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435" tabRatio="614" activeTab="5"/>
  </bookViews>
  <sheets>
    <sheet name="Front page" sheetId="5" r:id="rId1"/>
    <sheet name="LA drop down" sheetId="6" r:id="rId2"/>
    <sheet name="Sheet2" sheetId="2" state="hidden" r:id="rId3"/>
    <sheet name="Sheet3" sheetId="3" state="hidden" r:id="rId4"/>
    <sheet name="Sheet4" sheetId="4" state="hidden" r:id="rId5"/>
    <sheet name="Data COR4" sheetId="1" r:id="rId6"/>
    <sheet name="Data COR5" sheetId="8" r:id="rId7"/>
    <sheet name="Col Ref" sheetId="7" state="hidden" r:id="rId8"/>
  </sheets>
  <externalReferences>
    <externalReference r:id="rId9"/>
  </externalReferences>
  <definedNames>
    <definedName name="_xlnm._FilterDatabase" localSheetId="5" hidden="1">'Data COR4'!$A$7:$AD$7</definedName>
    <definedName name="_xlnm._FilterDatabase" localSheetId="6" hidden="1">'Data COR5'!$A$3:$I$3</definedName>
    <definedName name="Data2">'[1]14-15 LA breakdown  '!$B$3:$J$457</definedName>
    <definedName name="_xlnm.Print_Area" localSheetId="5">'Data COR4'!$A$1:$AD$176</definedName>
    <definedName name="_xlnm.Print_Area" localSheetId="6">'Data COR5'!$A$1:$I$448</definedName>
    <definedName name="_xlnm.Print_Area" localSheetId="1">'LA drop down'!$A$1:$D$65</definedName>
  </definedNames>
  <calcPr calcId="145621"/>
</workbook>
</file>

<file path=xl/calcChain.xml><?xml version="1.0" encoding="utf-8"?>
<calcChain xmlns="http://schemas.openxmlformats.org/spreadsheetml/2006/main">
  <c r="A1" i="6" l="1"/>
  <c r="C57" i="7" l="1"/>
  <c r="C58" i="7" s="1"/>
  <c r="C59" i="7" s="1"/>
  <c r="C60" i="7" s="1"/>
  <c r="C61" i="7" s="1"/>
  <c r="C62" i="7" s="1"/>
  <c r="A58" i="6"/>
  <c r="A59" i="6" s="1"/>
  <c r="C60" i="6" l="1"/>
  <c r="C57" i="6"/>
  <c r="C61" i="6"/>
  <c r="C59" i="6"/>
  <c r="C58" i="6"/>
  <c r="C62" i="6"/>
  <c r="C63" i="6" l="1"/>
  <c r="D22" i="7"/>
  <c r="C41" i="7"/>
  <c r="C27" i="7"/>
  <c r="C28" i="7" s="1"/>
  <c r="C32" i="6"/>
  <c r="C34" i="6"/>
  <c r="C33" i="6" l="1"/>
  <c r="C23" i="7"/>
  <c r="C13" i="7"/>
  <c r="C14" i="7" s="1"/>
  <c r="C9" i="6"/>
  <c r="A17" i="6"/>
  <c r="A18" i="6" s="1"/>
  <c r="A19" i="6" s="1"/>
  <c r="A20" i="6" s="1"/>
  <c r="A21" i="6" s="1"/>
  <c r="A22" i="6" s="1"/>
  <c r="A23" i="6" s="1"/>
  <c r="A24" i="6" s="1"/>
  <c r="A25" i="6" s="1"/>
  <c r="A26" i="6" s="1"/>
  <c r="C16" i="6" l="1"/>
  <c r="C15" i="7"/>
  <c r="C17" i="6"/>
  <c r="C16" i="7" l="1"/>
  <c r="C18" i="6"/>
  <c r="C19" i="6" l="1"/>
  <c r="C17" i="7"/>
  <c r="C20" i="6" l="1"/>
  <c r="C18" i="7"/>
  <c r="C21" i="6" l="1"/>
  <c r="C19" i="7"/>
  <c r="C22" i="6" l="1"/>
  <c r="C20" i="7"/>
  <c r="B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1" i="3"/>
  <c r="C21" i="7" l="1"/>
  <c r="C23" i="6"/>
  <c r="C24" i="6" l="1"/>
  <c r="C25" i="6" l="1"/>
  <c r="C26" i="6" l="1"/>
  <c r="D23" i="7" l="1"/>
  <c r="D25" i="6"/>
  <c r="D26" i="6" l="1"/>
  <c r="C42" i="7" l="1"/>
  <c r="C41" i="6"/>
  <c r="C42" i="6" l="1"/>
  <c r="C43" i="7"/>
  <c r="C44" i="7" l="1"/>
  <c r="C43" i="6"/>
  <c r="C45" i="7" l="1"/>
  <c r="C44" i="6"/>
  <c r="C45" i="6" l="1"/>
  <c r="C46" i="7"/>
  <c r="C46" i="6" l="1"/>
  <c r="C47" i="7"/>
  <c r="C47" i="6" l="1"/>
  <c r="C48" i="7"/>
  <c r="C48" i="6" l="1"/>
  <c r="C49" i="7"/>
  <c r="C50" i="7" l="1"/>
  <c r="C50" i="6" l="1"/>
  <c r="C49" i="6" l="1"/>
  <c r="C51" i="6" s="1"/>
</calcChain>
</file>

<file path=xl/sharedStrings.xml><?xml version="1.0" encoding="utf-8"?>
<sst xmlns="http://schemas.openxmlformats.org/spreadsheetml/2006/main" count="3366" uniqueCount="1038">
  <si>
    <t>Ecode</t>
  </si>
  <si>
    <t>A. EXPENDITURE &amp; OTHER TRANSACTIONS ON AN ACCRUALS BASIS</t>
  </si>
  <si>
    <t>HRA capital expenditure</t>
  </si>
  <si>
    <t>B. RESOURCES USED TO FINANCE CAPITAL EXPENDITURE IN 2013-14</t>
  </si>
  <si>
    <t>On Balance Sheet PFI Financing</t>
  </si>
  <si>
    <t xml:space="preserve">Other borrowing and credit arrangements not supported by central government </t>
  </si>
  <si>
    <t>Financing of HRA capital expenditure</t>
  </si>
  <si>
    <t>of which of Column 1</t>
  </si>
  <si>
    <t>Capital grants from central government departments</t>
  </si>
  <si>
    <t>Capital grants from European Union Structural Funds (including ERDF)</t>
  </si>
  <si>
    <t>Grants and contributions  from private developers and from leaseholders, etc</t>
  </si>
  <si>
    <t>Grants and contributions from non-departmental public bodies</t>
  </si>
  <si>
    <t>Capital grants from the National Lottery</t>
  </si>
  <si>
    <t>Capital funding from GLA bodies</t>
  </si>
  <si>
    <t xml:space="preserve"> Use of capital receipts to finance Capital Expenditure</t>
  </si>
  <si>
    <t>Capital expenditure financed from the Housing Revenue Account (CERA)</t>
  </si>
  <si>
    <t>Capital expenditure financed by the Major Repairs Reserve (MRR)</t>
  </si>
  <si>
    <t>C. PRUDENTIAL SYSTEM INFORMATION FOR 2013-14 - THESE LINES TO BE COMPLETED ON A PFI ON-BALANCE SHEET PROCESS</t>
  </si>
  <si>
    <t>of which of Column 1 (except line 35a)</t>
  </si>
  <si>
    <t>HRA Capital Financing Requirement</t>
  </si>
  <si>
    <t>Capital Financing Requirement as at 1 April</t>
  </si>
  <si>
    <t>Additional contribution from revenue</t>
  </si>
  <si>
    <t>Contribution from Major Repairs Reserve</t>
  </si>
  <si>
    <t>Use of receipts to repay Credit Liabilities (Please include HRA repayment debt if relevant)</t>
  </si>
  <si>
    <t>Adjustments for land and capital receipts crossing HRA boundary</t>
  </si>
  <si>
    <t>Indebtedness limit</t>
  </si>
  <si>
    <t>MRR balance as at 1 April (Opening figure)</t>
  </si>
  <si>
    <t>Credits - HRA depreciation for year</t>
  </si>
  <si>
    <t>Credits  - Transfers from HRA required or permitted by item 8 - HRA determination</t>
  </si>
  <si>
    <t>Debits - Capital expenditure financed by the MRR (equal to COR4, column 1, line 24)</t>
  </si>
  <si>
    <t>Debits - Repayment of debt  (equal to COR4, column 1, line 34)</t>
  </si>
  <si>
    <t>Debits - Transfers to HRA permitted by item 8 - HRA determination</t>
  </si>
  <si>
    <t>MAJOR REPAIRS RESERVE AT 31 MARCH (Closing balance)</t>
  </si>
  <si>
    <t>COR4</t>
  </si>
  <si>
    <t>E3832</t>
  </si>
  <si>
    <t>E2231</t>
  </si>
  <si>
    <t>E2432</t>
  </si>
  <si>
    <t>E1001</t>
  </si>
  <si>
    <t>E2335</t>
  </si>
  <si>
    <t>E6204</t>
  </si>
  <si>
    <t>E7026</t>
  </si>
  <si>
    <t>E3536</t>
  </si>
  <si>
    <t>E1636</t>
  </si>
  <si>
    <t>E2242</t>
  </si>
  <si>
    <t>E3537</t>
  </si>
  <si>
    <t>E1131</t>
  </si>
  <si>
    <t>E4504</t>
  </si>
  <si>
    <t>E3534</t>
  </si>
  <si>
    <t>E1038</t>
  </si>
  <si>
    <t>E1236</t>
  </si>
  <si>
    <t>E3733</t>
  </si>
  <si>
    <t>E3734</t>
  </si>
  <si>
    <t>E6206</t>
  </si>
  <si>
    <t>E0301</t>
  </si>
  <si>
    <t>E4603</t>
  </si>
  <si>
    <t>E1401</t>
  </si>
  <si>
    <t>E0532</t>
  </si>
  <si>
    <t>E6122</t>
  </si>
  <si>
    <t>E1539</t>
  </si>
  <si>
    <t>E1738</t>
  </si>
  <si>
    <t>E3001</t>
  </si>
  <si>
    <t>E1544</t>
  </si>
  <si>
    <t>E7046</t>
  </si>
  <si>
    <t>E1534</t>
  </si>
  <si>
    <t>E0432</t>
  </si>
  <si>
    <t>E3134</t>
  </si>
  <si>
    <t>E6123</t>
  </si>
  <si>
    <t>E0304</t>
  </si>
  <si>
    <t>E7035</t>
  </si>
  <si>
    <t>E6408</t>
  </si>
  <si>
    <t>E1102</t>
  </si>
  <si>
    <t>E6147</t>
  </si>
  <si>
    <t>E7039</t>
  </si>
  <si>
    <t>E5032</t>
  </si>
  <si>
    <t>E6115</t>
  </si>
  <si>
    <t>E2336</t>
  </si>
  <si>
    <t>E0501</t>
  </si>
  <si>
    <t>E1436</t>
  </si>
  <si>
    <t>E3435</t>
  </si>
  <si>
    <t>E6410</t>
  </si>
  <si>
    <t>E1934</t>
  </si>
  <si>
    <t>E7054</t>
  </si>
  <si>
    <t>E6110</t>
  </si>
  <si>
    <t>E7010</t>
  </si>
  <si>
    <t>E6112</t>
  </si>
  <si>
    <t>E2433</t>
  </si>
  <si>
    <t>E2835</t>
  </si>
  <si>
    <t>E6118</t>
  </si>
  <si>
    <t>E3835</t>
  </si>
  <si>
    <t>E3036</t>
  </si>
  <si>
    <t>E3320</t>
  </si>
  <si>
    <t>E2736</t>
  </si>
  <si>
    <t>E1838</t>
  </si>
  <si>
    <t>E2344</t>
  </si>
  <si>
    <t>E4201</t>
  </si>
  <si>
    <t>E2333</t>
  </si>
  <si>
    <t>E1232</t>
  </si>
  <si>
    <t>E0934</t>
  </si>
  <si>
    <t>E1233</t>
  </si>
  <si>
    <t>E7042</t>
  </si>
  <si>
    <t>E4209</t>
  </si>
  <si>
    <t>E2533</t>
  </si>
  <si>
    <t>E3637</t>
  </si>
  <si>
    <t>E2520</t>
  </si>
  <si>
    <t>E6343</t>
  </si>
  <si>
    <t>E7043</t>
  </si>
  <si>
    <t>E1201</t>
  </si>
  <si>
    <t>E3636</t>
  </si>
  <si>
    <t>E0536</t>
  </si>
  <si>
    <t>E7050</t>
  </si>
  <si>
    <t>E1032</t>
  </si>
  <si>
    <t>E1837</t>
  </si>
  <si>
    <t>E3833</t>
  </si>
  <si>
    <t>E3837</t>
  </si>
  <si>
    <t>E6120</t>
  </si>
  <si>
    <t>E6124</t>
  </si>
  <si>
    <t>E1134</t>
  </si>
  <si>
    <t>E3520</t>
  </si>
  <si>
    <t>E3831</t>
  </si>
  <si>
    <t>E6407</t>
  </si>
  <si>
    <t>E1033</t>
  </si>
  <si>
    <t>E2637</t>
  </si>
  <si>
    <t>E5040</t>
  </si>
  <si>
    <t>E0551</t>
  </si>
  <si>
    <t>E2244</t>
  </si>
  <si>
    <t>E2753</t>
  </si>
  <si>
    <t>E2101</t>
  </si>
  <si>
    <t>E1531</t>
  </si>
  <si>
    <t>E6409</t>
  </si>
  <si>
    <t>E1935</t>
  </si>
  <si>
    <t>E1742</t>
  </si>
  <si>
    <t>E0302</t>
  </si>
  <si>
    <t>E2301</t>
  </si>
  <si>
    <t>E4001</t>
  </si>
  <si>
    <t>E1035</t>
  </si>
  <si>
    <t>E3034</t>
  </si>
  <si>
    <t>E5033</t>
  </si>
  <si>
    <t>E2401</t>
  </si>
  <si>
    <t>E3834</t>
  </si>
  <si>
    <t>E1421</t>
  </si>
  <si>
    <t>E2634</t>
  </si>
  <si>
    <t>E3433</t>
  </si>
  <si>
    <t>E7025</t>
  </si>
  <si>
    <t>E3434</t>
  </si>
  <si>
    <t>E3820</t>
  </si>
  <si>
    <t>E3732</t>
  </si>
  <si>
    <t>E3038</t>
  </si>
  <si>
    <t>E3735</t>
  </si>
  <si>
    <t>E0931</t>
  </si>
  <si>
    <t>E2431</t>
  </si>
  <si>
    <t>E1931</t>
  </si>
  <si>
    <t>E2334</t>
  </si>
  <si>
    <t>E2635</t>
  </si>
  <si>
    <t>E1835</t>
  </si>
  <si>
    <t>E4304</t>
  </si>
  <si>
    <t>E1542</t>
  </si>
  <si>
    <t>E1437</t>
  </si>
  <si>
    <t>E2837</t>
  </si>
  <si>
    <t>E2832</t>
  </si>
  <si>
    <t>E4605</t>
  </si>
  <si>
    <t>E1538</t>
  </si>
  <si>
    <t>E3331</t>
  </si>
  <si>
    <t>E6205</t>
  </si>
  <si>
    <t>E2233</t>
  </si>
  <si>
    <t>E4305</t>
  </si>
  <si>
    <t>E5013</t>
  </si>
  <si>
    <t>E5021</t>
  </si>
  <si>
    <t>E2438</t>
  </si>
  <si>
    <t>E4503</t>
  </si>
  <si>
    <t>E2239</t>
  </si>
  <si>
    <t>E3421</t>
  </si>
  <si>
    <t>E3901</t>
  </si>
  <si>
    <t>E1140</t>
  </si>
  <si>
    <t>E6347</t>
  </si>
  <si>
    <t>E3531</t>
  </si>
  <si>
    <t>E7002</t>
  </si>
  <si>
    <t>E3032</t>
  </si>
  <si>
    <t>E0920</t>
  </si>
  <si>
    <t>E6142</t>
  </si>
  <si>
    <t>E3633</t>
  </si>
  <si>
    <t>E1736</t>
  </si>
  <si>
    <t>E3836</t>
  </si>
  <si>
    <t>E2631</t>
  </si>
  <si>
    <t>E5011</t>
  </si>
  <si>
    <t>E1733</t>
  </si>
  <si>
    <t>E2343</t>
  </si>
  <si>
    <t>E2536</t>
  </si>
  <si>
    <t>E2243</t>
  </si>
  <si>
    <t>E1702</t>
  </si>
  <si>
    <t>E2338</t>
  </si>
  <si>
    <t>E6145</t>
  </si>
  <si>
    <t>E6346</t>
  </si>
  <si>
    <t>E7005</t>
  </si>
  <si>
    <t>E3632</t>
  </si>
  <si>
    <t>E2342</t>
  </si>
  <si>
    <t>E7020</t>
  </si>
  <si>
    <t>E4703</t>
  </si>
  <si>
    <t>E1734</t>
  </si>
  <si>
    <t>E4501</t>
  </si>
  <si>
    <t>E1631</t>
  </si>
  <si>
    <t>E0603</t>
  </si>
  <si>
    <t>E1701</t>
  </si>
  <si>
    <t>E3133</t>
  </si>
  <si>
    <t>E5035</t>
  </si>
  <si>
    <t>E6143</t>
  </si>
  <si>
    <t>E6146</t>
  </si>
  <si>
    <t>E6139</t>
  </si>
  <si>
    <t>E6161</t>
  </si>
  <si>
    <t>E6113</t>
  </si>
  <si>
    <t>E7023</t>
  </si>
  <si>
    <t>E2421</t>
  </si>
  <si>
    <t>E5048</t>
  </si>
  <si>
    <t>E3334</t>
  </si>
  <si>
    <t>E7027</t>
  </si>
  <si>
    <t>E0703</t>
  </si>
  <si>
    <t>E1937</t>
  </si>
  <si>
    <t>E1237</t>
  </si>
  <si>
    <t>E1238</t>
  </si>
  <si>
    <t>E1535</t>
  </si>
  <si>
    <t>E1735</t>
  </si>
  <si>
    <t>E6803</t>
  </si>
  <si>
    <t>E2003</t>
  </si>
  <si>
    <t>E0104</t>
  </si>
  <si>
    <t>E4606</t>
  </si>
  <si>
    <t>E4207</t>
  </si>
  <si>
    <t>E1801</t>
  </si>
  <si>
    <t>E3634</t>
  </si>
  <si>
    <t>E2734</t>
  </si>
  <si>
    <t>E4205</t>
  </si>
  <si>
    <t>E0103</t>
  </si>
  <si>
    <t>E2535</t>
  </si>
  <si>
    <t>E1502</t>
  </si>
  <si>
    <t>E6105</t>
  </si>
  <si>
    <t>E7012</t>
  </si>
  <si>
    <t>E2532</t>
  </si>
  <si>
    <t>E3631</t>
  </si>
  <si>
    <t>E5038</t>
  </si>
  <si>
    <t>E7052</t>
  </si>
  <si>
    <t>E1540</t>
  </si>
  <si>
    <t>E0434</t>
  </si>
  <si>
    <t>E1137</t>
  </si>
  <si>
    <t>E1101</t>
  </si>
  <si>
    <t>E4705</t>
  </si>
  <si>
    <t>E1221</t>
  </si>
  <si>
    <t>E4210</t>
  </si>
  <si>
    <t>E6107</t>
  </si>
  <si>
    <t>E1301</t>
  </si>
  <si>
    <t>E6117</t>
  </si>
  <si>
    <t>E1634</t>
  </si>
  <si>
    <t>E6202</t>
  </si>
  <si>
    <t>E6403</t>
  </si>
  <si>
    <t>E2437</t>
  </si>
  <si>
    <t>E0101</t>
  </si>
  <si>
    <t>E7028</t>
  </si>
  <si>
    <t>E0936</t>
  </si>
  <si>
    <t>E0704</t>
  </si>
  <si>
    <t>E7036</t>
  </si>
  <si>
    <t>E3532</t>
  </si>
  <si>
    <t>E5045</t>
  </si>
  <si>
    <t>E1743</t>
  </si>
  <si>
    <t>E2531</t>
  </si>
  <si>
    <t>E1732</t>
  </si>
  <si>
    <t>E2633</t>
  </si>
  <si>
    <t>E1737</t>
  </si>
  <si>
    <t>E1021</t>
  </si>
  <si>
    <t>E3535</t>
  </si>
  <si>
    <t>E5039</t>
  </si>
  <si>
    <t>E2402</t>
  </si>
  <si>
    <t>E3639</t>
  </si>
  <si>
    <t>E3333</t>
  </si>
  <si>
    <t>E0305</t>
  </si>
  <si>
    <t>E0932</t>
  </si>
  <si>
    <t>E2632</t>
  </si>
  <si>
    <t>E4202</t>
  </si>
  <si>
    <t>E2731</t>
  </si>
  <si>
    <t>E1933</t>
  </si>
  <si>
    <t>E7022</t>
  </si>
  <si>
    <t>E3035</t>
  </si>
  <si>
    <t>E3439</t>
  </si>
  <si>
    <t>E1940</t>
  </si>
  <si>
    <t>E5043</t>
  </si>
  <si>
    <t>E0702</t>
  </si>
  <si>
    <t>E2755</t>
  </si>
  <si>
    <t>E2836</t>
  </si>
  <si>
    <t>E3436</t>
  </si>
  <si>
    <t>E5020</t>
  </si>
  <si>
    <t>E3720</t>
  </si>
  <si>
    <t>E3641</t>
  </si>
  <si>
    <t>E5012</t>
  </si>
  <si>
    <t>E3131</t>
  </si>
  <si>
    <t>E7006</t>
  </si>
  <si>
    <t>E1721</t>
  </si>
  <si>
    <t>E0935</t>
  </si>
  <si>
    <t>E1537</t>
  </si>
  <si>
    <t>E2434</t>
  </si>
  <si>
    <t>E7024</t>
  </si>
  <si>
    <t>E2237</t>
  </si>
  <si>
    <t>E3132</t>
  </si>
  <si>
    <t>E1136</t>
  </si>
  <si>
    <t>E1501</t>
  </si>
  <si>
    <t>E0435</t>
  </si>
  <si>
    <t>E1839</t>
  </si>
  <si>
    <t>E1532</t>
  </si>
  <si>
    <t>E6106</t>
  </si>
  <si>
    <t>E3731</t>
  </si>
  <si>
    <t>E2620</t>
  </si>
  <si>
    <t>E2534</t>
  </si>
  <si>
    <t>E2901</t>
  </si>
  <si>
    <t>E3635</t>
  </si>
  <si>
    <t>E6134</t>
  </si>
  <si>
    <t>E1635</t>
  </si>
  <si>
    <t>E6345</t>
  </si>
  <si>
    <t>E1202</t>
  </si>
  <si>
    <t>E5042</t>
  </si>
  <si>
    <t>E5044</t>
  </si>
  <si>
    <t>E3638</t>
  </si>
  <si>
    <t>E6207</t>
  </si>
  <si>
    <t>E3135</t>
  </si>
  <si>
    <t>E4701</t>
  </si>
  <si>
    <t>E6104</t>
  </si>
  <si>
    <t>E0801</t>
  </si>
  <si>
    <t>E1121</t>
  </si>
  <si>
    <t>E4402</t>
  </si>
  <si>
    <t>E1132</t>
  </si>
  <si>
    <t>E2221</t>
  </si>
  <si>
    <t>E6405</t>
  </si>
  <si>
    <t>E2732</t>
  </si>
  <si>
    <t>E3533</t>
  </si>
  <si>
    <t>E3021</t>
  </si>
  <si>
    <t>E2341</t>
  </si>
  <si>
    <t>E3620</t>
  </si>
  <si>
    <t>E7037</t>
  </si>
  <si>
    <t>E4607</t>
  </si>
  <si>
    <t>E1031</t>
  </si>
  <si>
    <t>E5030</t>
  </si>
  <si>
    <t>E6103</t>
  </si>
  <si>
    <t>E1851</t>
  </si>
  <si>
    <t>E2436</t>
  </si>
  <si>
    <t>E2339</t>
  </si>
  <si>
    <t>E4404</t>
  </si>
  <si>
    <t>E7053</t>
  </si>
  <si>
    <t>E1139</t>
  </si>
  <si>
    <t>E0431</t>
  </si>
  <si>
    <t>E6102</t>
  </si>
  <si>
    <t>E6114</t>
  </si>
  <si>
    <t>E6402</t>
  </si>
  <si>
    <t>E6348</t>
  </si>
  <si>
    <t>E5036</t>
  </si>
  <si>
    <t>E0601</t>
  </si>
  <si>
    <t>E5016</t>
  </si>
  <si>
    <t>E7019</t>
  </si>
  <si>
    <t>E5041</t>
  </si>
  <si>
    <t>E4302</t>
  </si>
  <si>
    <t>E6404</t>
  </si>
  <si>
    <t>E3120</t>
  </si>
  <si>
    <t>E1936</t>
  </si>
  <si>
    <t>E3401</t>
  </si>
  <si>
    <t>E3432</t>
  </si>
  <si>
    <t>E2537</t>
  </si>
  <si>
    <t>E1533</t>
  </si>
  <si>
    <t>E0203</t>
  </si>
  <si>
    <t>E1536</t>
  </si>
  <si>
    <t>E2831</t>
  </si>
  <si>
    <t>E2834</t>
  </si>
  <si>
    <t>E1432</t>
  </si>
  <si>
    <t>E7016</t>
  </si>
  <si>
    <t>E5015</t>
  </si>
  <si>
    <t>E5017</t>
  </si>
  <si>
    <t>E4204</t>
  </si>
  <si>
    <t>E2340</t>
  </si>
  <si>
    <t>E5047</t>
  </si>
  <si>
    <t>E3437</t>
  </si>
  <si>
    <t>E5034</t>
  </si>
  <si>
    <t>E0602</t>
  </si>
  <si>
    <t>E1821</t>
  </si>
  <si>
    <t>E3031</t>
  </si>
  <si>
    <t>E2302</t>
  </si>
  <si>
    <t>E1831</t>
  </si>
  <si>
    <t>E5019</t>
  </si>
  <si>
    <t>E3201</t>
  </si>
  <si>
    <t>E0421</t>
  </si>
  <si>
    <t>E2232</t>
  </si>
  <si>
    <t>E3902</t>
  </si>
  <si>
    <t>E0604</t>
  </si>
  <si>
    <t>E1632</t>
  </si>
  <si>
    <t>E1433</t>
  </si>
  <si>
    <t>E1037</t>
  </si>
  <si>
    <t>E4301</t>
  </si>
  <si>
    <t>E1435</t>
  </si>
  <si>
    <t>E2004</t>
  </si>
  <si>
    <t>E2240</t>
  </si>
  <si>
    <t>E0201</t>
  </si>
  <si>
    <t>E1133</t>
  </si>
  <si>
    <t>E0401</t>
  </si>
  <si>
    <t>E0306</t>
  </si>
  <si>
    <t>E7030</t>
  </si>
  <si>
    <t>E4206</t>
  </si>
  <si>
    <t>E6144</t>
  </si>
  <si>
    <t>E7044</t>
  </si>
  <si>
    <t>E3335</t>
  </si>
  <si>
    <t>E4401</t>
  </si>
  <si>
    <t>E1731</t>
  </si>
  <si>
    <t>E0521</t>
  </si>
  <si>
    <t>E5037</t>
  </si>
  <si>
    <t>E0533</t>
  </si>
  <si>
    <t>E0303</t>
  </si>
  <si>
    <t>E1740</t>
  </si>
  <si>
    <t>E5031</t>
  </si>
  <si>
    <t>E0933</t>
  </si>
  <si>
    <t>E1932</t>
  </si>
  <si>
    <t>E2234</t>
  </si>
  <si>
    <t>E2236</t>
  </si>
  <si>
    <t>E5014</t>
  </si>
  <si>
    <t>E2002</t>
  </si>
  <si>
    <t>E2321</t>
  </si>
  <si>
    <t>E4704</t>
  </si>
  <si>
    <t>E4203</t>
  </si>
  <si>
    <t>E2201</t>
  </si>
  <si>
    <t>E4505</t>
  </si>
  <si>
    <t>E5010</t>
  </si>
  <si>
    <t>E1036</t>
  </si>
  <si>
    <t>E7015</t>
  </si>
  <si>
    <t>E1234</t>
  </si>
  <si>
    <t>E6101</t>
  </si>
  <si>
    <t>E0202</t>
  </si>
  <si>
    <t>E7051</t>
  </si>
  <si>
    <t>E4502</t>
  </si>
  <si>
    <t>E2833</t>
  </si>
  <si>
    <t>E2001</t>
  </si>
  <si>
    <t>E1633</t>
  </si>
  <si>
    <t>E7013</t>
  </si>
  <si>
    <t>E2636</t>
  </si>
  <si>
    <t>E0531</t>
  </si>
  <si>
    <t>E3431</t>
  </si>
  <si>
    <t>E0701</t>
  </si>
  <si>
    <t>E6132</t>
  </si>
  <si>
    <t>E7034</t>
  </si>
  <si>
    <t>E3640</t>
  </si>
  <si>
    <t>E4601</t>
  </si>
  <si>
    <t>E0102</t>
  </si>
  <si>
    <t>E3033</t>
  </si>
  <si>
    <t>E4702</t>
  </si>
  <si>
    <t>E4602</t>
  </si>
  <si>
    <t>E1302</t>
  </si>
  <si>
    <t>E1920</t>
  </si>
  <si>
    <t>E2820</t>
  </si>
  <si>
    <t>E3202</t>
  </si>
  <si>
    <t>E6344</t>
  </si>
  <si>
    <t>E4303</t>
  </si>
  <si>
    <t>E4208</t>
  </si>
  <si>
    <t>E1938</t>
  </si>
  <si>
    <t>E6201</t>
  </si>
  <si>
    <t>E1521</t>
  </si>
  <si>
    <t>E1620</t>
  </si>
  <si>
    <t>E5018</t>
  </si>
  <si>
    <t>E2721</t>
  </si>
  <si>
    <t>E2757</t>
  </si>
  <si>
    <t>E5049</t>
  </si>
  <si>
    <t>E1939</t>
  </si>
  <si>
    <t>E5022</t>
  </si>
  <si>
    <t>E2701</t>
  </si>
  <si>
    <t>E4403</t>
  </si>
  <si>
    <t>E4604</t>
  </si>
  <si>
    <t>E3332</t>
  </si>
  <si>
    <t>E2241</t>
  </si>
  <si>
    <t>E2337</t>
  </si>
  <si>
    <t>E6127</t>
  </si>
  <si>
    <t>E6406</t>
  </si>
  <si>
    <t>E5046</t>
  </si>
  <si>
    <t>E7047</t>
  </si>
  <si>
    <t>E7009</t>
  </si>
  <si>
    <t>E6130</t>
  </si>
  <si>
    <t>E1039</t>
  </si>
  <si>
    <t>E7045</t>
  </si>
  <si>
    <t>E7007</t>
  </si>
  <si>
    <t>E7055</t>
  </si>
  <si>
    <t>Adur</t>
  </si>
  <si>
    <t>Allerdale</t>
  </si>
  <si>
    <t>Amber Valley</t>
  </si>
  <si>
    <t>Arun</t>
  </si>
  <si>
    <t>Ashfield</t>
  </si>
  <si>
    <t>Ashford</t>
  </si>
  <si>
    <t>Avon &amp; Somerset Police and Crime Commissioner and Chief Constable</t>
  </si>
  <si>
    <t>Avon Combined Fire Authority</t>
  </si>
  <si>
    <t>Aylesbury Vale</t>
  </si>
  <si>
    <t>Babergh</t>
  </si>
  <si>
    <t>Barking &amp; Dagenham</t>
  </si>
  <si>
    <t>Barnet</t>
  </si>
  <si>
    <t>Barnsley</t>
  </si>
  <si>
    <t>Barrow-in-Furness</t>
  </si>
  <si>
    <t>Basildon</t>
  </si>
  <si>
    <t>Basingstoke &amp; Deane</t>
  </si>
  <si>
    <t>Bassetlaw</t>
  </si>
  <si>
    <t>Bath &amp; NE Somerset UA</t>
  </si>
  <si>
    <t>Bedford</t>
  </si>
  <si>
    <t>Bedfordshire Combined Fire Authority</t>
  </si>
  <si>
    <t>Bedfordshire Police and Crime Commissioner and Chief Constable</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</si>
  <si>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</si>
  <si>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</si>
  <si>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</si>
  <si>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</si>
  <si>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</si>
  <si>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</si>
  <si>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</si>
  <si>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</si>
  <si>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</si>
  <si>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</si>
  <si>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</si>
  <si>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</si>
  <si>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</si>
  <si>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</si>
  <si>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</si>
  <si>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</si>
  <si>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</si>
  <si>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</si>
  <si>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</si>
  <si>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</si>
  <si>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</si>
  <si>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</si>
  <si>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</si>
  <si>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</si>
  <si>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</si>
  <si>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</si>
  <si>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</si>
  <si>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</si>
  <si>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</si>
  <si>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</si>
  <si>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</si>
  <si>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Cambridgeshire Police and Crime Commissioner and Chief Constable</t>
  </si>
  <si>
    <t>Camden</t>
  </si>
  <si>
    <t>Cannock Chase</t>
  </si>
  <si>
    <t>Canterbury</t>
  </si>
  <si>
    <t>Carlisle</t>
  </si>
  <si>
    <t>Castle Point</t>
  </si>
  <si>
    <t>Central Bedfordshire</t>
  </si>
  <si>
    <t>Charnwood</t>
  </si>
  <si>
    <t>Chelmsford</t>
  </si>
  <si>
    <t>Cheltenham</t>
  </si>
  <si>
    <t>Cherwell</t>
  </si>
  <si>
    <t>Cheshire Combined Fire Authority</t>
  </si>
  <si>
    <t>Cheshire East</t>
  </si>
  <si>
    <t>Cheshire Police and Crime Commissioner and Chief Constable</t>
  </si>
  <si>
    <t>Cheshire West &amp; Chester</t>
  </si>
  <si>
    <t>Chesterfield</t>
  </si>
  <si>
    <t>Chichester</t>
  </si>
  <si>
    <t>Chiltern</t>
  </si>
  <si>
    <t>Chorley</t>
  </si>
  <si>
    <t>Christchurch</t>
  </si>
  <si>
    <t>City of London</t>
  </si>
  <si>
    <t>Cleveland Combined Fire Authority</t>
  </si>
  <si>
    <t>Cleveland Police and Crime Commissioner and Chief Constable</t>
  </si>
  <si>
    <t>Colchester</t>
  </si>
  <si>
    <t>Copeland</t>
  </si>
  <si>
    <t>Corby</t>
  </si>
  <si>
    <t>Cornwall</t>
  </si>
  <si>
    <t>Cotswold</t>
  </si>
  <si>
    <t>Coventry</t>
  </si>
  <si>
    <t>Craven</t>
  </si>
  <si>
    <t>Crawley</t>
  </si>
  <si>
    <t>Croydon</t>
  </si>
  <si>
    <t>Cumbria</t>
  </si>
  <si>
    <t>Cumbria Police and Crime Commissioner and Chief Constable</t>
  </si>
  <si>
    <t>Dacorum</t>
  </si>
  <si>
    <t>Darlington UA</t>
  </si>
  <si>
    <t>Dartford</t>
  </si>
  <si>
    <t>E6401</t>
  </si>
  <si>
    <t>Dartmoor National Park Authority</t>
  </si>
  <si>
    <t>Daventry</t>
  </si>
  <si>
    <t>Derby City UA</t>
  </si>
  <si>
    <t>Derbyshire</t>
  </si>
  <si>
    <t>Derbyshire Combined Fire Authority</t>
  </si>
  <si>
    <t>Derbyshire Dales</t>
  </si>
  <si>
    <t>Derbyshire Police and Crime Commissioner and Chief Constable</t>
  </si>
  <si>
    <t>Devon</t>
  </si>
  <si>
    <t>Devon &amp; Cornwall Police and Crime Commissioner and Chief Constable</t>
  </si>
  <si>
    <t>Devon and Somerset Combined Fire Authority</t>
  </si>
  <si>
    <t>Doncaster</t>
  </si>
  <si>
    <t>Dorset</t>
  </si>
  <si>
    <t>Dorset Combined Fire Authority</t>
  </si>
  <si>
    <t>Dorset Police and Crime Commissioner and Chief Constable</t>
  </si>
  <si>
    <t>Dover</t>
  </si>
  <si>
    <t>Dudley</t>
  </si>
  <si>
    <t>Durham</t>
  </si>
  <si>
    <t>Durham Combined Fire Authority</t>
  </si>
  <si>
    <t>Durham Police and Crime Commissioner and Chief Constable</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</si>
  <si>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</si>
  <si>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</si>
  <si>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</si>
  <si>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</si>
  <si>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</si>
  <si>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</si>
  <si>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</si>
  <si>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</si>
  <si>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</si>
  <si>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</si>
  <si>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</si>
  <si>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</si>
  <si>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</si>
  <si>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</si>
  <si>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</si>
  <si>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</si>
  <si>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</si>
  <si>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</si>
  <si>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</si>
  <si>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</si>
  <si>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</si>
  <si>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</si>
  <si>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</si>
  <si>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Essex Police and Crime Commissioner and Chief Constable</t>
  </si>
  <si>
    <t>Exeter</t>
  </si>
  <si>
    <t>Exmoor National Park Authority</t>
  </si>
  <si>
    <t>Fareham</t>
  </si>
  <si>
    <t>Fenland</t>
  </si>
  <si>
    <t>Forest Heath</t>
  </si>
  <si>
    <t>Forest of Dean</t>
  </si>
  <si>
    <t>Fylde</t>
  </si>
  <si>
    <t>Gateshead</t>
  </si>
  <si>
    <t>Gedling</t>
  </si>
  <si>
    <t>Gloucester</t>
  </si>
  <si>
    <t>Gloucestershire</t>
  </si>
  <si>
    <t>Gloucestershire Police and Crime Commissioner and Chief Constable</t>
  </si>
  <si>
    <t>Gosport</t>
  </si>
  <si>
    <t>Gravesham</t>
  </si>
  <si>
    <t>Great Yarmouth</t>
  </si>
  <si>
    <t>E5100</t>
  </si>
  <si>
    <t>Greater London Authority</t>
  </si>
  <si>
    <t>Greater Manchester Fire &amp; CD Authority</t>
  </si>
  <si>
    <t>Greater Manchester Combined Authority</t>
  </si>
  <si>
    <t>Greater Manchester Police and Crime Commissioner and Chief Constable</t>
  </si>
  <si>
    <t>Greater Manchester Waste Disposal Authority</t>
  </si>
  <si>
    <t>Greenwich</t>
  </si>
  <si>
    <t>Guildford</t>
  </si>
  <si>
    <t>Hackney</t>
  </si>
  <si>
    <t>Halton UA</t>
  </si>
  <si>
    <t>Hambleton</t>
  </si>
  <si>
    <t>Hammersmith &amp; Fulham</t>
  </si>
  <si>
    <t>Hampshire</t>
  </si>
  <si>
    <t>Hampshire Combined Fire Authority</t>
  </si>
  <si>
    <t>Hampshire Police and Crime Commissioner and Chief Constable</t>
  </si>
  <si>
    <t>Harborough</t>
  </si>
  <si>
    <t>Haringey</t>
  </si>
  <si>
    <t>Harlow</t>
  </si>
  <si>
    <t>Harrogate</t>
  </si>
  <si>
    <t>Harrow</t>
  </si>
  <si>
    <t>Hart</t>
  </si>
  <si>
    <t>Hartlepool UA</t>
  </si>
  <si>
    <t>Hastings</t>
  </si>
  <si>
    <t>Havant</t>
  </si>
  <si>
    <t>Havering</t>
  </si>
  <si>
    <t>Hereford &amp; Worcester Combined Fire Authority</t>
  </si>
  <si>
    <t>Herefordshire UA</t>
  </si>
  <si>
    <t>Hertfordshire</t>
  </si>
  <si>
    <t>Hertfordshire Police and Crime Commissioner and Chief Constable</t>
  </si>
  <si>
    <t>Hertsmere</t>
  </si>
  <si>
    <t>High Peak</t>
  </si>
  <si>
    <t>Hillingdon</t>
  </si>
  <si>
    <t>Hinckley &amp; Bosworth</t>
  </si>
  <si>
    <t>Horsham</t>
  </si>
  <si>
    <t>Hounslow</t>
  </si>
  <si>
    <t>Humberside Combined Fire Authority</t>
  </si>
  <si>
    <t>Humberside Police and Crime Commissioner and Chief Constable</t>
  </si>
  <si>
    <t>Huntingdonshire</t>
  </si>
  <si>
    <t>Hyndburn</t>
  </si>
  <si>
    <t>Ipswich</t>
  </si>
  <si>
    <t>Isle of Wight UA</t>
  </si>
  <si>
    <t>Isles of Scilly</t>
  </si>
  <si>
    <t>Islington</t>
  </si>
  <si>
    <t xml:space="preserve">Kensington &amp; Chelsea </t>
  </si>
  <si>
    <t>Kent</t>
  </si>
  <si>
    <t>Kent Combined Fire Authority</t>
  </si>
  <si>
    <t>Kent Police and Crime Commissioner and Chief Constable</t>
  </si>
  <si>
    <t>Kettering</t>
  </si>
  <si>
    <t>King's Lynn &amp; West Norfolk</t>
  </si>
  <si>
    <t>Kingston upon Hull UA</t>
  </si>
  <si>
    <t>Kingston upon Thames</t>
  </si>
  <si>
    <t>Kirklees</t>
  </si>
  <si>
    <t>Knowsley</t>
  </si>
  <si>
    <t>Lake District National Park</t>
  </si>
  <si>
    <t>Lambeth</t>
  </si>
  <si>
    <t>Lancashire</t>
  </si>
  <si>
    <t>Lancashire Combined Fire Authority</t>
  </si>
  <si>
    <t>Lancashire Police and Crime Commissioner and Chief Constable</t>
  </si>
  <si>
    <t>Lancaster</t>
  </si>
  <si>
    <t>Lee Valley Park Authority</t>
  </si>
  <si>
    <t>Leeds</t>
  </si>
  <si>
    <t>Leicester City UA</t>
  </si>
  <si>
    <t>Leicestershire</t>
  </si>
  <si>
    <t>Leicestershire Combined Fire Authority</t>
  </si>
  <si>
    <t>Leicestershire Police and Crime Commissioner and Chief Constable</t>
  </si>
  <si>
    <t>Lewes</t>
  </si>
  <si>
    <t>Lewisham</t>
  </si>
  <si>
    <t>Lichfield</t>
  </si>
  <si>
    <t>Lincoln</t>
  </si>
  <si>
    <t>Lincolnshire</t>
  </si>
  <si>
    <t>Lincolnshire Police and Crime Commissioner and Chief Constable</t>
  </si>
  <si>
    <t>Liverpool</t>
  </si>
  <si>
    <t>Luton UA</t>
  </si>
  <si>
    <t>Maidstone</t>
  </si>
  <si>
    <t>Maldon</t>
  </si>
  <si>
    <t>Malvern Hills</t>
  </si>
  <si>
    <t>Manchester</t>
  </si>
  <si>
    <t>Mansfield</t>
  </si>
  <si>
    <t>Medway UA</t>
  </si>
  <si>
    <t>Melton</t>
  </si>
  <si>
    <t>Mendip</t>
  </si>
  <si>
    <t>Merseyside Fire &amp; CD Authority</t>
  </si>
  <si>
    <t>Merseyside Integrated Transport Authority</t>
  </si>
  <si>
    <t>Merseyside Police and Crime Commissioner and Chief Constable</t>
  </si>
  <si>
    <t>Merseyside Waste Disposal Authority</t>
  </si>
  <si>
    <t>Merton</t>
  </si>
  <si>
    <t>Mid Devon</t>
  </si>
  <si>
    <t>Mid Suffolk</t>
  </si>
  <si>
    <t>Mid Sussex</t>
  </si>
  <si>
    <t>Middlesbrough UA</t>
  </si>
  <si>
    <t>Milton Keynes UA</t>
  </si>
  <si>
    <t>Mole Valley</t>
  </si>
  <si>
    <t>New Forest</t>
  </si>
  <si>
    <t>New Forest Park</t>
  </si>
  <si>
    <t>Newark &amp; Sherwood</t>
  </si>
  <si>
    <t>Newcastle upon Tyne</t>
  </si>
  <si>
    <t>Newcastle-under-Lyme</t>
  </si>
  <si>
    <t>Newham</t>
  </si>
  <si>
    <t>Norfolk</t>
  </si>
  <si>
    <t>Norfolk Police and Crime Commissioner and Chief Constable</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</si>
  <si>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</si>
  <si>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</si>
  <si>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</si>
  <si>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</si>
  <si>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</si>
  <si>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</si>
  <si>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</si>
  <si>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</si>
  <si>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</si>
  <si>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</si>
  <si>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</si>
  <si>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</si>
  <si>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</si>
  <si>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 Moors National Park Authority</t>
  </si>
  <si>
    <t>North Yorkshire</t>
  </si>
  <si>
    <t>North Yorkshire Combined Fire Authority</t>
  </si>
  <si>
    <t>North Yorkshire Police and Crime Commissioner and Chief Constable</t>
  </si>
  <si>
    <t>Northampton</t>
  </si>
  <si>
    <t>Northamptonshire</t>
  </si>
  <si>
    <t>Northamptonshire Police and Crime Commissioner and Chief Constable</t>
  </si>
  <si>
    <t>Northumberland</t>
  </si>
  <si>
    <t>Northumberland National Park Authority</t>
  </si>
  <si>
    <t>Northumbria Police and Crime Commissioner and Chief Constable</t>
  </si>
  <si>
    <t>Norwich</t>
  </si>
  <si>
    <t>Nottingham UA</t>
  </si>
  <si>
    <t>Nottinghamshire</t>
  </si>
  <si>
    <t>Nottinghamshire Combined Fire Authority</t>
  </si>
  <si>
    <t>Nottinghamshire Police and Crime Commissioner and Chief Constable</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</si>
  <si>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</si>
  <si>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</si>
  <si>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</si>
  <si>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</si>
  <si>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</si>
  <si>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</si>
  <si>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</si>
  <si>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</si>
  <si>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</si>
  <si>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</si>
  <si>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</si>
  <si>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</si>
  <si>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</si>
  <si>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</si>
  <si>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</si>
  <si>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</si>
  <si>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</si>
  <si>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</si>
  <si>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</si>
  <si>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 Upon Thames</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</si>
  <si>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</si>
  <si>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</si>
  <si>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</si>
  <si>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</si>
  <si>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</si>
  <si>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</si>
  <si>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</si>
  <si>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</si>
  <si>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</si>
  <si>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</si>
  <si>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</si>
  <si>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</si>
  <si>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</si>
  <si>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</si>
  <si>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</si>
  <si>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</si>
  <si>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</si>
  <si>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</si>
  <si>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</si>
  <si>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</si>
  <si>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</si>
  <si>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t>
  </si>
  <si>
    <t>Shropshire Combined Fire Authority</t>
  </si>
  <si>
    <t>Slough UA</t>
  </si>
  <si>
    <t>Solihull</t>
  </si>
  <si>
    <t>Somerset</t>
  </si>
  <si>
    <t>South Buckinghamshire</t>
  </si>
  <si>
    <t>South Cambridgeshire</t>
  </si>
  <si>
    <t>South Derbyshire</t>
  </si>
  <si>
    <t xml:space="preserve">South Downs National Park Authority </t>
  </si>
  <si>
    <t>South Gloucestershire UA</t>
  </si>
  <si>
    <t>South Hams</t>
  </si>
  <si>
    <t>South Holland</t>
  </si>
  <si>
    <t>South Kesteven</t>
  </si>
  <si>
    <t>South Lakeland</t>
  </si>
  <si>
    <t>South Norfolk</t>
  </si>
  <si>
    <t>South Northamptonshire</t>
  </si>
  <si>
    <t>South Oxfordshire</t>
  </si>
  <si>
    <t>South Ribble</t>
  </si>
  <si>
    <t>South Staffordshire</t>
  </si>
  <si>
    <t>South Somerset</t>
  </si>
  <si>
    <t>South Tyneside</t>
  </si>
  <si>
    <t>South Yorkshire Fire &amp; CD Authority</t>
  </si>
  <si>
    <t>South Yorkshire Passenger Transport Authority</t>
  </si>
  <si>
    <t>South Yorkshire Police and Crime Commissioner and Chief Constable</t>
  </si>
  <si>
    <t>Southampton UA</t>
  </si>
  <si>
    <t>Southend on Sea UA</t>
  </si>
  <si>
    <t>Southwark</t>
  </si>
  <si>
    <t>Spelthorne</t>
  </si>
  <si>
    <t>St Albans</t>
  </si>
  <si>
    <t>St Edmundsbury</t>
  </si>
  <si>
    <t>St Helens</t>
  </si>
  <si>
    <t>Stafford</t>
  </si>
  <si>
    <t>Staffordshire</t>
  </si>
  <si>
    <t>Staffordshire Combined Fire Authority</t>
  </si>
  <si>
    <t>Staffordshire Moorlands</t>
  </si>
  <si>
    <t>Staffordshire Police and Crime Commissioner and Chief Constable</t>
  </si>
  <si>
    <t>Stevenage</t>
  </si>
  <si>
    <t>Stockport</t>
  </si>
  <si>
    <t>Stockton-on-Tees UA</t>
  </si>
  <si>
    <t>Stoke-on-Trent UA</t>
  </si>
  <si>
    <t>Stratford-on-Avon</t>
  </si>
  <si>
    <t>Stroud</t>
  </si>
  <si>
    <t>Suffolk</t>
  </si>
  <si>
    <t>Suffolk Coastal</t>
  </si>
  <si>
    <t>Suffolk Police and Crime Commissioner and Chief Constable</t>
  </si>
  <si>
    <t>Sunderland</t>
  </si>
  <si>
    <t>Surrey</t>
  </si>
  <si>
    <t>Surrey Heath</t>
  </si>
  <si>
    <t>Surrey Police and Crime Commissioner and Chief Constable</t>
  </si>
  <si>
    <t>Sussex Police and Crime Commissioner and Chief Constable</t>
  </si>
  <si>
    <t>Sutton</t>
  </si>
  <si>
    <t>Swale</t>
  </si>
  <si>
    <t>Swindon UA</t>
  </si>
  <si>
    <t>Tameside</t>
  </si>
  <si>
    <t>Tamworth</t>
  </si>
  <si>
    <t>Tandridge</t>
  </si>
  <si>
    <t>Taunton Deane</t>
  </si>
  <si>
    <t>Teignbridge</t>
  </si>
  <si>
    <t>Telford and Wrekin UA</t>
  </si>
  <si>
    <t>Tendring</t>
  </si>
  <si>
    <t>Test Valley</t>
  </si>
  <si>
    <t>Tewkesbury</t>
  </si>
  <si>
    <t>Thames Valley Police and Crime Commissioner and Chief Constable</t>
  </si>
  <si>
    <t>Thanet</t>
  </si>
  <si>
    <t>The Broads Authority</t>
  </si>
  <si>
    <t>Three Rivers</t>
  </si>
  <si>
    <t>Thurrock UA</t>
  </si>
  <si>
    <t>Tonbridge &amp; Malling</t>
  </si>
  <si>
    <t>Torbay UA</t>
  </si>
  <si>
    <t>Torridge</t>
  </si>
  <si>
    <t>Tower Hamlets</t>
  </si>
  <si>
    <t>Trafford</t>
  </si>
  <si>
    <t>Tunbridge Wells</t>
  </si>
  <si>
    <t>Tyne and Wear Fire &amp; CD Authority</t>
  </si>
  <si>
    <t>Tyne and Wear Passenger Transport Authority</t>
  </si>
  <si>
    <t>Uttlesford</t>
  </si>
  <si>
    <t>Vale of White Horse</t>
  </si>
  <si>
    <t>Wakefield</t>
  </si>
  <si>
    <t>Walsall</t>
  </si>
  <si>
    <t>Waltham Forest</t>
  </si>
  <si>
    <t>Wandsworth</t>
  </si>
  <si>
    <t>Warrington UA</t>
  </si>
  <si>
    <t>Warwick</t>
  </si>
  <si>
    <t>Warwickshire</t>
  </si>
  <si>
    <t>Warwickshire Police and Crime Commissioner and Chief Constable</t>
  </si>
  <si>
    <t>Watford</t>
  </si>
  <si>
    <t>Waveney</t>
  </si>
  <si>
    <t>Waverley</t>
  </si>
  <si>
    <t>Wealden</t>
  </si>
  <si>
    <t>Wellingborough</t>
  </si>
  <si>
    <t>Welwyn Hatfield</t>
  </si>
  <si>
    <t>West Berkshire UA</t>
  </si>
  <si>
    <t>West Devon</t>
  </si>
  <si>
    <t>West Dorset</t>
  </si>
  <si>
    <t>West Lancashire</t>
  </si>
  <si>
    <t>West Lindsey</t>
  </si>
  <si>
    <t>West London Waste Authority</t>
  </si>
  <si>
    <t>West Mercia Police and Crime Commissioner and Chief Constable</t>
  </si>
  <si>
    <t>West Midlands Fire &amp; CD Authority</t>
  </si>
  <si>
    <t>West Midlands Passenger Transport Authority</t>
  </si>
  <si>
    <t>West Midlands Police and Crime Commissioner and Chief Constable</t>
  </si>
  <si>
    <t>West Oxfordshire</t>
  </si>
  <si>
    <t>West Somerset</t>
  </si>
  <si>
    <t>West Sussex</t>
  </si>
  <si>
    <t>West Yorkshire Fire &amp; CD Authority</t>
  </si>
  <si>
    <t>West Yorkshire Integrated Transport Authority</t>
  </si>
  <si>
    <t>West Yorkshire Police and Crime Commissioner and Chief Constable</t>
  </si>
  <si>
    <t>Western Riverside Waste Authority</t>
  </si>
  <si>
    <t>Westminster</t>
  </si>
  <si>
    <t>Weymouth &amp; Portland</t>
  </si>
  <si>
    <t>Wigan</t>
  </si>
  <si>
    <t>Wiltshire</t>
  </si>
  <si>
    <t>Wiltshire &amp; Swindon Fire Authority</t>
  </si>
  <si>
    <t>Wiltshire Police and Crime Commissioner and Chief Constable</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</si>
  <si>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</si>
  <si>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</si>
  <si>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</si>
  <si>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</si>
  <si>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</si>
  <si>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</si>
  <si>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</si>
  <si>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</si>
  <si>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</si>
  <si>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</si>
  <si>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</si>
  <si>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</si>
  <si>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</si>
  <si>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</si>
  <si>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</si>
  <si>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Capital expenditure to be resourced by means of credit (lines 26 to 28, columns 1 and 2)</t>
  </si>
  <si>
    <t>Local Authority</t>
  </si>
  <si>
    <t>Barking and Dagenham</t>
  </si>
  <si>
    <t>Barrow</t>
  </si>
  <si>
    <t>Blackpool</t>
  </si>
  <si>
    <t>Bournemouth</t>
  </si>
  <si>
    <t>Brighton &amp; Hove</t>
  </si>
  <si>
    <t>Bristol</t>
  </si>
  <si>
    <t>CENTRAL BEDFORDSHIRE</t>
  </si>
  <si>
    <t>CHESHIRE WEST</t>
  </si>
  <si>
    <t>CORNWALL</t>
  </si>
  <si>
    <t xml:space="preserve">Croydon </t>
  </si>
  <si>
    <t>Darlington</t>
  </si>
  <si>
    <t>Derby</t>
  </si>
  <si>
    <t>DURHAM COUNTY</t>
  </si>
  <si>
    <t>East Riding</t>
  </si>
  <si>
    <t>Hinckley&amp; Bosworth</t>
  </si>
  <si>
    <t>Kensington &amp; Chelsea</t>
  </si>
  <si>
    <t>Kingston-upon-Hull</t>
  </si>
  <si>
    <t>Kingston-upon-Thames</t>
  </si>
  <si>
    <t>Leicester</t>
  </si>
  <si>
    <t>London (City of)</t>
  </si>
  <si>
    <t>Luton</t>
  </si>
  <si>
    <t>Medway</t>
  </si>
  <si>
    <t>Milton Keynes</t>
  </si>
  <si>
    <t>Newcastle-upon-Tyne</t>
  </si>
  <si>
    <t>NORTHUMBERLAND</t>
  </si>
  <si>
    <t>Nottingham</t>
  </si>
  <si>
    <t>Poole</t>
  </si>
  <si>
    <t>Portsmouth</t>
  </si>
  <si>
    <t>Reading</t>
  </si>
  <si>
    <t>SHROPSHIRE</t>
  </si>
  <si>
    <t>Slough</t>
  </si>
  <si>
    <t>Southampton</t>
  </si>
  <si>
    <t>Southend</t>
  </si>
  <si>
    <t>Stoke-on-Trent</t>
  </si>
  <si>
    <t>Swindon</t>
  </si>
  <si>
    <t>Thurrock</t>
  </si>
  <si>
    <t>WILTSHIRE</t>
  </si>
  <si>
    <t>Wokingham</t>
  </si>
  <si>
    <t>York</t>
  </si>
  <si>
    <t>Indebtedness limit - DCLG input</t>
  </si>
  <si>
    <t>of which of column 2</t>
  </si>
  <si>
    <t>£000</t>
  </si>
  <si>
    <t>TOTAL</t>
  </si>
  <si>
    <t>E6350</t>
  </si>
  <si>
    <t>E6351</t>
  </si>
  <si>
    <t>E6349</t>
  </si>
  <si>
    <t>E6353</t>
  </si>
  <si>
    <t>The West Yorkshire Combined Authority</t>
  </si>
  <si>
    <t>TOTAL RESOURCES USED TO FINANCE CAPITAL EXPENDITURE (total lines 16 to 26)</t>
  </si>
  <si>
    <t>M6</t>
  </si>
  <si>
    <t>M7</t>
  </si>
  <si>
    <t>M8</t>
  </si>
  <si>
    <t>section 106 payments for affordable housing (commuted sums)</t>
  </si>
  <si>
    <t>other section 106 amounts</t>
  </si>
  <si>
    <t>Capital expenditure financed by the community infrastructure levy (CIL)</t>
  </si>
  <si>
    <t>33a</t>
  </si>
  <si>
    <t>Change in Capital Financing Requirement (line 31 less lines 32 to 33a)</t>
  </si>
  <si>
    <t>Capital Financing Requirement as at 31 March (line 28 plus line 34)</t>
  </si>
  <si>
    <t>Grants and contributions from private developers and leaseholders</t>
  </si>
  <si>
    <t>MEMORANDUM ITEMS</t>
  </si>
  <si>
    <t>COR5</t>
  </si>
  <si>
    <t>B. MAJOR REPAIRS RESERVE FOR 2014-15</t>
  </si>
  <si>
    <t>Debits - Repayment of debt  (equal to COR4, column 1, line 32)</t>
  </si>
  <si>
    <t>MAJOR REPAIRS RESERVE FOR 2014-15</t>
  </si>
  <si>
    <t>LA Name</t>
  </si>
  <si>
    <t xml:space="preserve">Debits - Capital expenditure financed by the MRR (equal to COR4 column 1 line 24)         </t>
  </si>
  <si>
    <t xml:space="preserve">Debits - Repayment of debt  (equal to COR4 column 1 line 34)              </t>
  </si>
  <si>
    <t xml:space="preserve">Debits - Transfers to HRA permitted by item 8 - HRA determination           </t>
  </si>
  <si>
    <t>Avon &amp; Somerset Police and Crime Commissioner and Chief Cons</t>
  </si>
  <si>
    <t>Bedford UA</t>
  </si>
  <si>
    <t>Bedfordshire Police and Crime Commissioner and Chief Constab</t>
  </si>
  <si>
    <t>Cambridgeshire Police and Crime Commissioner and Chief Const</t>
  </si>
  <si>
    <t>Central Bedfordshire UA</t>
  </si>
  <si>
    <t>Cheshire East UA</t>
  </si>
  <si>
    <t>Cheshire West and Chester UA</t>
  </si>
  <si>
    <t>Cornwall UA</t>
  </si>
  <si>
    <t>County Durham UA</t>
  </si>
  <si>
    <t>New Forest National Park</t>
  </si>
  <si>
    <t>Northumberland UA</t>
  </si>
  <si>
    <t>Richmond upon Thames</t>
  </si>
  <si>
    <t>Shropshire UA</t>
  </si>
  <si>
    <t>South Bucks</t>
  </si>
  <si>
    <t>South Downs National Park</t>
  </si>
  <si>
    <t>The Barnsley Doncaster Rotherham and Sheffield Combined Au</t>
  </si>
  <si>
    <t>The Durham Gateshead Newcastle North Tyneside Northumber</t>
  </si>
  <si>
    <t>The Halton Knowsley Liverpool St Helens Sefton and Wirra</t>
  </si>
  <si>
    <t>West Midlands Integrated Transport Authority</t>
  </si>
  <si>
    <t>Wiltshire UA</t>
  </si>
  <si>
    <r>
      <rPr>
        <b/>
        <sz val="12"/>
        <rFont val="Arial"/>
        <family val="2"/>
      </rPr>
      <t>The Housing Revenue Account (HRA)</t>
    </r>
    <r>
      <rPr>
        <sz val="12"/>
        <rFont val="Arial"/>
        <family val="2"/>
      </rPr>
      <t xml:space="preserve"> is a statutory requirement for local authorities to account for council housing within a ring-fenced account in accordance with Part VI of the Local Government and Housing Act 1989. It contains the balance of income and expenditure as defined by the 1989 Act that is available to fund expenditure in connection with the Council's landlord function.</t>
    </r>
  </si>
  <si>
    <r>
      <t xml:space="preserve">Regulations 7(5)(c) &amp; (d) of the Accounts and Audit (England) Regulations 2011 require local authorities to maintain a </t>
    </r>
    <r>
      <rPr>
        <b/>
        <sz val="12"/>
        <rFont val="Arial"/>
        <family val="2"/>
      </rPr>
      <t>Major Repairs Reserve (MRR)</t>
    </r>
    <r>
      <rPr>
        <sz val="12"/>
        <rFont val="Arial"/>
        <family val="2"/>
      </rPr>
      <t>. The Major Repairs Reserve (MRR) controls the application of HRA depreciation charges. The MRR is restricted to being applied to new capital investment in HRA assets or the financing of historical capital expenditure by the HRA (i.e. debt).</t>
    </r>
  </si>
  <si>
    <t>We welcome comments and suggestions for further improvement or about your experiences with this product.  This may include comments on data quality, timing and the format of the statistics.  Please contact us at:</t>
  </si>
  <si>
    <t>capital.receipts@communities.gsi.gov.uk</t>
  </si>
  <si>
    <t xml:space="preserve">Columns M6 to M8 have been added to capture the section 106 and community infrastructure levy (CIL) payments made to finance capital expenditure. </t>
  </si>
  <si>
    <r>
      <rPr>
        <b/>
        <sz val="12"/>
        <rFont val="Arial"/>
        <family val="2"/>
      </rPr>
      <t>The indebtedness limit</t>
    </r>
    <r>
      <rPr>
        <sz val="12"/>
        <rFont val="Arial"/>
        <family val="2"/>
      </rPr>
      <t xml:space="preserve"> (column AC) is the maximum amount of debt that a local authority can hold in relation to financing housing capital expenditure.  The </t>
    </r>
    <r>
      <rPr>
        <b/>
        <sz val="12"/>
        <rFont val="Arial"/>
        <family val="2"/>
      </rPr>
      <t>borrowing headroom</t>
    </r>
    <r>
      <rPr>
        <sz val="12"/>
        <rFont val="Arial"/>
        <family val="2"/>
      </rPr>
      <t xml:space="preserve"> (column AD) is the difference between an authorities indebtedness limit and its HRA Capital Financing Requirement.  The HRA Capital Financing requirement is the amount of housing debt that is held by the local authority.  These new data set out, for the first time since the self-financing settlement, each local housing authority's housing debt against its borrowing limit and indicates the amount of borrowing headroom held by each authority. </t>
    </r>
  </si>
  <si>
    <t>2015-16 COR5 MRR</t>
  </si>
  <si>
    <t>B. RESOURCES USED TO FINANCE HRA CAPITAL EXPENDITURE IN 2015-16</t>
  </si>
  <si>
    <t xml:space="preserve">C. PRUDENTIAL SYSTEM INFORMATION FOR 2015-16 </t>
  </si>
  <si>
    <t>MAJOR REPAIRS RESERVE FOR 2015-16</t>
  </si>
  <si>
    <t>2015-16 supplementary data - Housing Revenue Account capital expenditure, financing and Major Repairs Reserve</t>
  </si>
  <si>
    <t>E - Code</t>
  </si>
  <si>
    <t>Borrowing Headroom</t>
  </si>
  <si>
    <t>C. PRUDENTIAL SYSTEM INFORMATION FOR 2015-16 - THESE LINES TO BE COMPLETED ON A PFI ON-BALANCE SHEET PROCESS</t>
  </si>
  <si>
    <t>B. RESOURCES USED TO FINANCE CAPITAL EXPENDITURE IN 2015-16</t>
  </si>
  <si>
    <t>These data were collected on the 2015-16 capital outturn return (COR) submitted by 443/444 local authorities in England. Copeland are the only authority who failed to submit a valid return. These data are being published later than the rest of the COR data to enable additional quality checks to be carried out.  They can be can be found at https://www.gov.uk/government/collections/local-authority-capital-expenditure-receipts-and-financing. The figures for Indebtedness Limit (row 38 on the LA drop down sheet, column AA on the data sheet) are taken from DCLG records rather than from the COR forms.</t>
  </si>
  <si>
    <t>…</t>
  </si>
  <si>
    <t>Symbols and Conventions</t>
  </si>
  <si>
    <t xml:space="preserve">… </t>
  </si>
  <si>
    <t>Data not available</t>
  </si>
  <si>
    <t>Indebtedness limit (DCLG input)</t>
  </si>
  <si>
    <t>Change in Capital Financing Requirement (line 29 less lines 31 to 33a)</t>
  </si>
  <si>
    <t>(a)</t>
  </si>
  <si>
    <t>(a) Durham County Council transferred its housing stock on 13 April 2015.</t>
  </si>
  <si>
    <t>Borrowing Headroom (CFR/HRA - Limit)</t>
  </si>
  <si>
    <t>Notes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</si>
</sst>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_)"/>
    <numFmt numFmtId="166" formatCode="#,##0_);\(#,##0\)"/>
    <numFmt numFmtId="167" formatCode="[$-F800]dddd\,\ mmmm\ dd\,\ yyyy"/>
  </numFmts>
  <fonts count="59" x14ac:knownFonts="1">
    <font>
      <sz val="12"/>
      <color theme="1"/>
      <name val="Arial"/>
      <family val="2"/>
    </font>
    <font>
      <b/>
      <sz val="12"/>
      <color theme="1"/>
      <name val="Arial"/>
      <family val="2"/>
    </font>
    <font>
      <b/>
      <sz val="12"/>
      <name val="Arial"/>
      <family val="2"/>
    </font>
    <font>
      <b/>
      <sz val="10"/>
      <name val="Arial Narrow"/>
      <family val="2"/>
    </font>
    <font>
      <b/>
      <sz val="10"/>
      <name val="Tahoma"/>
      <family val="2"/>
    </font>
    <font>
      <b/>
      <sz val="10"/>
      <color theme="1"/>
      <name val="Tahoma"/>
      <family val="2"/>
    </font>
    <font>
      <sz val="8"/>
      <color theme="1"/>
      <name val="Verdana"/>
      <family val="2"/>
    </font>
    <font>
      <sz val="14"/>
      <color theme="1"/>
      <name val="Arial Black"/>
      <family val="2"/>
    </font>
    <font>
      <sz val="14"/>
      <color theme="0"/>
      <name val="Arial Black"/>
      <family val="2"/>
    </font>
    <font>
      <b/>
      <sz val="10"/>
      <color theme="1"/>
      <name val="Arial Narrow"/>
      <family val="2"/>
    </font>
    <font>
      <sz val="8"/>
      <color theme="1"/>
      <name val="Arial"/>
      <family val="2"/>
    </font>
    <font>
      <b/>
      <sz val="8"/>
      <name val="Tahoma"/>
      <family val="2"/>
    </font>
    <font>
      <b/>
      <sz val="8"/>
      <color theme="1"/>
      <name val="Tahoma"/>
      <family val="2"/>
    </font>
    <font>
      <b/>
      <i/>
      <sz val="12"/>
      <color theme="1"/>
      <name val="Arial"/>
      <family val="2"/>
    </font>
    <font>
      <sz val="10"/>
      <name val="Arial"/>
      <family val="2"/>
    </font>
    <font>
      <b/>
      <sz val="8"/>
      <color indexed="8"/>
      <name val="Tahoma"/>
      <family val="2"/>
    </font>
    <font>
      <sz val="12"/>
      <name val="Arial"/>
      <family val="2"/>
    </font>
    <font>
      <sz val="12"/>
      <color theme="0"/>
      <name val="Arial"/>
      <family val="2"/>
    </font>
    <font>
      <b/>
      <sz val="10"/>
      <name val="Arial"/>
      <family val="2"/>
    </font>
    <font>
      <b/>
      <sz val="16"/>
      <color rgb="FFFFFF00"/>
      <name val="Arial"/>
      <family val="2"/>
    </font>
    <font>
      <sz val="10"/>
      <color theme="1"/>
      <name val="Arial"/>
      <family val="2"/>
    </font>
    <font>
      <b/>
      <sz val="10"/>
      <color theme="1"/>
      <name val="Arial"/>
      <family val="2"/>
    </font>
    <font>
      <sz val="11"/>
      <color theme="1"/>
      <name val="Arial"/>
      <family val="2"/>
    </font>
    <font>
      <i/>
      <sz val="12"/>
      <color theme="1"/>
      <name val="Arial"/>
      <family val="2"/>
    </font>
    <font>
      <i/>
      <sz val="9"/>
      <color theme="1"/>
      <name val="Arial"/>
      <family val="2"/>
    </font>
    <font>
      <b/>
      <i/>
      <sz val="9"/>
      <color theme="1"/>
      <name val="Arial"/>
      <family val="2"/>
    </font>
    <font>
      <b/>
      <u/>
      <sz val="12"/>
      <color theme="0"/>
      <name val="Arial"/>
      <family val="2"/>
    </font>
    <font>
      <sz val="11"/>
      <color theme="0"/>
      <name val="Arial"/>
      <family val="2"/>
    </font>
    <font>
      <i/>
      <sz val="12"/>
      <color theme="0"/>
      <name val="Arial"/>
      <family val="2"/>
    </font>
    <font>
      <sz val="10"/>
      <color theme="0"/>
      <name val="Arial"/>
      <family val="2"/>
    </font>
    <font>
      <i/>
      <sz val="9"/>
      <color theme="0"/>
      <name val="Arial"/>
      <family val="2"/>
    </font>
    <font>
      <b/>
      <sz val="11"/>
      <color theme="0"/>
      <name val="Arial"/>
      <family val="2"/>
    </font>
    <font>
      <b/>
      <i/>
      <u/>
      <sz val="10"/>
      <color theme="0"/>
      <name val="Arial"/>
      <family val="2"/>
    </font>
    <font>
      <b/>
      <u/>
      <sz val="10"/>
      <color theme="0"/>
      <name val="Arial"/>
      <family val="2"/>
    </font>
    <font>
      <i/>
      <u/>
      <sz val="9"/>
      <color theme="0"/>
      <name val="Arial"/>
      <family val="2"/>
    </font>
    <font>
      <b/>
      <i/>
      <u/>
      <sz val="9"/>
      <color theme="0"/>
      <name val="Arial"/>
      <family val="2"/>
    </font>
    <font>
      <sz val="10"/>
      <color indexed="8"/>
      <name val="Arial"/>
      <family val="2"/>
    </font>
    <font>
      <i/>
      <sz val="8"/>
      <color theme="1"/>
      <name val="Arial"/>
      <family val="2"/>
    </font>
    <font>
      <i/>
      <sz val="8"/>
      <name val="Arial"/>
      <family val="2"/>
    </font>
    <font>
      <b/>
      <u/>
      <sz val="11"/>
      <name val="Arial"/>
      <family val="2"/>
    </font>
    <font>
      <b/>
      <u/>
      <sz val="11"/>
      <color theme="1"/>
      <name val="Arial"/>
      <family val="2"/>
    </font>
    <font>
      <b/>
      <sz val="14"/>
      <color theme="1"/>
      <name val="Arial"/>
      <family val="2"/>
    </font>
    <font>
      <sz val="10"/>
      <color indexed="8"/>
      <name val="Arial"/>
      <family val="2"/>
    </font>
    <font>
      <sz val="11"/>
      <name val="Courier"/>
      <family val="3"/>
    </font>
    <font>
      <sz val="10"/>
      <color theme="1"/>
      <name val="Courier"/>
      <family val="3"/>
    </font>
    <font>
      <sz val="11"/>
      <color theme="1"/>
      <name val="Calibri"/>
      <family val="2"/>
      <scheme val="minor"/>
    </font>
    <font>
      <b/>
      <sz val="9"/>
      <name val="Tahoma"/>
      <family val="2"/>
    </font>
    <font>
      <sz val="12"/>
      <color indexed="8"/>
      <name val="Arial"/>
      <family val="2"/>
    </font>
    <font>
      <b/>
      <i/>
      <sz val="11"/>
      <name val="Arial"/>
      <family val="2"/>
    </font>
    <font>
      <sz val="10"/>
      <color indexed="10"/>
      <name val="Arial"/>
      <family val="2"/>
    </font>
    <font>
      <b/>
      <sz val="14"/>
      <color indexed="13"/>
      <name val="Arial"/>
      <family val="2"/>
    </font>
    <font>
      <sz val="11"/>
      <color indexed="8"/>
      <name val="Arial"/>
      <family val="2"/>
    </font>
    <font>
      <sz val="11"/>
      <name val="Arial"/>
      <family val="2"/>
    </font>
    <font>
      <b/>
      <sz val="14"/>
      <name val="Arial"/>
      <family val="2"/>
    </font>
    <font>
      <u/>
      <sz val="10"/>
      <color indexed="12"/>
      <name val="Courier"/>
      <family val="3"/>
    </font>
    <font>
      <u/>
      <sz val="10"/>
      <color indexed="12"/>
      <name val="Arial"/>
      <family val="2"/>
    </font>
    <font>
      <sz val="12"/>
      <color rgb="FF000000"/>
      <name val="Arial"/>
      <family val="2"/>
    </font>
    <font>
      <b/>
      <sz val="16"/>
      <color theme="0"/>
      <name val="Arial"/>
      <family val="2"/>
    </font>
    <font>
      <sz val="12"/>
      <color theme="1"/>
      <name val="Arial"/>
      <family val="2"/>
    </font>
  </fonts>
  <fills count="22">
    <fill>
      <patternFill patternType="none"/>
    </fill>
    <fill>
      <patternFill patternType="gray125"/>
    </fill>
    <fill>
      <patternFill patternType="solid">
        <fgColor rgb="FF7030A0"/>
        <bgColor indexed="64"/>
      </patternFill>
    </fill>
    <fill>
      <patternFill patternType="solid">
        <fgColor rgb="FFFFB9A3"/>
        <bgColor indexed="64"/>
      </patternFill>
    </fill>
    <fill>
      <patternFill patternType="solid">
        <fgColor rgb="FFFFFF8F"/>
        <bgColor indexed="64"/>
      </patternFill>
    </fill>
    <fill>
      <patternFill patternType="solid">
        <fgColor rgb="FFAECAEC"/>
        <bgColor indexed="64"/>
      </patternFill>
    </fill>
    <fill>
      <patternFill patternType="solid">
        <fgColor indexed="46"/>
        <bgColor indexed="64"/>
      </patternFill>
    </fill>
    <fill>
      <patternFill patternType="solid">
        <fgColor indexed="44"/>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theme="9" tint="0.39997558519241921"/>
        <bgColor indexed="64"/>
      </patternFill>
    </fill>
    <fill>
      <patternFill patternType="solid">
        <fgColor theme="1"/>
        <bgColor indexed="64"/>
      </patternFill>
    </fill>
    <fill>
      <patternFill patternType="solid">
        <fgColor rgb="FF0000B0"/>
        <bgColor indexed="64"/>
      </patternFill>
    </fill>
    <fill>
      <patternFill patternType="solid">
        <fgColor rgb="FFFFFFCC"/>
        <bgColor indexed="64"/>
      </patternFill>
    </fill>
    <fill>
      <patternFill patternType="solid">
        <fgColor theme="0"/>
        <bgColor indexed="64"/>
      </patternFill>
    </fill>
    <fill>
      <patternFill patternType="solid">
        <fgColor indexed="20"/>
        <bgColor indexed="64"/>
      </patternFill>
    </fill>
    <fill>
      <patternFill patternType="solid">
        <fgColor rgb="FFE7E200"/>
        <bgColor indexed="64"/>
      </patternFill>
    </fill>
    <fill>
      <patternFill patternType="solid">
        <fgColor rgb="FFFFFF00"/>
        <bgColor indexed="64"/>
      </patternFill>
    </fill>
  </fills>
  <borders count="47">
    <border>
      <left/>
      <right/>
      <top/>
      <bottom/>
      <diagonal/>
    </border>
    <border>
      <left style="medium">
        <color auto="1"/>
      </left>
      <right style="medium">
        <color auto="1"/>
      </right>
      <top style="medium">
        <color auto="1"/>
      </top>
      <bottom style="medium">
        <color auto="1"/>
      </bottom>
      <diagonal/>
    </border>
    <border>
      <left style="double">
        <color rgb="FF99FF99"/>
      </left>
      <right style="thick">
        <color rgb="FF99FF99"/>
      </right>
      <top style="double">
        <color rgb="FF99FF99"/>
      </top>
      <bottom style="double">
        <color rgb="FF99FF99"/>
      </bottom>
      <diagonal/>
    </border>
    <border>
      <left style="thick">
        <color rgb="FF99FF99"/>
      </left>
      <right style="thick">
        <color rgb="FF99FF99"/>
      </right>
      <top style="double">
        <color rgb="FF99FF99"/>
      </top>
      <bottom style="double">
        <color rgb="FF99FF99"/>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rgb="FFFFFF00"/>
      </left>
      <right/>
      <top style="double">
        <color rgb="FFFFFF00"/>
      </top>
      <bottom style="double">
        <color rgb="FFFFFF00"/>
      </bottom>
      <diagonal/>
    </border>
    <border>
      <left/>
      <right/>
      <top style="double">
        <color rgb="FFFFFF00"/>
      </top>
      <bottom style="double">
        <color rgb="FFFFFF00"/>
      </bottom>
      <diagonal/>
    </border>
    <border>
      <left/>
      <right style="double">
        <color rgb="FFFFFF00"/>
      </right>
      <top style="double">
        <color rgb="FFFFFF00"/>
      </top>
      <bottom style="double">
        <color rgb="FFFFFF00"/>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indexed="64"/>
      </right>
      <top style="thin">
        <color indexed="64"/>
      </top>
      <bottom style="thin">
        <color indexed="64"/>
      </bottom>
      <diagonal/>
    </border>
    <border>
      <left style="thick">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auto="1"/>
      </left>
      <right/>
      <top style="medium">
        <color indexed="64"/>
      </top>
      <bottom style="medium">
        <color indexed="64"/>
      </bottom>
      <diagonal/>
    </border>
    <border>
      <left style="thin">
        <color auto="1"/>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indexed="64"/>
      </right>
      <top/>
      <bottom style="medium">
        <color indexed="64"/>
      </bottom>
      <diagonal/>
    </border>
    <border>
      <left style="medium">
        <color indexed="64"/>
      </left>
      <right style="thin">
        <color indexed="64"/>
      </right>
      <top/>
      <bottom style="medium">
        <color indexed="64"/>
      </bottom>
      <diagonal/>
    </border>
    <border>
      <left style="thin">
        <color auto="1"/>
      </left>
      <right style="medium">
        <color indexed="64"/>
      </right>
      <top/>
      <bottom style="medium">
        <color indexed="64"/>
      </bottom>
      <diagonal/>
    </border>
  </borders>
  <cellStyleXfs count="6">
    <xf numFmtId="0" fontId="0" fillId="0" borderId="0"/>
    <xf numFmtId="0" fontId="14" fillId="0" borderId="0"/>
    <xf numFmtId="0" fontId="42" fillId="0" borderId="0"/>
    <xf numFmtId="1" fontId="47" fillId="0" borderId="0"/>
    <xf numFmtId="0" fontId="54" fillId="0" borderId="0" applyNumberFormat="0" applyFill="0" applyBorder="0" applyAlignment="0" applyProtection="0">
      <alignment vertical="top"/>
      <protection locked="0"/>
    </xf>
    <xf numFmtId="164" fontId="58" fillId="0" borderId="0" applyFont="0" applyFill="0" applyBorder="0" applyAlignment="0" applyProtection="0"/>
  </cellStyleXfs>
  <cellXfs count="277">
    <xf numFmtId="0" fontId="0" fillId="0" borderId="0" xfId="0"/>
    <xf numFmtId="0" fontId="0" fillId="6" borderId="6" xfId="1" applyFont="1" applyFill="1" applyBorder="1" applyAlignment="1">
      <alignment vertical="top"/>
    </xf>
    <xf numFmtId="0" fontId="14" fillId="7" borderId="7" xfId="1" applyFont="1" applyFill="1" applyBorder="1" applyAlignment="1" applyProtection="1">
      <alignment horizontal="left" vertical="top"/>
    </xf>
    <xf numFmtId="0" fontId="0" fillId="6" borderId="4" xfId="1" applyFont="1" applyFill="1" applyBorder="1" applyAlignment="1">
      <alignment vertical="top"/>
    </xf>
    <xf numFmtId="0" fontId="14" fillId="7" borderId="4" xfId="1" applyFont="1" applyFill="1" applyBorder="1" applyAlignment="1" applyProtection="1">
      <alignment horizontal="left" vertical="top"/>
    </xf>
    <xf numFmtId="14" fontId="14" fillId="7" borderId="4" xfId="1" applyNumberFormat="1" applyFont="1" applyFill="1" applyBorder="1" applyAlignment="1" applyProtection="1">
      <alignment horizontal="left" vertical="top"/>
    </xf>
    <xf numFmtId="0" fontId="14" fillId="7" borderId="0" xfId="1" applyFont="1" applyFill="1" applyAlignment="1">
      <alignment vertical="top"/>
    </xf>
    <xf numFmtId="0" fontId="14" fillId="6" borderId="4" xfId="1" applyFont="1" applyFill="1" applyBorder="1" applyAlignment="1">
      <alignment vertical="top"/>
    </xf>
    <xf numFmtId="0" fontId="14" fillId="7" borderId="4" xfId="1" applyFont="1" applyFill="1" applyBorder="1" applyAlignment="1" applyProtection="1">
      <alignment vertical="top"/>
    </xf>
    <xf numFmtId="0" fontId="0" fillId="0" borderId="4" xfId="0" applyBorder="1"/>
    <xf numFmtId="0" fontId="10" fillId="11" borderId="4" xfId="0" applyFont="1" applyFill="1" applyBorder="1" applyAlignment="1">
      <alignment vertical="center" wrapText="1"/>
    </xf>
    <xf numFmtId="0" fontId="10" fillId="11" borderId="4" xfId="0" applyFont="1" applyFill="1" applyBorder="1" applyAlignment="1">
      <alignment vertical="center"/>
    </xf>
    <xf numFmtId="0" fontId="22" fillId="0" borderId="0" xfId="0" applyFont="1" applyAlignment="1">
      <alignment vertical="top"/>
    </xf>
    <xf numFmtId="0" fontId="20" fillId="0" borderId="0" xfId="0" applyFont="1" applyAlignment="1">
      <alignment vertical="top"/>
    </xf>
    <xf numFmtId="0" fontId="18" fillId="0" borderId="13" xfId="0" applyFont="1" applyBorder="1" applyAlignment="1">
      <alignment horizontal="center" vertical="top" wrapText="1"/>
    </xf>
    <xf numFmtId="0" fontId="20" fillId="0" borderId="0" xfId="0" applyFont="1" applyBorder="1" applyAlignment="1">
      <alignment vertical="top"/>
    </xf>
    <xf numFmtId="0" fontId="0" fillId="0" borderId="0" xfId="0" applyFont="1" applyAlignment="1">
      <alignment vertical="top"/>
    </xf>
    <xf numFmtId="0" fontId="0" fillId="15" borderId="0" xfId="0" applyFont="1" applyFill="1" applyAlignment="1">
      <alignment vertical="top"/>
    </xf>
    <xf numFmtId="165" fontId="26" fillId="15" borderId="0" xfId="0" applyNumberFormat="1" applyFont="1" applyFill="1" applyAlignment="1" applyProtection="1">
      <alignment horizontal="left" vertical="top"/>
    </xf>
    <xf numFmtId="0" fontId="17" fillId="15" borderId="0" xfId="0" applyFont="1" applyFill="1" applyAlignment="1">
      <alignment vertical="top"/>
    </xf>
    <xf numFmtId="165" fontId="27" fillId="15" borderId="11" xfId="0" applyNumberFormat="1" applyFont="1" applyFill="1" applyBorder="1" applyAlignment="1" applyProtection="1">
      <alignment vertical="top"/>
    </xf>
    <xf numFmtId="165" fontId="27" fillId="15" borderId="11" xfId="0" applyNumberFormat="1" applyFont="1" applyFill="1" applyBorder="1" applyAlignment="1" applyProtection="1">
      <alignment horizontal="left" vertical="top"/>
    </xf>
    <xf numFmtId="0" fontId="22" fillId="15" borderId="0" xfId="0" applyFont="1" applyFill="1" applyAlignment="1">
      <alignment vertical="top"/>
    </xf>
    <xf numFmtId="0" fontId="26" fillId="15" borderId="0" xfId="0" applyFont="1" applyFill="1" applyAlignment="1">
      <alignment vertical="top"/>
    </xf>
    <xf numFmtId="0" fontId="29" fillId="15" borderId="0" xfId="0" applyFont="1" applyFill="1" applyAlignment="1">
      <alignment vertical="top"/>
    </xf>
    <xf numFmtId="0" fontId="20" fillId="15" borderId="0" xfId="0" applyFont="1" applyFill="1" applyAlignment="1">
      <alignment vertical="top"/>
    </xf>
    <xf numFmtId="0" fontId="30" fillId="15" borderId="0" xfId="0" applyFont="1" applyFill="1" applyAlignment="1">
      <alignment vertical="top"/>
    </xf>
    <xf numFmtId="0" fontId="24" fillId="15" borderId="0" xfId="0" applyFont="1" applyFill="1" applyAlignment="1">
      <alignment vertical="top"/>
    </xf>
    <xf numFmtId="0" fontId="27" fillId="15" borderId="11" xfId="0" applyNumberFormat="1" applyFont="1" applyFill="1" applyBorder="1" applyAlignment="1">
      <alignment vertical="top"/>
    </xf>
    <xf numFmtId="0" fontId="27" fillId="15" borderId="11" xfId="0" applyFont="1" applyFill="1" applyBorder="1" applyAlignment="1">
      <alignment horizontal="right" vertical="top"/>
    </xf>
    <xf numFmtId="0" fontId="27" fillId="15" borderId="11" xfId="0" applyFont="1" applyFill="1" applyBorder="1" applyAlignment="1">
      <alignment horizontal="left" vertical="top"/>
    </xf>
    <xf numFmtId="1" fontId="27" fillId="15" borderId="11" xfId="0" applyNumberFormat="1" applyFont="1" applyFill="1" applyBorder="1" applyAlignment="1">
      <alignment horizontal="left" vertical="top"/>
    </xf>
    <xf numFmtId="0" fontId="0" fillId="15" borderId="0" xfId="0" applyFont="1" applyFill="1" applyAlignment="1">
      <alignment vertical="top" wrapText="1"/>
    </xf>
    <xf numFmtId="0" fontId="0" fillId="15" borderId="0" xfId="0" applyFill="1" applyAlignment="1">
      <alignment wrapText="1"/>
    </xf>
    <xf numFmtId="0" fontId="17" fillId="15" borderId="0" xfId="0" applyFont="1" applyFill="1" applyAlignment="1">
      <alignment vertical="top" wrapText="1"/>
    </xf>
    <xf numFmtId="0" fontId="27" fillId="15" borderId="11" xfId="0" applyFont="1" applyFill="1" applyBorder="1" applyAlignment="1">
      <alignment vertical="top" wrapText="1"/>
    </xf>
    <xf numFmtId="0" fontId="27" fillId="15" borderId="0" xfId="0" applyFont="1" applyFill="1" applyAlignment="1">
      <alignment vertical="top" wrapText="1"/>
    </xf>
    <xf numFmtId="166" fontId="27" fillId="15" borderId="11" xfId="0" applyNumberFormat="1" applyFont="1" applyFill="1" applyBorder="1" applyAlignment="1" applyProtection="1">
      <alignment vertical="top" wrapText="1"/>
      <protection locked="0"/>
    </xf>
    <xf numFmtId="166" fontId="31" fillId="15" borderId="11" xfId="0" applyNumberFormat="1" applyFont="1" applyFill="1" applyBorder="1" applyAlignment="1" applyProtection="1">
      <alignment vertical="top" wrapText="1"/>
    </xf>
    <xf numFmtId="1" fontId="27" fillId="15" borderId="11" xfId="0" applyNumberFormat="1" applyFont="1" applyFill="1" applyBorder="1" applyAlignment="1" applyProtection="1">
      <alignment horizontal="right" vertical="top" wrapText="1"/>
      <protection locked="0"/>
    </xf>
    <xf numFmtId="1" fontId="27" fillId="15" borderId="11" xfId="0" applyNumberFormat="1" applyFont="1" applyFill="1" applyBorder="1" applyAlignment="1">
      <alignment horizontal="right" vertical="top" wrapText="1"/>
    </xf>
    <xf numFmtId="0" fontId="0" fillId="15" borderId="0" xfId="0" applyFill="1" applyAlignment="1"/>
    <xf numFmtId="0" fontId="28" fillId="15" borderId="0" xfId="0" applyFont="1" applyFill="1" applyAlignment="1">
      <alignment vertical="top"/>
    </xf>
    <xf numFmtId="0" fontId="23" fillId="15" borderId="0" xfId="0" applyFont="1" applyFill="1" applyAlignment="1">
      <alignment vertical="top"/>
    </xf>
    <xf numFmtId="0" fontId="31" fillId="15" borderId="11" xfId="0" applyFont="1" applyFill="1" applyBorder="1" applyAlignment="1">
      <alignment horizontal="left" vertical="top"/>
    </xf>
    <xf numFmtId="0" fontId="32" fillId="15" borderId="0" xfId="0" applyFont="1" applyFill="1" applyAlignment="1">
      <alignment horizontal="center" vertical="top" wrapText="1"/>
    </xf>
    <xf numFmtId="0" fontId="33" fillId="15" borderId="13" xfId="0" applyFont="1" applyFill="1" applyBorder="1" applyAlignment="1">
      <alignment horizontal="center" vertical="top" wrapText="1"/>
    </xf>
    <xf numFmtId="0" fontId="34" fillId="15" borderId="13" xfId="0" quotePrefix="1" applyFont="1" applyFill="1" applyBorder="1" applyAlignment="1">
      <alignment horizontal="center" vertical="top" wrapText="1"/>
    </xf>
    <xf numFmtId="0" fontId="34" fillId="15" borderId="13" xfId="0" applyFont="1" applyFill="1" applyBorder="1" applyAlignment="1">
      <alignment horizontal="center" vertical="top" wrapText="1"/>
    </xf>
    <xf numFmtId="0" fontId="35" fillId="15" borderId="0" xfId="0" applyFont="1" applyFill="1" applyAlignment="1">
      <alignment horizontal="center" vertical="top" wrapText="1"/>
    </xf>
    <xf numFmtId="0" fontId="33" fillId="15" borderId="11" xfId="0" applyFont="1" applyFill="1" applyBorder="1" applyAlignment="1">
      <alignment horizontal="center" vertical="top" wrapText="1"/>
    </xf>
    <xf numFmtId="165" fontId="14" fillId="0" borderId="11" xfId="0" applyNumberFormat="1" applyFont="1" applyBorder="1" applyAlignment="1" applyProtection="1">
      <alignment vertical="top"/>
    </xf>
    <xf numFmtId="0" fontId="36" fillId="0" borderId="11" xfId="0" applyNumberFormat="1" applyFont="1" applyFill="1" applyBorder="1" applyAlignment="1">
      <alignment vertical="top"/>
    </xf>
    <xf numFmtId="166" fontId="20" fillId="0" borderId="11" xfId="0" applyNumberFormat="1" applyFont="1" applyBorder="1" applyAlignment="1" applyProtection="1">
      <alignment vertical="top"/>
      <protection locked="0"/>
    </xf>
    <xf numFmtId="166" fontId="20" fillId="12" borderId="11" xfId="0" applyNumberFormat="1" applyFont="1" applyFill="1" applyBorder="1" applyAlignment="1" applyProtection="1">
      <alignment vertical="top"/>
      <protection locked="0"/>
    </xf>
    <xf numFmtId="0" fontId="36" fillId="0" borderId="11" xfId="0" applyNumberFormat="1" applyFont="1" applyFill="1" applyBorder="1" applyAlignment="1">
      <alignment vertical="top" wrapText="1"/>
    </xf>
    <xf numFmtId="166" fontId="20" fillId="0" borderId="11" xfId="0" applyNumberFormat="1" applyFont="1" applyFill="1" applyBorder="1" applyAlignment="1" applyProtection="1">
      <alignment vertical="top"/>
      <protection locked="0"/>
    </xf>
    <xf numFmtId="0" fontId="20" fillId="0" borderId="11" xfId="0" applyFont="1" applyBorder="1" applyAlignment="1" applyProtection="1">
      <alignment vertical="top"/>
      <protection locked="0"/>
    </xf>
    <xf numFmtId="165" fontId="18" fillId="0" borderId="11" xfId="0" applyNumberFormat="1" applyFont="1" applyBorder="1" applyAlignment="1" applyProtection="1">
      <alignment horizontal="left" vertical="top"/>
    </xf>
    <xf numFmtId="166" fontId="21" fillId="13" borderId="11" xfId="0" applyNumberFormat="1" applyFont="1" applyFill="1" applyBorder="1" applyAlignment="1" applyProtection="1">
      <alignment vertical="top"/>
    </xf>
    <xf numFmtId="0" fontId="20" fillId="0" borderId="11" xfId="0" applyFont="1" applyBorder="1" applyAlignment="1">
      <alignment horizontal="right" vertical="top"/>
    </xf>
    <xf numFmtId="0" fontId="20" fillId="0" borderId="11" xfId="0" applyFont="1" applyBorder="1" applyAlignment="1">
      <alignment horizontal="left" vertical="top"/>
    </xf>
    <xf numFmtId="0" fontId="20" fillId="8" borderId="11" xfId="0" applyFont="1" applyFill="1" applyBorder="1" applyAlignment="1">
      <alignment horizontal="right" vertical="top"/>
    </xf>
    <xf numFmtId="0" fontId="20" fillId="8" borderId="11" xfId="0" applyFont="1" applyFill="1" applyBorder="1" applyAlignment="1">
      <alignment horizontal="left" vertical="top"/>
    </xf>
    <xf numFmtId="1" fontId="36" fillId="8" borderId="11" xfId="0" applyNumberFormat="1" applyFont="1" applyFill="1" applyBorder="1" applyAlignment="1">
      <alignment horizontal="left" vertical="top"/>
    </xf>
    <xf numFmtId="0" fontId="20" fillId="4" borderId="11" xfId="0" applyFont="1" applyFill="1" applyBorder="1" applyAlignment="1">
      <alignment horizontal="right" vertical="top"/>
    </xf>
    <xf numFmtId="0" fontId="21" fillId="4" borderId="11" xfId="0" applyFont="1" applyFill="1" applyBorder="1" applyAlignment="1">
      <alignment horizontal="left" vertical="top" wrapText="1"/>
    </xf>
    <xf numFmtId="0" fontId="37" fillId="0" borderId="0" xfId="0" applyFont="1" applyAlignment="1">
      <alignment vertical="top"/>
    </xf>
    <xf numFmtId="0" fontId="38" fillId="0" borderId="13" xfId="0" quotePrefix="1" applyFont="1" applyBorder="1" applyAlignment="1">
      <alignment horizontal="center" vertical="top"/>
    </xf>
    <xf numFmtId="0" fontId="37" fillId="0" borderId="13" xfId="0" applyFont="1" applyBorder="1" applyAlignment="1">
      <alignment horizontal="center" vertical="top" wrapText="1"/>
    </xf>
    <xf numFmtId="0" fontId="27" fillId="15" borderId="11" xfId="0" applyFont="1" applyFill="1" applyBorder="1" applyAlignment="1">
      <alignment horizontal="center" vertical="top" wrapText="1"/>
    </xf>
    <xf numFmtId="0" fontId="43" fillId="0" borderId="0" xfId="0" applyFont="1" applyFill="1" applyBorder="1" applyAlignment="1"/>
    <xf numFmtId="0" fontId="17" fillId="15" borderId="0" xfId="0" applyFont="1" applyFill="1" applyAlignment="1">
      <alignment horizontal="right" vertical="top"/>
    </xf>
    <xf numFmtId="3" fontId="14" fillId="0" borderId="11" xfId="0" applyNumberFormat="1" applyFont="1" applyFill="1" applyBorder="1" applyAlignment="1" applyProtection="1">
      <alignment horizontal="right" vertical="center"/>
      <protection locked="0"/>
    </xf>
    <xf numFmtId="3" fontId="20" fillId="0" borderId="11" xfId="0" applyNumberFormat="1" applyFont="1" applyFill="1" applyBorder="1" applyAlignment="1" applyProtection="1">
      <alignment horizontal="right" vertical="top"/>
      <protection locked="0"/>
    </xf>
    <xf numFmtId="3" fontId="20" fillId="13" borderId="11" xfId="0" applyNumberFormat="1" applyFont="1" applyFill="1" applyBorder="1" applyAlignment="1">
      <alignment horizontal="right" vertical="top"/>
    </xf>
    <xf numFmtId="3" fontId="20" fillId="12" borderId="11" xfId="0" applyNumberFormat="1" applyFont="1" applyFill="1" applyBorder="1" applyAlignment="1" applyProtection="1">
      <alignment horizontal="right" vertical="top"/>
      <protection locked="0"/>
    </xf>
    <xf numFmtId="3" fontId="20" fillId="4" borderId="11" xfId="0" applyNumberFormat="1" applyFont="1" applyFill="1" applyBorder="1" applyAlignment="1">
      <alignment vertical="top"/>
    </xf>
    <xf numFmtId="0" fontId="4" fillId="17" borderId="8" xfId="0" applyFont="1" applyFill="1" applyBorder="1" applyAlignment="1">
      <alignment horizontal="center"/>
    </xf>
    <xf numFmtId="165" fontId="2" fillId="0" borderId="0" xfId="0" applyNumberFormat="1" applyFont="1" applyAlignment="1" applyProtection="1">
      <alignment horizontal="left" vertical="top"/>
    </xf>
    <xf numFmtId="0" fontId="0" fillId="12" borderId="0" xfId="0" applyFill="1" applyAlignment="1" applyProtection="1">
      <alignment vertical="top"/>
      <protection hidden="1"/>
    </xf>
    <xf numFmtId="0" fontId="14" fillId="12" borderId="0" xfId="0" applyFont="1" applyFill="1" applyBorder="1" applyAlignment="1" applyProtection="1">
      <alignment horizontal="right" vertical="top"/>
      <protection hidden="1"/>
    </xf>
    <xf numFmtId="0" fontId="14" fillId="12" borderId="0" xfId="0" applyFont="1" applyFill="1" applyBorder="1" applyAlignment="1" applyProtection="1">
      <alignment horizontal="center" vertical="top"/>
      <protection hidden="1"/>
    </xf>
    <xf numFmtId="3" fontId="14" fillId="12" borderId="0" xfId="0" applyNumberFormat="1" applyFont="1" applyFill="1" applyBorder="1" applyAlignment="1" applyProtection="1">
      <alignment horizontal="left" vertical="top"/>
      <protection hidden="1"/>
    </xf>
    <xf numFmtId="0" fontId="14" fillId="18" borderId="0" xfId="0" applyFont="1" applyFill="1" applyAlignment="1">
      <alignment horizontal="center" vertical="top"/>
    </xf>
    <xf numFmtId="0" fontId="16" fillId="18" borderId="0" xfId="0" applyFont="1" applyFill="1" applyAlignment="1">
      <alignment vertical="top"/>
    </xf>
    <xf numFmtId="0" fontId="14" fillId="18" borderId="0" xfId="0" applyFont="1" applyFill="1" applyBorder="1" applyAlignment="1" applyProtection="1">
      <alignment horizontal="right" vertical="top"/>
      <protection hidden="1"/>
    </xf>
    <xf numFmtId="3" fontId="18" fillId="12" borderId="0" xfId="0" applyNumberFormat="1" applyFont="1" applyFill="1" applyBorder="1" applyAlignment="1" applyProtection="1">
      <alignment horizontal="left" vertical="top"/>
      <protection hidden="1"/>
    </xf>
    <xf numFmtId="3" fontId="48" fillId="12" borderId="0" xfId="0" applyNumberFormat="1" applyFont="1" applyFill="1"/>
    <xf numFmtId="3" fontId="49" fillId="12" borderId="0" xfId="0" applyNumberFormat="1" applyFont="1" applyFill="1"/>
    <xf numFmtId="0" fontId="52" fillId="12" borderId="5" xfId="0" applyNumberFormat="1" applyFont="1" applyFill="1" applyBorder="1" applyAlignment="1">
      <alignment horizontal="center" vertical="top" wrapText="1"/>
    </xf>
    <xf numFmtId="3" fontId="18" fillId="12" borderId="0" xfId="0" applyNumberFormat="1" applyFont="1" applyFill="1" applyAlignment="1">
      <alignment wrapText="1"/>
    </xf>
    <xf numFmtId="3" fontId="14" fillId="12" borderId="0" xfId="0" applyNumberFormat="1" applyFont="1" applyFill="1"/>
    <xf numFmtId="3" fontId="18" fillId="12" borderId="0" xfId="0" applyNumberFormat="1" applyFont="1" applyFill="1"/>
    <xf numFmtId="0" fontId="17" fillId="15" borderId="0" xfId="0" applyFont="1" applyFill="1" applyAlignment="1"/>
    <xf numFmtId="0" fontId="17" fillId="15" borderId="0" xfId="0" applyFont="1" applyFill="1" applyAlignment="1">
      <alignment wrapText="1"/>
    </xf>
    <xf numFmtId="3" fontId="18" fillId="12" borderId="0" xfId="0" applyNumberFormat="1" applyFont="1" applyFill="1" applyBorder="1" applyAlignment="1">
      <alignment wrapText="1"/>
    </xf>
    <xf numFmtId="0" fontId="51" fillId="12" borderId="5" xfId="0" applyNumberFormat="1" applyFont="1" applyFill="1" applyBorder="1" applyAlignment="1">
      <alignment horizontal="center" vertical="top" wrapText="1"/>
    </xf>
    <xf numFmtId="1" fontId="47" fillId="0" borderId="11" xfId="3" applyBorder="1"/>
    <xf numFmtId="0" fontId="0" fillId="0" borderId="11" xfId="0" applyBorder="1"/>
    <xf numFmtId="3" fontId="50" fillId="19" borderId="24" xfId="0" applyNumberFormat="1" applyFont="1" applyFill="1" applyBorder="1" applyAlignment="1"/>
    <xf numFmtId="3" fontId="50" fillId="19" borderId="27" xfId="0" applyNumberFormat="1" applyFont="1" applyFill="1" applyBorder="1" applyAlignment="1"/>
    <xf numFmtId="0" fontId="14" fillId="18" borderId="11" xfId="0" applyFont="1" applyFill="1" applyBorder="1" applyAlignment="1" applyProtection="1">
      <alignment horizontal="center" vertical="top"/>
    </xf>
    <xf numFmtId="0" fontId="36" fillId="18" borderId="11" xfId="0" applyNumberFormat="1" applyFont="1" applyFill="1" applyBorder="1" applyAlignment="1">
      <alignment horizontal="left" vertical="top" wrapText="1"/>
    </xf>
    <xf numFmtId="165" fontId="14" fillId="18" borderId="11" xfId="0" applyNumberFormat="1" applyFont="1" applyFill="1" applyBorder="1" applyAlignment="1" applyProtection="1">
      <alignment horizontal="left" vertical="top"/>
    </xf>
    <xf numFmtId="165" fontId="14" fillId="18" borderId="11" xfId="0" applyNumberFormat="1" applyFont="1" applyFill="1" applyBorder="1" applyAlignment="1" applyProtection="1">
      <alignment vertical="top" wrapText="1"/>
    </xf>
    <xf numFmtId="165" fontId="18" fillId="18" borderId="11" xfId="0" applyNumberFormat="1" applyFont="1" applyFill="1" applyBorder="1" applyAlignment="1" applyProtection="1">
      <alignment horizontal="left" vertical="top"/>
    </xf>
    <xf numFmtId="3" fontId="18" fillId="0" borderId="11" xfId="0" applyNumberFormat="1" applyFont="1" applyFill="1" applyBorder="1" applyAlignment="1" applyProtection="1">
      <alignment horizontal="right" vertical="center"/>
      <protection locked="0"/>
    </xf>
    <xf numFmtId="0" fontId="16" fillId="12" borderId="23" xfId="0" applyFont="1" applyFill="1" applyBorder="1" applyProtection="1">
      <protection hidden="1"/>
    </xf>
    <xf numFmtId="0" fontId="16" fillId="12" borderId="24" xfId="0" applyFont="1" applyFill="1" applyBorder="1" applyProtection="1">
      <protection hidden="1"/>
    </xf>
    <xf numFmtId="0" fontId="16" fillId="12" borderId="25" xfId="0" applyFont="1" applyFill="1" applyBorder="1" applyProtection="1">
      <protection hidden="1"/>
    </xf>
    <xf numFmtId="0" fontId="16" fillId="12" borderId="0" xfId="0" applyFont="1" applyFill="1" applyProtection="1">
      <protection hidden="1"/>
    </xf>
    <xf numFmtId="0" fontId="0" fillId="12" borderId="0" xfId="0" applyFill="1"/>
    <xf numFmtId="0" fontId="16" fillId="12" borderId="20" xfId="0" applyFont="1" applyFill="1" applyBorder="1" applyProtection="1">
      <protection hidden="1"/>
    </xf>
    <xf numFmtId="0" fontId="16" fillId="12" borderId="0" xfId="0" applyFont="1" applyFill="1" applyBorder="1" applyProtection="1">
      <protection hidden="1"/>
    </xf>
    <xf numFmtId="0" fontId="16" fillId="12" borderId="21" xfId="0" applyFont="1" applyFill="1" applyBorder="1" applyProtection="1">
      <protection hidden="1"/>
    </xf>
    <xf numFmtId="0" fontId="16" fillId="12" borderId="0" xfId="0" applyFont="1" applyFill="1" applyBorder="1" applyAlignment="1" applyProtection="1">
      <alignment wrapText="1"/>
      <protection hidden="1"/>
    </xf>
    <xf numFmtId="0" fontId="55" fillId="12" borderId="0" xfId="4" applyFont="1" applyFill="1" applyBorder="1" applyAlignment="1" applyProtection="1">
      <protection hidden="1"/>
    </xf>
    <xf numFmtId="0" fontId="14" fillId="12" borderId="0" xfId="0" applyFont="1" applyFill="1" applyAlignment="1" applyProtection="1">
      <protection hidden="1"/>
    </xf>
    <xf numFmtId="0" fontId="16" fillId="12" borderId="28" xfId="0" applyFont="1" applyFill="1" applyBorder="1" applyProtection="1">
      <protection hidden="1"/>
    </xf>
    <xf numFmtId="0" fontId="16" fillId="12" borderId="22" xfId="0" applyFont="1" applyFill="1" applyBorder="1" applyProtection="1">
      <protection hidden="1"/>
    </xf>
    <xf numFmtId="0" fontId="16" fillId="12" borderId="29" xfId="0" applyFont="1" applyFill="1" applyBorder="1" applyProtection="1">
      <protection hidden="1"/>
    </xf>
    <xf numFmtId="3" fontId="20" fillId="0" borderId="11" xfId="0" applyNumberFormat="1" applyFont="1" applyFill="1" applyBorder="1" applyAlignment="1" applyProtection="1">
      <alignment horizontal="right" vertical="top"/>
    </xf>
    <xf numFmtId="1" fontId="47" fillId="0" borderId="12" xfId="3" applyBorder="1"/>
    <xf numFmtId="0" fontId="0" fillId="0" borderId="31" xfId="0" applyBorder="1"/>
    <xf numFmtId="0" fontId="0" fillId="0" borderId="30" xfId="0" applyBorder="1"/>
    <xf numFmtId="3" fontId="56" fillId="0" borderId="11" xfId="5" applyNumberFormat="1" applyFont="1" applyFill="1" applyBorder="1" applyAlignment="1" applyProtection="1">
      <alignment horizontal="right" vertical="top" wrapText="1"/>
    </xf>
    <xf numFmtId="3" fontId="56" fillId="17" borderId="11" xfId="5" applyNumberFormat="1" applyFont="1" applyFill="1" applyBorder="1" applyAlignment="1" applyProtection="1">
      <alignment horizontal="right" vertical="top" wrapText="1"/>
    </xf>
    <xf numFmtId="3" fontId="56" fillId="0" borderId="6" xfId="5" applyNumberFormat="1" applyFont="1" applyFill="1" applyBorder="1" applyAlignment="1" applyProtection="1">
      <alignment horizontal="right" vertical="top" wrapText="1"/>
    </xf>
    <xf numFmtId="3" fontId="56" fillId="17" borderId="6" xfId="5" applyNumberFormat="1" applyFont="1" applyFill="1" applyBorder="1" applyAlignment="1" applyProtection="1">
      <alignment horizontal="right" vertical="top" wrapText="1"/>
    </xf>
    <xf numFmtId="165" fontId="11" fillId="0" borderId="1" xfId="0" applyNumberFormat="1" applyFont="1" applyFill="1" applyBorder="1" applyAlignment="1" applyProtection="1">
      <alignment horizontal="center" vertical="center" wrapText="1"/>
    </xf>
    <xf numFmtId="1" fontId="15" fillId="8" borderId="33" xfId="0" applyNumberFormat="1" applyFont="1" applyFill="1" applyBorder="1" applyAlignment="1">
      <alignment horizontal="center" vertical="center" wrapText="1"/>
    </xf>
    <xf numFmtId="0" fontId="0" fillId="18" borderId="0" xfId="0" applyFont="1" applyFill="1" applyAlignment="1">
      <alignment vertical="top"/>
    </xf>
    <xf numFmtId="165" fontId="39" fillId="18" borderId="0" xfId="0" applyNumberFormat="1" applyFont="1" applyFill="1" applyAlignment="1" applyProtection="1">
      <alignment horizontal="left" vertical="top"/>
    </xf>
    <xf numFmtId="0" fontId="22" fillId="18" borderId="0" xfId="0" applyFont="1" applyFill="1" applyAlignment="1">
      <alignment vertical="top"/>
    </xf>
    <xf numFmtId="165" fontId="14" fillId="18" borderId="11" xfId="0" applyNumberFormat="1" applyFont="1" applyFill="1" applyBorder="1" applyAlignment="1" applyProtection="1">
      <alignment vertical="top"/>
    </xf>
    <xf numFmtId="3" fontId="20" fillId="18" borderId="11" xfId="0" applyNumberFormat="1" applyFont="1" applyFill="1" applyBorder="1" applyAlignment="1">
      <alignment vertical="top"/>
    </xf>
    <xf numFmtId="0" fontId="20" fillId="18" borderId="0" xfId="0" applyFont="1" applyFill="1" applyAlignment="1">
      <alignment vertical="top"/>
    </xf>
    <xf numFmtId="0" fontId="40" fillId="18" borderId="0" xfId="0" applyFont="1" applyFill="1" applyAlignment="1">
      <alignment vertical="top"/>
    </xf>
    <xf numFmtId="0" fontId="37" fillId="18" borderId="0" xfId="0" applyFont="1" applyFill="1" applyAlignment="1">
      <alignment vertical="top"/>
    </xf>
    <xf numFmtId="0" fontId="18" fillId="18" borderId="0" xfId="0" applyFont="1" applyFill="1"/>
    <xf numFmtId="0" fontId="0" fillId="18" borderId="0" xfId="0" applyFill="1"/>
    <xf numFmtId="0" fontId="20" fillId="18" borderId="0" xfId="0" applyFont="1" applyFill="1"/>
    <xf numFmtId="0" fontId="16" fillId="18" borderId="0" xfId="0" applyFont="1" applyFill="1"/>
    <xf numFmtId="165" fontId="18" fillId="18" borderId="12" xfId="0" applyNumberFormat="1" applyFont="1" applyFill="1" applyBorder="1" applyAlignment="1" applyProtection="1">
      <alignment horizontal="left"/>
    </xf>
    <xf numFmtId="0" fontId="20" fillId="18" borderId="26" xfId="0" applyFont="1" applyFill="1" applyBorder="1"/>
    <xf numFmtId="0" fontId="44" fillId="18" borderId="11" xfId="0" quotePrefix="1" applyFont="1" applyFill="1" applyBorder="1" applyAlignment="1">
      <alignment horizontal="center"/>
    </xf>
    <xf numFmtId="165" fontId="14" fillId="18" borderId="12" xfId="0" applyNumberFormat="1" applyFont="1" applyFill="1" applyBorder="1" applyAlignment="1" applyProtection="1">
      <alignment horizontal="left" vertical="center"/>
    </xf>
    <xf numFmtId="3" fontId="14" fillId="18" borderId="11" xfId="0" applyNumberFormat="1" applyFont="1" applyFill="1" applyBorder="1" applyAlignment="1" applyProtection="1">
      <alignment horizontal="right" vertical="center"/>
      <protection locked="0"/>
    </xf>
    <xf numFmtId="0" fontId="25" fillId="18" borderId="0" xfId="0" applyFont="1" applyFill="1" applyAlignment="1">
      <alignment horizontal="center" vertical="top" wrapText="1"/>
    </xf>
    <xf numFmtId="0" fontId="21" fillId="18" borderId="11" xfId="0" applyFont="1" applyFill="1" applyBorder="1" applyAlignment="1">
      <alignment horizontal="center" vertical="top" wrapText="1"/>
    </xf>
    <xf numFmtId="0" fontId="0" fillId="18" borderId="11" xfId="0" applyFont="1" applyFill="1" applyBorder="1" applyAlignment="1">
      <alignment vertical="top"/>
    </xf>
    <xf numFmtId="0" fontId="1" fillId="18" borderId="0" xfId="0" applyFont="1" applyFill="1" applyAlignment="1">
      <alignment horizontal="center" vertical="center" wrapText="1"/>
    </xf>
    <xf numFmtId="0" fontId="9" fillId="18" borderId="0" xfId="0" applyFont="1" applyFill="1" applyBorder="1" applyAlignment="1">
      <alignment wrapText="1"/>
    </xf>
    <xf numFmtId="0" fontId="1" fillId="18" borderId="0" xfId="0" applyFont="1" applyFill="1" applyAlignment="1">
      <alignment horizontal="center" vertical="center"/>
    </xf>
    <xf numFmtId="0" fontId="1" fillId="18" borderId="0" xfId="0" applyFont="1" applyFill="1" applyBorder="1" applyAlignment="1">
      <alignment wrapText="1"/>
    </xf>
    <xf numFmtId="0" fontId="9" fillId="18" borderId="0" xfId="0" applyFont="1" applyFill="1" applyBorder="1" applyAlignment="1"/>
    <xf numFmtId="0" fontId="7" fillId="18" borderId="0" xfId="0" applyFont="1" applyFill="1"/>
    <xf numFmtId="0" fontId="9" fillId="18" borderId="0" xfId="0" applyFont="1" applyFill="1" applyBorder="1" applyAlignment="1">
      <alignment horizontal="center" vertical="center" wrapText="1"/>
    </xf>
    <xf numFmtId="0" fontId="0" fillId="18" borderId="0" xfId="0" applyFill="1" applyBorder="1" applyAlignment="1">
      <alignment vertical="top"/>
    </xf>
    <xf numFmtId="0" fontId="0" fillId="18" borderId="0" xfId="0" applyFill="1" applyAlignment="1">
      <alignment vertical="top"/>
    </xf>
    <xf numFmtId="0" fontId="45" fillId="18" borderId="0" xfId="0" applyFont="1" applyFill="1" applyAlignment="1">
      <alignment vertical="top"/>
    </xf>
    <xf numFmtId="0" fontId="0" fillId="18" borderId="0" xfId="0" applyFont="1" applyFill="1"/>
    <xf numFmtId="0" fontId="0" fillId="18" borderId="0" xfId="0" applyFill="1" applyAlignment="1"/>
    <xf numFmtId="0" fontId="0" fillId="18" borderId="0" xfId="0" applyFont="1" applyFill="1" applyAlignment="1"/>
    <xf numFmtId="3" fontId="53" fillId="18" borderId="22" xfId="0" applyNumberFormat="1" applyFont="1" applyFill="1" applyBorder="1" applyAlignment="1"/>
    <xf numFmtId="3" fontId="14" fillId="12" borderId="11" xfId="0" applyNumberFormat="1" applyFont="1" applyFill="1" applyBorder="1"/>
    <xf numFmtId="3" fontId="18" fillId="12" borderId="11" xfId="0" applyNumberFormat="1" applyFont="1" applyFill="1" applyBorder="1"/>
    <xf numFmtId="3" fontId="14" fillId="21" borderId="0" xfId="0" applyNumberFormat="1" applyFont="1" applyFill="1"/>
    <xf numFmtId="3" fontId="14" fillId="14" borderId="0" xfId="0" applyNumberFormat="1" applyFont="1" applyFill="1"/>
    <xf numFmtId="3" fontId="14" fillId="18" borderId="0" xfId="0" applyNumberFormat="1" applyFont="1" applyFill="1"/>
    <xf numFmtId="0" fontId="0" fillId="18" borderId="11" xfId="0" applyFill="1" applyBorder="1"/>
    <xf numFmtId="166" fontId="20" fillId="0" borderId="0" xfId="0" applyNumberFormat="1" applyFont="1" applyAlignment="1">
      <alignment vertical="top"/>
    </xf>
    <xf numFmtId="3" fontId="0" fillId="0" borderId="0" xfId="0" applyNumberFormat="1" applyFont="1" applyAlignment="1">
      <alignment vertical="top"/>
    </xf>
    <xf numFmtId="0" fontId="55" fillId="12" borderId="0" xfId="4" applyFont="1" applyFill="1" applyBorder="1" applyAlignment="1" applyProtection="1">
      <protection hidden="1"/>
    </xf>
    <xf numFmtId="0" fontId="14" fillId="12" borderId="0" xfId="0" applyFont="1" applyFill="1" applyAlignment="1" applyProtection="1">
      <protection hidden="1"/>
    </xf>
    <xf numFmtId="0" fontId="0" fillId="18" borderId="30" xfId="0" applyFill="1" applyBorder="1"/>
    <xf numFmtId="1" fontId="0" fillId="18" borderId="30" xfId="0" applyNumberFormat="1" applyFill="1" applyBorder="1"/>
    <xf numFmtId="1" fontId="15" fillId="8" borderId="34" xfId="0" applyNumberFormat="1" applyFont="1" applyFill="1" applyBorder="1" applyAlignment="1">
      <alignment horizontal="center" vertical="center" wrapText="1"/>
    </xf>
    <xf numFmtId="0" fontId="0" fillId="0" borderId="35" xfId="0" applyFont="1" applyBorder="1" applyAlignment="1">
      <alignment vertical="top"/>
    </xf>
    <xf numFmtId="165" fontId="2" fillId="3" borderId="5" xfId="0" applyNumberFormat="1" applyFont="1" applyFill="1" applyBorder="1" applyAlignment="1" applyProtection="1">
      <alignment horizontal="center" vertical="center" wrapText="1"/>
    </xf>
    <xf numFmtId="3" fontId="56" fillId="0" borderId="32" xfId="5" applyNumberFormat="1" applyFont="1" applyFill="1" applyBorder="1" applyAlignment="1" applyProtection="1">
      <alignment horizontal="right" vertical="top" wrapText="1"/>
    </xf>
    <xf numFmtId="3" fontId="56" fillId="0" borderId="35" xfId="5" applyNumberFormat="1" applyFont="1" applyFill="1" applyBorder="1" applyAlignment="1" applyProtection="1">
      <alignment horizontal="right" vertical="top" wrapText="1"/>
    </xf>
    <xf numFmtId="0" fontId="5" fillId="0" borderId="5" xfId="0" applyFont="1" applyFill="1" applyBorder="1" applyAlignment="1">
      <alignment horizontal="center"/>
    </xf>
    <xf numFmtId="0" fontId="4" fillId="8" borderId="5" xfId="0" applyFont="1" applyFill="1" applyBorder="1" applyAlignment="1">
      <alignment horizontal="center"/>
    </xf>
    <xf numFmtId="0" fontId="5" fillId="0" borderId="36" xfId="0" applyFont="1" applyBorder="1" applyAlignment="1">
      <alignment horizontal="center"/>
    </xf>
    <xf numFmtId="0" fontId="5" fillId="8" borderId="36" xfId="0" applyFont="1" applyFill="1" applyBorder="1" applyAlignment="1">
      <alignment horizontal="center"/>
    </xf>
    <xf numFmtId="0" fontId="9" fillId="18" borderId="5" xfId="0" applyFont="1" applyFill="1" applyBorder="1" applyAlignment="1">
      <alignment wrapText="1"/>
    </xf>
    <xf numFmtId="3" fontId="56" fillId="0" borderId="11" xfId="0" applyNumberFormat="1" applyFont="1" applyFill="1" applyBorder="1" applyAlignment="1" applyProtection="1">
      <alignment horizontal="right" vertical="top" wrapText="1"/>
    </xf>
    <xf numFmtId="3" fontId="56" fillId="0" borderId="13" xfId="5" applyNumberFormat="1" applyFont="1" applyFill="1" applyBorder="1" applyAlignment="1" applyProtection="1">
      <alignment horizontal="right" vertical="top" wrapText="1"/>
    </xf>
    <xf numFmtId="3" fontId="56" fillId="17" borderId="13" xfId="5" applyNumberFormat="1" applyFont="1" applyFill="1" applyBorder="1" applyAlignment="1" applyProtection="1">
      <alignment horizontal="right" vertical="top" wrapText="1"/>
    </xf>
    <xf numFmtId="3" fontId="56" fillId="0" borderId="13" xfId="0" applyNumberFormat="1" applyFont="1" applyFill="1" applyBorder="1" applyAlignment="1" applyProtection="1">
      <alignment horizontal="right" vertical="top" wrapText="1"/>
    </xf>
    <xf numFmtId="3" fontId="1" fillId="14" borderId="34" xfId="0" applyNumberFormat="1" applyFont="1" applyFill="1" applyBorder="1"/>
    <xf numFmtId="3" fontId="1" fillId="20" borderId="34" xfId="0" applyNumberFormat="1" applyFont="1" applyFill="1" applyBorder="1"/>
    <xf numFmtId="3" fontId="1" fillId="14" borderId="38" xfId="0" applyNumberFormat="1" applyFont="1" applyFill="1" applyBorder="1"/>
    <xf numFmtId="0" fontId="56" fillId="0" borderId="35" xfId="0" applyFont="1" applyFill="1" applyBorder="1" applyAlignment="1" applyProtection="1">
      <alignment vertical="top"/>
    </xf>
    <xf numFmtId="0" fontId="0" fillId="0" borderId="35" xfId="0" applyFont="1" applyFill="1" applyBorder="1" applyAlignment="1">
      <alignment vertical="top"/>
    </xf>
    <xf numFmtId="0" fontId="47" fillId="0" borderId="35" xfId="2" applyFont="1" applyFill="1" applyBorder="1" applyAlignment="1">
      <alignment vertical="top"/>
    </xf>
    <xf numFmtId="0" fontId="47" fillId="0" borderId="39" xfId="2" applyFont="1" applyFill="1" applyBorder="1" applyAlignment="1">
      <alignment vertical="top"/>
    </xf>
    <xf numFmtId="0" fontId="0" fillId="0" borderId="39" xfId="0" applyFont="1" applyBorder="1" applyAlignment="1">
      <alignment vertical="top"/>
    </xf>
    <xf numFmtId="3" fontId="56" fillId="0" borderId="39" xfId="5" applyNumberFormat="1" applyFont="1" applyFill="1" applyBorder="1" applyAlignment="1" applyProtection="1">
      <alignment horizontal="right" vertical="top" wrapText="1"/>
    </xf>
    <xf numFmtId="3" fontId="56" fillId="0" borderId="31" xfId="5" applyNumberFormat="1" applyFont="1" applyFill="1" applyBorder="1" applyAlignment="1" applyProtection="1">
      <alignment horizontal="right" vertical="top" wrapText="1"/>
    </xf>
    <xf numFmtId="3" fontId="56" fillId="0" borderId="30" xfId="5" applyNumberFormat="1" applyFont="1" applyFill="1" applyBorder="1" applyAlignment="1" applyProtection="1">
      <alignment horizontal="right" vertical="top" wrapText="1"/>
    </xf>
    <xf numFmtId="3" fontId="56" fillId="0" borderId="40" xfId="5" applyNumberFormat="1" applyFont="1" applyFill="1" applyBorder="1" applyAlignment="1" applyProtection="1">
      <alignment horizontal="right" vertical="top" wrapText="1"/>
    </xf>
    <xf numFmtId="3" fontId="56" fillId="0" borderId="41" xfId="5" applyNumberFormat="1" applyFont="1" applyFill="1" applyBorder="1" applyAlignment="1" applyProtection="1">
      <alignment horizontal="right" vertical="top" wrapText="1"/>
    </xf>
    <xf numFmtId="3" fontId="1" fillId="14" borderId="37" xfId="0" applyNumberFormat="1" applyFont="1" applyFill="1" applyBorder="1"/>
    <xf numFmtId="0" fontId="0" fillId="0" borderId="32" xfId="0" applyFont="1" applyBorder="1" applyAlignment="1">
      <alignment vertical="top"/>
    </xf>
    <xf numFmtId="0" fontId="56" fillId="0" borderId="32" xfId="0" applyFont="1" applyFill="1" applyBorder="1" applyAlignment="1" applyProtection="1">
      <alignment vertical="top"/>
    </xf>
    <xf numFmtId="3" fontId="56" fillId="0" borderId="42" xfId="5" applyNumberFormat="1" applyFont="1" applyFill="1" applyBorder="1" applyAlignment="1" applyProtection="1">
      <alignment horizontal="right" vertical="top" wrapText="1"/>
    </xf>
    <xf numFmtId="3" fontId="56" fillId="0" borderId="43" xfId="5" applyNumberFormat="1" applyFont="1" applyFill="1" applyBorder="1" applyAlignment="1" applyProtection="1">
      <alignment horizontal="right" vertical="top" wrapText="1"/>
    </xf>
    <xf numFmtId="3" fontId="56" fillId="0" borderId="6" xfId="0" applyNumberFormat="1" applyFont="1" applyFill="1" applyBorder="1" applyAlignment="1" applyProtection="1">
      <alignment horizontal="right" vertical="top" wrapText="1"/>
    </xf>
    <xf numFmtId="0" fontId="13" fillId="0" borderId="1" xfId="0" applyFont="1" applyBorder="1" applyAlignment="1">
      <alignment horizontal="center" vertical="center" wrapText="1"/>
    </xf>
    <xf numFmtId="0" fontId="13" fillId="0" borderId="1" xfId="0" applyFont="1" applyFill="1" applyBorder="1" applyAlignment="1">
      <alignment horizontal="center" vertical="center"/>
    </xf>
    <xf numFmtId="0" fontId="12" fillId="0" borderId="37" xfId="0" applyFont="1" applyBorder="1" applyAlignment="1">
      <alignment horizontal="center" vertical="center" wrapText="1"/>
    </xf>
    <xf numFmtId="0" fontId="12" fillId="0" borderId="34" xfId="0" applyFont="1" applyBorder="1" applyAlignment="1">
      <alignment horizontal="center" vertical="center" wrapText="1"/>
    </xf>
    <xf numFmtId="0" fontId="11" fillId="8" borderId="38"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4" fillId="8" borderId="23" xfId="0" applyFont="1" applyFill="1" applyBorder="1" applyAlignment="1">
      <alignment horizontal="center"/>
    </xf>
    <xf numFmtId="0" fontId="46" fillId="17" borderId="44" xfId="0" applyFont="1" applyFill="1" applyBorder="1" applyAlignment="1">
      <alignment horizontal="center" vertical="center" wrapText="1"/>
    </xf>
    <xf numFmtId="0" fontId="6" fillId="17" borderId="5" xfId="0" applyFont="1" applyFill="1" applyBorder="1" applyAlignment="1">
      <alignment horizontal="center"/>
    </xf>
    <xf numFmtId="0" fontId="46" fillId="17" borderId="45" xfId="0" applyFont="1" applyFill="1" applyBorder="1" applyAlignment="1">
      <alignment horizontal="center" vertical="center" wrapText="1"/>
    </xf>
    <xf numFmtId="0" fontId="46" fillId="17" borderId="46" xfId="0" applyFont="1" applyFill="1" applyBorder="1" applyAlignment="1">
      <alignment horizontal="center" vertical="center" wrapText="1"/>
    </xf>
    <xf numFmtId="3" fontId="56" fillId="17" borderId="42" xfId="5" applyNumberFormat="1" applyFont="1" applyFill="1" applyBorder="1" applyAlignment="1" applyProtection="1">
      <alignment horizontal="right" vertical="top" wrapText="1"/>
    </xf>
    <xf numFmtId="3" fontId="56" fillId="17" borderId="43" xfId="5" applyNumberFormat="1" applyFont="1" applyFill="1" applyBorder="1" applyAlignment="1" applyProtection="1">
      <alignment horizontal="right" vertical="top" wrapText="1"/>
    </xf>
    <xf numFmtId="3" fontId="56" fillId="17" borderId="31" xfId="5" applyNumberFormat="1" applyFont="1" applyFill="1" applyBorder="1" applyAlignment="1" applyProtection="1">
      <alignment horizontal="right" vertical="top" wrapText="1"/>
    </xf>
    <xf numFmtId="3" fontId="56" fillId="17" borderId="30" xfId="5" applyNumberFormat="1" applyFont="1" applyFill="1" applyBorder="1" applyAlignment="1" applyProtection="1">
      <alignment horizontal="right" vertical="top" wrapText="1"/>
    </xf>
    <xf numFmtId="3" fontId="56" fillId="17" borderId="40" xfId="5" applyNumberFormat="1" applyFont="1" applyFill="1" applyBorder="1" applyAlignment="1" applyProtection="1">
      <alignment horizontal="right" vertical="top" wrapText="1"/>
    </xf>
    <xf numFmtId="3" fontId="56" fillId="17" borderId="41" xfId="5" applyNumberFormat="1" applyFont="1" applyFill="1" applyBorder="1" applyAlignment="1" applyProtection="1">
      <alignment horizontal="right" vertical="top" wrapText="1"/>
    </xf>
    <xf numFmtId="3" fontId="1" fillId="20" borderId="37" xfId="0" applyNumberFormat="1" applyFont="1" applyFill="1" applyBorder="1"/>
    <xf numFmtId="3" fontId="1" fillId="20" borderId="38" xfId="0" applyNumberFormat="1" applyFont="1" applyFill="1" applyBorder="1"/>
    <xf numFmtId="3" fontId="56" fillId="0" borderId="42" xfId="0" applyNumberFormat="1" applyFont="1" applyFill="1" applyBorder="1" applyAlignment="1" applyProtection="1">
      <alignment horizontal="right" vertical="top" wrapText="1"/>
    </xf>
    <xf numFmtId="3" fontId="56" fillId="0" borderId="43" xfId="0" applyNumberFormat="1" applyFont="1" applyFill="1" applyBorder="1" applyAlignment="1" applyProtection="1">
      <alignment horizontal="right" vertical="top" wrapText="1"/>
    </xf>
    <xf numFmtId="3" fontId="56" fillId="0" borderId="31" xfId="0" applyNumberFormat="1" applyFont="1" applyFill="1" applyBorder="1" applyAlignment="1" applyProtection="1">
      <alignment horizontal="right" vertical="top" wrapText="1"/>
    </xf>
    <xf numFmtId="3" fontId="56" fillId="0" borderId="30" xfId="0" applyNumberFormat="1" applyFont="1" applyFill="1" applyBorder="1" applyAlignment="1" applyProtection="1">
      <alignment horizontal="right" vertical="top" wrapText="1"/>
    </xf>
    <xf numFmtId="3" fontId="56" fillId="0" borderId="40" xfId="0" applyNumberFormat="1" applyFont="1" applyFill="1" applyBorder="1" applyAlignment="1" applyProtection="1">
      <alignment horizontal="right" vertical="top" wrapText="1"/>
    </xf>
    <xf numFmtId="3" fontId="56" fillId="0" borderId="41" xfId="0" applyNumberFormat="1" applyFont="1" applyFill="1" applyBorder="1" applyAlignment="1" applyProtection="1">
      <alignment horizontal="right" vertical="top" wrapText="1"/>
    </xf>
    <xf numFmtId="0" fontId="5" fillId="8" borderId="20" xfId="0" applyFont="1" applyFill="1" applyBorder="1" applyAlignment="1">
      <alignment horizontal="center"/>
    </xf>
    <xf numFmtId="0" fontId="12" fillId="0" borderId="8" xfId="0" applyFont="1" applyFill="1" applyBorder="1" applyAlignment="1">
      <alignment horizontal="center" vertical="center" wrapText="1"/>
    </xf>
    <xf numFmtId="3" fontId="1" fillId="14" borderId="19" xfId="0" applyNumberFormat="1" applyFont="1" applyFill="1" applyBorder="1"/>
    <xf numFmtId="0" fontId="0" fillId="18" borderId="36" xfId="0" applyFill="1" applyBorder="1" applyAlignment="1">
      <alignment vertical="top"/>
    </xf>
    <xf numFmtId="0" fontId="45" fillId="18" borderId="36" xfId="0" applyFont="1" applyFill="1" applyBorder="1" applyAlignment="1">
      <alignment vertical="top"/>
    </xf>
    <xf numFmtId="0" fontId="0" fillId="18" borderId="36" xfId="0" applyFill="1" applyBorder="1"/>
    <xf numFmtId="0" fontId="12" fillId="18" borderId="8" xfId="0" applyFont="1" applyFill="1" applyBorder="1" applyAlignment="1">
      <alignment horizontal="center" vertical="center" textRotation="90" wrapText="1"/>
    </xf>
    <xf numFmtId="0" fontId="7" fillId="18" borderId="0" xfId="0" applyFont="1" applyFill="1" applyAlignment="1"/>
    <xf numFmtId="0" fontId="5" fillId="18" borderId="5" xfId="0" applyFont="1" applyFill="1" applyBorder="1" applyAlignment="1">
      <alignment horizontal="center"/>
    </xf>
    <xf numFmtId="0" fontId="12" fillId="18" borderId="8" xfId="0" applyFont="1" applyFill="1" applyBorder="1" applyAlignment="1">
      <alignment horizontal="center" vertical="center" wrapText="1"/>
    </xf>
    <xf numFmtId="165" fontId="4" fillId="18" borderId="36" xfId="0" applyNumberFormat="1" applyFont="1" applyFill="1" applyBorder="1" applyAlignment="1" applyProtection="1">
      <alignment horizontal="center" vertical="center"/>
    </xf>
    <xf numFmtId="0" fontId="1" fillId="18" borderId="9" xfId="0" applyFont="1" applyFill="1" applyBorder="1" applyAlignment="1">
      <alignment horizontal="right"/>
    </xf>
    <xf numFmtId="0" fontId="1" fillId="18" borderId="19" xfId="0" applyFont="1" applyFill="1" applyBorder="1" applyAlignment="1">
      <alignment horizontal="right"/>
    </xf>
    <xf numFmtId="0" fontId="55" fillId="12" borderId="0" xfId="4" applyFont="1" applyFill="1" applyBorder="1" applyAlignment="1" applyProtection="1">
      <protection hidden="1"/>
    </xf>
    <xf numFmtId="0" fontId="14" fillId="12" borderId="0" xfId="0" applyFont="1" applyFill="1" applyAlignment="1" applyProtection="1">
      <protection hidden="1"/>
    </xf>
    <xf numFmtId="167" fontId="14" fillId="12" borderId="0" xfId="0" applyNumberFormat="1" applyFont="1" applyFill="1" applyBorder="1" applyAlignment="1" applyProtection="1">
      <alignment horizontal="left" wrapText="1"/>
      <protection hidden="1"/>
    </xf>
    <xf numFmtId="0" fontId="2" fillId="12" borderId="0" xfId="0" applyFont="1" applyFill="1" applyBorder="1" applyAlignment="1" applyProtection="1">
      <alignment horizontal="center"/>
      <protection hidden="1"/>
    </xf>
    <xf numFmtId="0" fontId="16" fillId="12" borderId="0" xfId="0" applyFont="1" applyFill="1" applyBorder="1" applyAlignment="1" applyProtection="1">
      <alignment horizontal="left" wrapText="1"/>
      <protection hidden="1"/>
    </xf>
    <xf numFmtId="0" fontId="16" fillId="12" borderId="0" xfId="0" applyFont="1" applyFill="1" applyBorder="1" applyAlignment="1" applyProtection="1">
      <alignment wrapText="1"/>
      <protection hidden="1"/>
    </xf>
    <xf numFmtId="0" fontId="0" fillId="0" borderId="0" xfId="0" applyFont="1" applyAlignment="1">
      <alignment horizontal="left" wrapText="1"/>
    </xf>
    <xf numFmtId="0" fontId="20" fillId="8" borderId="11" xfId="0" applyFont="1" applyFill="1" applyBorder="1" applyAlignment="1">
      <alignment horizontal="center" vertical="top"/>
    </xf>
    <xf numFmtId="0" fontId="57" fillId="16" borderId="0" xfId="0" applyFont="1" applyFill="1" applyBorder="1" applyAlignment="1">
      <alignment horizontal="center" vertical="top" wrapText="1"/>
    </xf>
    <xf numFmtId="0" fontId="19" fillId="2" borderId="16" xfId="0" applyFont="1" applyFill="1" applyBorder="1" applyAlignment="1">
      <alignment horizontal="center" vertical="top"/>
    </xf>
    <xf numFmtId="0" fontId="19" fillId="2" borderId="17" xfId="0" applyFont="1" applyFill="1" applyBorder="1" applyAlignment="1">
      <alignment horizontal="center" vertical="top"/>
    </xf>
    <xf numFmtId="0" fontId="19" fillId="2" borderId="18" xfId="0" applyFont="1" applyFill="1" applyBorder="1" applyAlignment="1">
      <alignment horizontal="center" vertical="top"/>
    </xf>
    <xf numFmtId="0" fontId="41" fillId="18" borderId="14" xfId="0" applyFont="1" applyFill="1" applyBorder="1" applyAlignment="1">
      <alignment horizontal="center" vertical="top"/>
    </xf>
    <xf numFmtId="0" fontId="41" fillId="18" borderId="15" xfId="0" applyFont="1" applyFill="1" applyBorder="1" applyAlignment="1">
      <alignment horizontal="center" vertical="top"/>
    </xf>
    <xf numFmtId="0" fontId="8" fillId="2" borderId="2" xfId="0" applyFont="1" applyFill="1" applyBorder="1" applyAlignment="1">
      <alignment horizontal="center"/>
    </xf>
    <xf numFmtId="0" fontId="8" fillId="2" borderId="3" xfId="0" applyFont="1" applyFill="1" applyBorder="1" applyAlignment="1">
      <alignment horizontal="center"/>
    </xf>
    <xf numFmtId="165" fontId="2" fillId="5" borderId="5" xfId="0" applyNumberFormat="1" applyFont="1" applyFill="1" applyBorder="1" applyAlignment="1" applyProtection="1">
      <alignment horizontal="center" vertical="center" wrapText="1"/>
    </xf>
    <xf numFmtId="165" fontId="2" fillId="4" borderId="23" xfId="0" applyNumberFormat="1" applyFont="1" applyFill="1" applyBorder="1" applyAlignment="1" applyProtection="1">
      <alignment horizontal="center" vertical="center" wrapText="1"/>
    </xf>
    <xf numFmtId="165" fontId="2" fillId="4" borderId="24" xfId="0" applyNumberFormat="1" applyFont="1" applyFill="1" applyBorder="1" applyAlignment="1" applyProtection="1">
      <alignment horizontal="center" vertical="center" wrapText="1"/>
    </xf>
    <xf numFmtId="165" fontId="2" fillId="4" borderId="25" xfId="0" applyNumberFormat="1" applyFont="1" applyFill="1" applyBorder="1" applyAlignment="1" applyProtection="1">
      <alignment horizontal="center" vertical="center" wrapText="1"/>
    </xf>
    <xf numFmtId="165" fontId="3" fillId="9" borderId="9" xfId="0" applyNumberFormat="1" applyFont="1" applyFill="1" applyBorder="1" applyAlignment="1" applyProtection="1">
      <alignment horizontal="center" vertical="center" wrapText="1"/>
    </xf>
    <xf numFmtId="165" fontId="3" fillId="9" borderId="10" xfId="0" applyNumberFormat="1" applyFont="1" applyFill="1" applyBorder="1" applyAlignment="1" applyProtection="1">
      <alignment horizontal="center" vertical="center" wrapText="1"/>
    </xf>
    <xf numFmtId="165" fontId="3" fillId="9" borderId="24" xfId="0" applyNumberFormat="1" applyFont="1" applyFill="1" applyBorder="1" applyAlignment="1" applyProtection="1">
      <alignment horizontal="center" vertical="center" wrapText="1"/>
    </xf>
    <xf numFmtId="165" fontId="3" fillId="9" borderId="25" xfId="0" applyNumberFormat="1" applyFont="1" applyFill="1" applyBorder="1" applyAlignment="1" applyProtection="1">
      <alignment horizontal="center" vertical="center" wrapText="1"/>
    </xf>
    <xf numFmtId="0" fontId="6" fillId="10" borderId="9" xfId="0" applyFont="1" applyFill="1" applyBorder="1" applyAlignment="1">
      <alignment horizontal="center"/>
    </xf>
    <xf numFmtId="0" fontId="6" fillId="10" borderId="10" xfId="0" applyFont="1" applyFill="1" applyBorder="1" applyAlignment="1">
      <alignment horizontal="center"/>
    </xf>
    <xf numFmtId="0" fontId="9" fillId="9" borderId="10" xfId="0" applyFont="1" applyFill="1" applyBorder="1" applyAlignment="1">
      <alignment horizontal="center"/>
    </xf>
    <xf numFmtId="3" fontId="16" fillId="12" borderId="0" xfId="0" applyNumberFormat="1" applyFont="1" applyFill="1" applyAlignment="1">
      <alignment horizontal="left" wrapText="1"/>
    </xf>
  </cellXfs>
  <cellStyles count="6">
    <cellStyle name="]_x000d__x000a_Zoomed=1_x000d__x000a_Row=0_x000d__x000a_Column=0_x000d__x000a_Height=0_x000d__x000a_Width=0_x000d__x000a_FontName=FoxFont_x000d__x000a_FontStyle=0_x000d__x000a_FontSize=9_x000d__x000a_PrtFontName=FoxPrin" xfId="1"/>
    <cellStyle name="Comma" xfId="5" builtinId="3"/>
    <cellStyle name="Hyperlink" xfId="4" builtinId="8"/>
    <cellStyle name="Normal" xfId="0" builtinId="0"/>
    <cellStyle name="Normal 2" xfId="3"/>
    <cellStyle name="Normal_Sheet1" xfId="2"/>
  </cellStyles>
  <dxfs count="1">
    <dxf>
      <fill>
        <patternFill>
          <bgColor indexed="42"/>
        </patternFill>
      </fill>
    </dxf>
  </dxfs>
  <tableStyles count="0" defaultTableStyle="TableStyleMedium2" defaultPivotStyle="PivotStyleLight16"/>
  <colors>
    <mruColors>
      <color rgb="FFE7E200"/>
      <color rgb="FFFFFF21"/>
      <color rgb="FFEECFCE"/>
      <color rgb="FF66FFFF"/>
      <color rgb="FFDFDA00"/>
      <color rgb="FFFFFF8F"/>
      <color rgb="FFFFFFCC"/>
      <color rgb="FF99FFCC"/>
      <color rgb="FF9BFFC8"/>
      <color rgb="FF0000B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129540</xdr:colOff>
      <xdr:row>3</xdr:row>
      <xdr:rowOff>30480</xdr:rowOff>
    </xdr:from>
    <xdr:to>
      <xdr:col>11</xdr:col>
      <xdr:colOff>464820</xdr:colOff>
      <xdr:row>8</xdr:row>
      <xdr:rowOff>68580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5140" y="472440"/>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2</xdr:row>
      <xdr:rowOff>83820</xdr:rowOff>
    </xdr:from>
    <xdr:to>
      <xdr:col>3</xdr:col>
      <xdr:colOff>601980</xdr:colOff>
      <xdr:row>8</xdr:row>
      <xdr:rowOff>83820</xdr:rowOff>
    </xdr:to>
    <xdr:pic>
      <xdr:nvPicPr>
        <xdr:cNvPr id="3" name="Picture 4"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335280"/>
          <a:ext cx="207264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boye\AppData\Local\Microsoft\Windows\Temporary%20Internet%20Files\Content.Outlook\HOAIWQ7I\LA%20drop-down%20COR5%20MRR%20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amp; LA dropdown"/>
      <sheetName val="14-15 LA breakdown  "/>
      <sheetName val="Col Refs"/>
    </sheetNames>
    <sheetDataSet>
      <sheetData sheetId="0"/>
      <sheetData sheetId="1">
        <row r="3">
          <cell r="B3" t="str">
            <v>Adur</v>
          </cell>
          <cell r="C3" t="str">
            <v>SD</v>
          </cell>
          <cell r="D3">
            <v>3022</v>
          </cell>
          <cell r="E3">
            <v>3700</v>
          </cell>
          <cell r="F3">
            <v>14</v>
          </cell>
          <cell r="G3">
            <v>3741</v>
          </cell>
          <cell r="H3">
            <v>0</v>
          </cell>
          <cell r="I3">
            <v>1513</v>
          </cell>
          <cell r="J3">
            <v>1763</v>
          </cell>
        </row>
        <row r="4">
          <cell r="B4" t="str">
            <v>Allerdale</v>
          </cell>
          <cell r="C4" t="str">
            <v>SD</v>
          </cell>
          <cell r="D4">
            <v>0</v>
          </cell>
          <cell r="E4">
            <v>0</v>
          </cell>
          <cell r="F4">
            <v>0</v>
          </cell>
          <cell r="G4">
            <v>0</v>
          </cell>
          <cell r="H4">
            <v>0</v>
          </cell>
          <cell r="I4">
            <v>0</v>
          </cell>
          <cell r="J4">
            <v>0</v>
          </cell>
        </row>
        <row r="5">
          <cell r="B5" t="str">
            <v>Amber Valley</v>
          </cell>
          <cell r="C5" t="str">
            <v>SD</v>
          </cell>
          <cell r="D5">
            <v>0</v>
          </cell>
          <cell r="E5">
            <v>0</v>
          </cell>
          <cell r="F5">
            <v>0</v>
          </cell>
          <cell r="G5">
            <v>0</v>
          </cell>
          <cell r="H5">
            <v>0</v>
          </cell>
          <cell r="I5">
            <v>0</v>
          </cell>
          <cell r="J5">
            <v>0</v>
          </cell>
        </row>
        <row r="6">
          <cell r="B6" t="str">
            <v>Arun</v>
          </cell>
          <cell r="C6" t="str">
            <v>SD</v>
          </cell>
          <cell r="D6">
            <v>2903</v>
          </cell>
          <cell r="E6">
            <v>3591</v>
          </cell>
          <cell r="F6">
            <v>0</v>
          </cell>
          <cell r="G6">
            <v>2357</v>
          </cell>
          <cell r="H6">
            <v>3544</v>
          </cell>
          <cell r="I6">
            <v>0</v>
          </cell>
          <cell r="J6">
            <v>593</v>
          </cell>
        </row>
        <row r="7">
          <cell r="B7" t="str">
            <v>Ashfield</v>
          </cell>
          <cell r="C7" t="str">
            <v>SD</v>
          </cell>
          <cell r="D7">
            <v>0</v>
          </cell>
          <cell r="E7">
            <v>2383</v>
          </cell>
          <cell r="F7">
            <v>3869</v>
          </cell>
          <cell r="G7">
            <v>6252</v>
          </cell>
          <cell r="H7">
            <v>0</v>
          </cell>
          <cell r="I7">
            <v>0</v>
          </cell>
          <cell r="J7">
            <v>0</v>
          </cell>
        </row>
        <row r="8">
          <cell r="B8" t="str">
            <v>Ashford</v>
          </cell>
          <cell r="C8" t="str">
            <v>SD</v>
          </cell>
          <cell r="D8">
            <v>4354</v>
          </cell>
          <cell r="E8">
            <v>5404</v>
          </cell>
          <cell r="F8">
            <v>0</v>
          </cell>
          <cell r="G8">
            <v>9464</v>
          </cell>
          <cell r="H8">
            <v>0</v>
          </cell>
          <cell r="I8">
            <v>212</v>
          </cell>
          <cell r="J8">
            <v>82</v>
          </cell>
        </row>
        <row r="9">
          <cell r="B9" t="str">
            <v>Avon &amp; Somerset Police and Crime Commissioner and Chief Cons</v>
          </cell>
          <cell r="C9" t="str">
            <v>O</v>
          </cell>
          <cell r="D9">
            <v>0</v>
          </cell>
          <cell r="E9">
            <v>0</v>
          </cell>
          <cell r="F9">
            <v>0</v>
          </cell>
          <cell r="G9">
            <v>0</v>
          </cell>
          <cell r="H9">
            <v>0</v>
          </cell>
          <cell r="I9">
            <v>0</v>
          </cell>
          <cell r="J9">
            <v>0</v>
          </cell>
        </row>
        <row r="10">
          <cell r="B10" t="str">
            <v>Avon Combined Fire Authority</v>
          </cell>
          <cell r="C10" t="str">
            <v>O</v>
          </cell>
          <cell r="D10">
            <v>0</v>
          </cell>
          <cell r="E10">
            <v>0</v>
          </cell>
          <cell r="F10">
            <v>0</v>
          </cell>
          <cell r="G10">
            <v>0</v>
          </cell>
          <cell r="H10">
            <v>0</v>
          </cell>
          <cell r="I10">
            <v>0</v>
          </cell>
          <cell r="J10">
            <v>0</v>
          </cell>
        </row>
        <row r="11">
          <cell r="B11" t="str">
            <v>Aylesbury Vale</v>
          </cell>
          <cell r="C11" t="str">
            <v>SD</v>
          </cell>
          <cell r="D11">
            <v>0</v>
          </cell>
          <cell r="E11">
            <v>0</v>
          </cell>
          <cell r="F11">
            <v>0</v>
          </cell>
          <cell r="G11">
            <v>0</v>
          </cell>
          <cell r="H11">
            <v>0</v>
          </cell>
          <cell r="I11">
            <v>0</v>
          </cell>
          <cell r="J11">
            <v>0</v>
          </cell>
        </row>
        <row r="12">
          <cell r="B12" t="str">
            <v>Babergh</v>
          </cell>
          <cell r="C12" t="str">
            <v>SD</v>
          </cell>
          <cell r="D12">
            <v>0</v>
          </cell>
          <cell r="E12">
            <v>2647</v>
          </cell>
          <cell r="F12">
            <v>0</v>
          </cell>
          <cell r="G12">
            <v>245</v>
          </cell>
          <cell r="H12">
            <v>0</v>
          </cell>
          <cell r="I12">
            <v>0</v>
          </cell>
          <cell r="J12">
            <v>2402</v>
          </cell>
        </row>
        <row r="13">
          <cell r="B13" t="str">
            <v>Barking &amp; Dagenham</v>
          </cell>
          <cell r="C13" t="str">
            <v>L</v>
          </cell>
          <cell r="D13">
            <v>21354</v>
          </cell>
          <cell r="E13">
            <v>11462</v>
          </cell>
          <cell r="F13">
            <v>0</v>
          </cell>
          <cell r="G13">
            <v>51861</v>
          </cell>
          <cell r="H13">
            <v>0</v>
          </cell>
          <cell r="I13">
            <v>23876</v>
          </cell>
          <cell r="J13">
            <v>4831</v>
          </cell>
        </row>
        <row r="14">
          <cell r="B14" t="str">
            <v>Barnet</v>
          </cell>
          <cell r="C14" t="str">
            <v>L</v>
          </cell>
          <cell r="D14">
            <v>10922</v>
          </cell>
          <cell r="E14">
            <v>20180</v>
          </cell>
          <cell r="F14">
            <v>0</v>
          </cell>
          <cell r="G14">
            <v>21149</v>
          </cell>
          <cell r="H14">
            <v>0</v>
          </cell>
          <cell r="I14">
            <v>33397</v>
          </cell>
          <cell r="J14">
            <v>17930</v>
          </cell>
        </row>
        <row r="15">
          <cell r="B15" t="str">
            <v>Barnsley</v>
          </cell>
          <cell r="C15" t="str">
            <v>MD</v>
          </cell>
          <cell r="D15">
            <v>5015</v>
          </cell>
          <cell r="E15">
            <v>11705</v>
          </cell>
          <cell r="F15">
            <v>7363</v>
          </cell>
          <cell r="G15">
            <v>23474</v>
          </cell>
          <cell r="H15">
            <v>0</v>
          </cell>
          <cell r="I15">
            <v>0</v>
          </cell>
          <cell r="J15">
            <v>609</v>
          </cell>
        </row>
        <row r="16">
          <cell r="B16" t="str">
            <v>Barrow-in-Furness</v>
          </cell>
          <cell r="C16" t="str">
            <v>SD</v>
          </cell>
          <cell r="D16">
            <v>0</v>
          </cell>
          <cell r="E16">
            <v>0</v>
          </cell>
          <cell r="F16">
            <v>0</v>
          </cell>
          <cell r="G16">
            <v>1888</v>
          </cell>
          <cell r="H16">
            <v>0</v>
          </cell>
          <cell r="I16">
            <v>0</v>
          </cell>
          <cell r="J16">
            <v>0</v>
          </cell>
        </row>
        <row r="17">
          <cell r="B17" t="str">
            <v>Basildon</v>
          </cell>
          <cell r="C17" t="str">
            <v>SD</v>
          </cell>
          <cell r="D17">
            <v>0</v>
          </cell>
          <cell r="E17">
            <v>0</v>
          </cell>
          <cell r="F17">
            <v>0</v>
          </cell>
          <cell r="G17">
            <v>10334</v>
          </cell>
          <cell r="H17">
            <v>320</v>
          </cell>
          <cell r="I17">
            <v>0</v>
          </cell>
          <cell r="J17">
            <v>0</v>
          </cell>
        </row>
        <row r="18">
          <cell r="B18" t="str">
            <v>Basingstoke &amp; Deane</v>
          </cell>
          <cell r="C18" t="str">
            <v>SD</v>
          </cell>
          <cell r="D18">
            <v>0</v>
          </cell>
          <cell r="E18">
            <v>0</v>
          </cell>
          <cell r="F18">
            <v>0</v>
          </cell>
          <cell r="G18">
            <v>0</v>
          </cell>
          <cell r="H18">
            <v>0</v>
          </cell>
          <cell r="I18">
            <v>0</v>
          </cell>
          <cell r="J18">
            <v>0</v>
          </cell>
        </row>
        <row r="19">
          <cell r="B19" t="str">
            <v>Bassetlaw</v>
          </cell>
          <cell r="C19" t="str">
            <v>SD</v>
          </cell>
          <cell r="D19">
            <v>3962</v>
          </cell>
          <cell r="E19">
            <v>4931</v>
          </cell>
          <cell r="F19">
            <v>3915</v>
          </cell>
          <cell r="G19">
            <v>7067</v>
          </cell>
          <cell r="H19">
            <v>3273</v>
          </cell>
          <cell r="I19">
            <v>0</v>
          </cell>
          <cell r="J19">
            <v>2468</v>
          </cell>
        </row>
        <row r="20">
          <cell r="B20" t="str">
            <v>Bath &amp; NE Somerset UA</v>
          </cell>
          <cell r="C20" t="str">
            <v>UA</v>
          </cell>
          <cell r="D20">
            <v>0</v>
          </cell>
          <cell r="E20">
            <v>0</v>
          </cell>
          <cell r="F20">
            <v>0</v>
          </cell>
          <cell r="G20">
            <v>0</v>
          </cell>
          <cell r="H20">
            <v>0</v>
          </cell>
          <cell r="I20">
            <v>0</v>
          </cell>
          <cell r="J20">
            <v>0</v>
          </cell>
        </row>
        <row r="21">
          <cell r="B21" t="str">
            <v>Bedford UA</v>
          </cell>
          <cell r="C21" t="str">
            <v>UA</v>
          </cell>
          <cell r="D21">
            <v>0</v>
          </cell>
          <cell r="E21">
            <v>0</v>
          </cell>
          <cell r="F21">
            <v>0</v>
          </cell>
          <cell r="G21">
            <v>0</v>
          </cell>
          <cell r="H21">
            <v>0</v>
          </cell>
          <cell r="I21">
            <v>0</v>
          </cell>
          <cell r="J21">
            <v>0</v>
          </cell>
        </row>
        <row r="22">
          <cell r="B22" t="str">
            <v>Bedfordshire Combined Fire Authority</v>
          </cell>
          <cell r="C22" t="str">
            <v>O</v>
          </cell>
          <cell r="D22">
            <v>0</v>
          </cell>
          <cell r="E22">
            <v>0</v>
          </cell>
          <cell r="F22">
            <v>0</v>
          </cell>
          <cell r="G22">
            <v>0</v>
          </cell>
          <cell r="H22">
            <v>0</v>
          </cell>
          <cell r="I22">
            <v>0</v>
          </cell>
          <cell r="J22">
            <v>0</v>
          </cell>
        </row>
        <row r="23">
          <cell r="B23" t="str">
            <v>Bedfordshire Police and Crime Commissioner and Chief Constab</v>
          </cell>
          <cell r="C23" t="str">
            <v>O</v>
          </cell>
          <cell r="D23">
            <v>0</v>
          </cell>
          <cell r="E23">
            <v>0</v>
          </cell>
          <cell r="F23">
            <v>0</v>
          </cell>
          <cell r="G23">
            <v>0</v>
          </cell>
          <cell r="H23">
            <v>0</v>
          </cell>
          <cell r="I23">
            <v>0</v>
          </cell>
          <cell r="J23">
            <v>0</v>
          </cell>
        </row>
        <row r="24">
          <cell r="B24" t="str">
            <v>Berkshire Combined Fire Authority</v>
          </cell>
          <cell r="C24" t="str">
            <v>O</v>
          </cell>
          <cell r="D24">
            <v>0</v>
          </cell>
          <cell r="E24">
            <v>0</v>
          </cell>
          <cell r="F24">
            <v>0</v>
          </cell>
          <cell r="G24">
            <v>0</v>
          </cell>
          <cell r="H24">
            <v>0</v>
          </cell>
          <cell r="I24">
            <v>0</v>
          </cell>
          <cell r="J24">
            <v>0</v>
          </cell>
        </row>
        <row r="25">
          <cell r="B25" t="str">
            <v>Bexley</v>
          </cell>
          <cell r="C25" t="str">
            <v>L</v>
          </cell>
          <cell r="D25">
            <v>0</v>
          </cell>
          <cell r="E25">
            <v>0</v>
          </cell>
          <cell r="F25">
            <v>0</v>
          </cell>
          <cell r="G25">
            <v>0</v>
          </cell>
          <cell r="H25">
            <v>0</v>
          </cell>
          <cell r="I25">
            <v>0</v>
          </cell>
          <cell r="J25">
            <v>0</v>
          </cell>
        </row>
        <row r="26">
          <cell r="B26" t="str">
            <v>Birmingham</v>
          </cell>
          <cell r="C26" t="str">
            <v>MD</v>
          </cell>
          <cell r="D26">
            <v>44587</v>
          </cell>
          <cell r="E26">
            <v>39337</v>
          </cell>
          <cell r="F26">
            <v>0</v>
          </cell>
          <cell r="G26">
            <v>68155</v>
          </cell>
          <cell r="H26">
            <v>0</v>
          </cell>
          <cell r="I26">
            <v>0</v>
          </cell>
          <cell r="J26">
            <v>15768</v>
          </cell>
        </row>
        <row r="27">
          <cell r="B27" t="str">
            <v>Blaby</v>
          </cell>
          <cell r="C27" t="str">
            <v>SD</v>
          </cell>
          <cell r="D27">
            <v>0</v>
          </cell>
          <cell r="E27">
            <v>0</v>
          </cell>
          <cell r="F27">
            <v>0</v>
          </cell>
          <cell r="G27">
            <v>0</v>
          </cell>
          <cell r="H27">
            <v>0</v>
          </cell>
          <cell r="I27">
            <v>0</v>
          </cell>
          <cell r="J27">
            <v>0</v>
          </cell>
        </row>
        <row r="28">
          <cell r="B28" t="str">
            <v>Blackburn with Darwen UA</v>
          </cell>
          <cell r="C28" t="str">
            <v>UA</v>
          </cell>
          <cell r="D28">
            <v>0</v>
          </cell>
          <cell r="E28">
            <v>0</v>
          </cell>
          <cell r="F28">
            <v>0</v>
          </cell>
          <cell r="G28">
            <v>0</v>
          </cell>
          <cell r="H28">
            <v>0</v>
          </cell>
          <cell r="I28">
            <v>0</v>
          </cell>
          <cell r="J28">
            <v>0</v>
          </cell>
        </row>
        <row r="29">
          <cell r="B29" t="str">
            <v>Blackpool UA</v>
          </cell>
          <cell r="C29" t="str">
            <v>UA</v>
          </cell>
          <cell r="D29">
            <v>0</v>
          </cell>
          <cell r="E29">
            <v>0</v>
          </cell>
          <cell r="F29">
            <v>0</v>
          </cell>
          <cell r="G29">
            <v>4105</v>
          </cell>
          <cell r="H29">
            <v>0</v>
          </cell>
          <cell r="I29">
            <v>0</v>
          </cell>
          <cell r="J29">
            <v>0</v>
          </cell>
        </row>
        <row r="30">
          <cell r="B30" t="str">
            <v>Bolsover</v>
          </cell>
          <cell r="C30" t="str">
            <v>SD</v>
          </cell>
          <cell r="D30">
            <v>4161</v>
          </cell>
          <cell r="E30">
            <v>2122</v>
          </cell>
          <cell r="F30">
            <v>5106</v>
          </cell>
          <cell r="G30">
            <v>1943</v>
          </cell>
          <cell r="H30">
            <v>0</v>
          </cell>
          <cell r="I30">
            <v>3500</v>
          </cell>
          <cell r="J30">
            <v>5947</v>
          </cell>
        </row>
        <row r="31">
          <cell r="B31" t="str">
            <v>Bolton</v>
          </cell>
          <cell r="C31" t="str">
            <v>MD</v>
          </cell>
          <cell r="D31">
            <v>0</v>
          </cell>
          <cell r="E31">
            <v>0</v>
          </cell>
          <cell r="F31">
            <v>0</v>
          </cell>
          <cell r="G31">
            <v>0</v>
          </cell>
          <cell r="H31">
            <v>0</v>
          </cell>
          <cell r="I31">
            <v>0</v>
          </cell>
          <cell r="J31">
            <v>0</v>
          </cell>
        </row>
        <row r="32">
          <cell r="B32" t="str">
            <v>Boston</v>
          </cell>
          <cell r="C32" t="str">
            <v>SD</v>
          </cell>
          <cell r="D32">
            <v>0</v>
          </cell>
          <cell r="E32">
            <v>0</v>
          </cell>
          <cell r="F32">
            <v>0</v>
          </cell>
          <cell r="G32">
            <v>0</v>
          </cell>
          <cell r="H32">
            <v>0</v>
          </cell>
          <cell r="I32">
            <v>0</v>
          </cell>
          <cell r="J32">
            <v>0</v>
          </cell>
        </row>
        <row r="33">
          <cell r="B33" t="str">
            <v>Bournemouth UA</v>
          </cell>
          <cell r="C33" t="str">
            <v>UA</v>
          </cell>
          <cell r="D33">
            <v>3969</v>
          </cell>
          <cell r="E33">
            <v>7777</v>
          </cell>
          <cell r="F33">
            <v>0</v>
          </cell>
          <cell r="G33">
            <v>8210</v>
          </cell>
          <cell r="H33">
            <v>0</v>
          </cell>
          <cell r="I33">
            <v>107</v>
          </cell>
          <cell r="J33">
            <v>3429</v>
          </cell>
        </row>
        <row r="34">
          <cell r="B34" t="str">
            <v>Bracknell Forest UA</v>
          </cell>
          <cell r="C34" t="str">
            <v>UA</v>
          </cell>
          <cell r="D34">
            <v>0</v>
          </cell>
          <cell r="E34">
            <v>0</v>
          </cell>
          <cell r="F34">
            <v>0</v>
          </cell>
          <cell r="G34">
            <v>0</v>
          </cell>
          <cell r="H34">
            <v>0</v>
          </cell>
          <cell r="I34">
            <v>0</v>
          </cell>
          <cell r="J34">
            <v>0</v>
          </cell>
        </row>
        <row r="35">
          <cell r="B35" t="str">
            <v>Bradford</v>
          </cell>
          <cell r="C35" t="str">
            <v>MD</v>
          </cell>
          <cell r="D35">
            <v>0</v>
          </cell>
          <cell r="E35">
            <v>0</v>
          </cell>
          <cell r="F35">
            <v>0</v>
          </cell>
          <cell r="G35">
            <v>0</v>
          </cell>
          <cell r="H35">
            <v>0</v>
          </cell>
          <cell r="I35">
            <v>0</v>
          </cell>
          <cell r="J35">
            <v>0</v>
          </cell>
        </row>
        <row r="36">
          <cell r="B36" t="str">
            <v>Braintree</v>
          </cell>
          <cell r="C36" t="str">
            <v>SD</v>
          </cell>
          <cell r="D36">
            <v>0</v>
          </cell>
          <cell r="E36">
            <v>0</v>
          </cell>
          <cell r="F36">
            <v>0</v>
          </cell>
          <cell r="G36">
            <v>0</v>
          </cell>
          <cell r="H36">
            <v>0</v>
          </cell>
          <cell r="I36">
            <v>0</v>
          </cell>
          <cell r="J36">
            <v>0</v>
          </cell>
        </row>
        <row r="37">
          <cell r="B37" t="str">
            <v>Breckland</v>
          </cell>
          <cell r="C37" t="str">
            <v>SD</v>
          </cell>
          <cell r="D37">
            <v>0</v>
          </cell>
          <cell r="E37">
            <v>0</v>
          </cell>
          <cell r="F37">
            <v>0</v>
          </cell>
          <cell r="G37">
            <v>0</v>
          </cell>
          <cell r="H37">
            <v>0</v>
          </cell>
          <cell r="I37">
            <v>0</v>
          </cell>
          <cell r="J37">
            <v>0</v>
          </cell>
        </row>
        <row r="38">
          <cell r="B38" t="str">
            <v>Brent</v>
          </cell>
          <cell r="C38" t="str">
            <v>L</v>
          </cell>
          <cell r="D38">
            <v>12713</v>
          </cell>
          <cell r="E38">
            <v>0</v>
          </cell>
          <cell r="F38">
            <v>15462</v>
          </cell>
          <cell r="G38">
            <v>6282</v>
          </cell>
          <cell r="H38">
            <v>0</v>
          </cell>
          <cell r="I38">
            <v>0</v>
          </cell>
          <cell r="J38">
            <v>21893</v>
          </cell>
        </row>
        <row r="39">
          <cell r="B39" t="str">
            <v>Brentwood</v>
          </cell>
          <cell r="C39" t="str">
            <v>SD</v>
          </cell>
          <cell r="D39">
            <v>20</v>
          </cell>
          <cell r="E39">
            <v>0</v>
          </cell>
          <cell r="F39">
            <v>2016</v>
          </cell>
          <cell r="G39">
            <v>2036</v>
          </cell>
          <cell r="H39">
            <v>2035</v>
          </cell>
          <cell r="I39">
            <v>0</v>
          </cell>
          <cell r="J39">
            <v>0</v>
          </cell>
        </row>
        <row r="40">
          <cell r="B40" t="str">
            <v>Brighton &amp; Hove UA</v>
          </cell>
          <cell r="C40" t="str">
            <v>UA</v>
          </cell>
          <cell r="D40">
            <v>0</v>
          </cell>
          <cell r="E40">
            <v>-8652</v>
          </cell>
          <cell r="F40">
            <v>0</v>
          </cell>
          <cell r="G40">
            <v>8652</v>
          </cell>
          <cell r="H40">
            <v>0</v>
          </cell>
          <cell r="I40">
            <v>0</v>
          </cell>
          <cell r="J40">
            <v>0</v>
          </cell>
        </row>
        <row r="41">
          <cell r="B41" t="str">
            <v>Bristol UA</v>
          </cell>
          <cell r="C41" t="str">
            <v>UA</v>
          </cell>
          <cell r="D41">
            <v>5316</v>
          </cell>
          <cell r="E41">
            <v>26333</v>
          </cell>
          <cell r="F41">
            <v>5294</v>
          </cell>
          <cell r="G41">
            <v>29893</v>
          </cell>
          <cell r="H41">
            <v>0</v>
          </cell>
          <cell r="I41">
            <v>0</v>
          </cell>
          <cell r="J41">
            <v>7050</v>
          </cell>
        </row>
        <row r="42">
          <cell r="B42" t="str">
            <v>Broadland</v>
          </cell>
          <cell r="C42" t="str">
            <v>SD</v>
          </cell>
          <cell r="D42">
            <v>0</v>
          </cell>
          <cell r="E42">
            <v>0</v>
          </cell>
          <cell r="F42">
            <v>0</v>
          </cell>
          <cell r="G42">
            <v>0</v>
          </cell>
          <cell r="H42">
            <v>0</v>
          </cell>
          <cell r="I42">
            <v>0</v>
          </cell>
          <cell r="J42">
            <v>0</v>
          </cell>
        </row>
        <row r="43">
          <cell r="B43" t="str">
            <v>Bromley</v>
          </cell>
          <cell r="C43" t="str">
            <v>L</v>
          </cell>
          <cell r="D43">
            <v>0</v>
          </cell>
          <cell r="E43">
            <v>0</v>
          </cell>
          <cell r="F43">
            <v>0</v>
          </cell>
          <cell r="G43">
            <v>0</v>
          </cell>
          <cell r="H43">
            <v>0</v>
          </cell>
          <cell r="I43">
            <v>0</v>
          </cell>
          <cell r="J43">
            <v>0</v>
          </cell>
        </row>
        <row r="44">
          <cell r="B44" t="str">
            <v>Bromsgrove</v>
          </cell>
          <cell r="C44" t="str">
            <v>SD</v>
          </cell>
          <cell r="D44">
            <v>0</v>
          </cell>
          <cell r="E44">
            <v>0</v>
          </cell>
          <cell r="F44">
            <v>0</v>
          </cell>
          <cell r="G44">
            <v>0</v>
          </cell>
          <cell r="H44">
            <v>0</v>
          </cell>
          <cell r="I44">
            <v>0</v>
          </cell>
          <cell r="J44">
            <v>0</v>
          </cell>
        </row>
        <row r="45">
          <cell r="B45" t="str">
            <v>Broxbourne</v>
          </cell>
          <cell r="C45" t="str">
            <v>SD</v>
          </cell>
          <cell r="D45">
            <v>0</v>
          </cell>
          <cell r="E45">
            <v>0</v>
          </cell>
          <cell r="F45">
            <v>0</v>
          </cell>
          <cell r="G45">
            <v>0</v>
          </cell>
          <cell r="H45">
            <v>0</v>
          </cell>
          <cell r="I45">
            <v>0</v>
          </cell>
          <cell r="J45">
            <v>0</v>
          </cell>
        </row>
        <row r="46">
          <cell r="B46" t="str">
            <v>Broxtowe</v>
          </cell>
          <cell r="C46" t="str">
            <v>SD</v>
          </cell>
          <cell r="D46">
            <v>0</v>
          </cell>
          <cell r="E46">
            <v>3432</v>
          </cell>
          <cell r="F46">
            <v>0</v>
          </cell>
          <cell r="G46">
            <v>3432</v>
          </cell>
          <cell r="H46">
            <v>0</v>
          </cell>
          <cell r="I46">
            <v>0</v>
          </cell>
          <cell r="J46">
            <v>0</v>
          </cell>
        </row>
        <row r="47">
          <cell r="B47" t="str">
            <v>Buckinghamshire</v>
          </cell>
          <cell r="C47" t="str">
            <v>SC</v>
          </cell>
          <cell r="D47">
            <v>0</v>
          </cell>
          <cell r="E47">
            <v>0</v>
          </cell>
          <cell r="F47">
            <v>0</v>
          </cell>
          <cell r="G47">
            <v>0</v>
          </cell>
          <cell r="H47">
            <v>0</v>
          </cell>
          <cell r="I47">
            <v>0</v>
          </cell>
          <cell r="J47">
            <v>0</v>
          </cell>
        </row>
        <row r="48">
          <cell r="B48" t="str">
            <v>Buckinghamshire Combined Fire Authority</v>
          </cell>
          <cell r="C48" t="str">
            <v>O</v>
          </cell>
          <cell r="D48">
            <v>0</v>
          </cell>
          <cell r="E48">
            <v>0</v>
          </cell>
          <cell r="F48">
            <v>0</v>
          </cell>
          <cell r="G48">
            <v>0</v>
          </cell>
          <cell r="H48">
            <v>0</v>
          </cell>
          <cell r="I48">
            <v>0</v>
          </cell>
          <cell r="J48">
            <v>0</v>
          </cell>
        </row>
        <row r="49">
          <cell r="B49" t="str">
            <v>Burnley</v>
          </cell>
          <cell r="C49" t="str">
            <v>SD</v>
          </cell>
          <cell r="D49">
            <v>0</v>
          </cell>
          <cell r="E49">
            <v>0</v>
          </cell>
          <cell r="F49">
            <v>0</v>
          </cell>
          <cell r="G49">
            <v>0</v>
          </cell>
          <cell r="H49">
            <v>0</v>
          </cell>
          <cell r="I49">
            <v>0</v>
          </cell>
          <cell r="J49">
            <v>0</v>
          </cell>
        </row>
        <row r="50">
          <cell r="B50" t="str">
            <v>Bury</v>
          </cell>
          <cell r="C50" t="str">
            <v>MD</v>
          </cell>
          <cell r="D50">
            <v>1489</v>
          </cell>
          <cell r="E50">
            <v>7404</v>
          </cell>
          <cell r="F50">
            <v>0</v>
          </cell>
          <cell r="G50">
            <v>8768</v>
          </cell>
          <cell r="H50">
            <v>0</v>
          </cell>
          <cell r="I50">
            <v>0</v>
          </cell>
          <cell r="J50">
            <v>0</v>
          </cell>
        </row>
        <row r="51">
          <cell r="B51" t="str">
            <v>Calderdale</v>
          </cell>
          <cell r="C51" t="str">
            <v>MD</v>
          </cell>
          <cell r="D51">
            <v>0</v>
          </cell>
          <cell r="E51">
            <v>0</v>
          </cell>
          <cell r="F51">
            <v>0</v>
          </cell>
          <cell r="G51">
            <v>0</v>
          </cell>
          <cell r="H51">
            <v>0</v>
          </cell>
          <cell r="I51">
            <v>0</v>
          </cell>
          <cell r="J51">
            <v>0</v>
          </cell>
        </row>
        <row r="52">
          <cell r="B52" t="str">
            <v>Cambridge</v>
          </cell>
          <cell r="C52" t="str">
            <v>SD</v>
          </cell>
          <cell r="D52">
            <v>4919</v>
          </cell>
          <cell r="E52">
            <v>12076</v>
          </cell>
          <cell r="F52">
            <v>0</v>
          </cell>
          <cell r="G52">
            <v>10629</v>
          </cell>
          <cell r="H52">
            <v>0</v>
          </cell>
          <cell r="I52">
            <v>4147</v>
          </cell>
          <cell r="J52">
            <v>2219</v>
          </cell>
        </row>
        <row r="53">
          <cell r="B53" t="str">
            <v>Cambridgeshire</v>
          </cell>
          <cell r="C53" t="str">
            <v>SC</v>
          </cell>
          <cell r="D53">
            <v>0</v>
          </cell>
          <cell r="E53">
            <v>0</v>
          </cell>
          <cell r="F53">
            <v>0</v>
          </cell>
          <cell r="G53">
            <v>0</v>
          </cell>
          <cell r="H53">
            <v>0</v>
          </cell>
          <cell r="I53">
            <v>0</v>
          </cell>
          <cell r="J53">
            <v>0</v>
          </cell>
        </row>
        <row r="54">
          <cell r="B54" t="str">
            <v>Cambridgeshire Combined Fire Authority</v>
          </cell>
          <cell r="C54" t="str">
            <v>O</v>
          </cell>
          <cell r="D54">
            <v>0</v>
          </cell>
          <cell r="E54">
            <v>0</v>
          </cell>
          <cell r="F54">
            <v>0</v>
          </cell>
          <cell r="G54">
            <v>0</v>
          </cell>
          <cell r="H54">
            <v>0</v>
          </cell>
          <cell r="I54">
            <v>0</v>
          </cell>
          <cell r="J54">
            <v>0</v>
          </cell>
        </row>
        <row r="55">
          <cell r="B55" t="str">
            <v>Cambridgeshire Police and Crime Commissioner and Chief Const</v>
          </cell>
          <cell r="C55" t="str">
            <v>O</v>
          </cell>
          <cell r="D55">
            <v>0</v>
          </cell>
          <cell r="E55">
            <v>0</v>
          </cell>
          <cell r="F55">
            <v>0</v>
          </cell>
          <cell r="G55">
            <v>0</v>
          </cell>
          <cell r="H55">
            <v>0</v>
          </cell>
          <cell r="I55">
            <v>0</v>
          </cell>
          <cell r="J55">
            <v>0</v>
          </cell>
        </row>
        <row r="56">
          <cell r="B56" t="str">
            <v>Camden</v>
          </cell>
          <cell r="C56" t="str">
            <v>L</v>
          </cell>
          <cell r="D56">
            <v>13178</v>
          </cell>
          <cell r="E56">
            <v>33643</v>
          </cell>
          <cell r="F56">
            <v>0</v>
          </cell>
          <cell r="G56">
            <v>34400</v>
          </cell>
          <cell r="H56">
            <v>0</v>
          </cell>
          <cell r="I56">
            <v>0</v>
          </cell>
          <cell r="J56">
            <v>12421</v>
          </cell>
        </row>
        <row r="57">
          <cell r="B57" t="str">
            <v>Cannock Chase</v>
          </cell>
          <cell r="C57" t="str">
            <v>SD</v>
          </cell>
          <cell r="D57">
            <v>750</v>
          </cell>
          <cell r="E57">
            <v>-709</v>
          </cell>
          <cell r="F57">
            <v>3762</v>
          </cell>
          <cell r="G57">
            <v>2986</v>
          </cell>
          <cell r="H57">
            <v>0</v>
          </cell>
          <cell r="I57">
            <v>0</v>
          </cell>
          <cell r="J57">
            <v>817</v>
          </cell>
        </row>
        <row r="58">
          <cell r="B58" t="str">
            <v>Canterbury</v>
          </cell>
          <cell r="C58" t="str">
            <v>SD</v>
          </cell>
          <cell r="D58">
            <v>0</v>
          </cell>
          <cell r="E58">
            <v>-3297</v>
          </cell>
          <cell r="F58">
            <v>-1483</v>
          </cell>
          <cell r="G58">
            <v>0</v>
          </cell>
          <cell r="H58">
            <v>0</v>
          </cell>
          <cell r="I58">
            <v>4780</v>
          </cell>
          <cell r="J58">
            <v>0</v>
          </cell>
        </row>
        <row r="59">
          <cell r="B59" t="str">
            <v>Carlisle</v>
          </cell>
          <cell r="C59" t="str">
            <v>SD</v>
          </cell>
          <cell r="D59">
            <v>0</v>
          </cell>
          <cell r="E59">
            <v>0</v>
          </cell>
          <cell r="F59">
            <v>0</v>
          </cell>
          <cell r="G59">
            <v>0</v>
          </cell>
          <cell r="H59">
            <v>0</v>
          </cell>
          <cell r="I59">
            <v>0</v>
          </cell>
          <cell r="J59">
            <v>0</v>
          </cell>
        </row>
        <row r="60">
          <cell r="B60" t="str">
            <v>Castle Point</v>
          </cell>
          <cell r="C60" t="str">
            <v>SD</v>
          </cell>
          <cell r="D60">
            <v>0</v>
          </cell>
          <cell r="E60">
            <v>1225</v>
          </cell>
          <cell r="F60">
            <v>51</v>
          </cell>
          <cell r="G60">
            <v>1276</v>
          </cell>
          <cell r="H60">
            <v>0</v>
          </cell>
          <cell r="I60">
            <v>0</v>
          </cell>
          <cell r="J60">
            <v>0</v>
          </cell>
        </row>
        <row r="61">
          <cell r="B61" t="str">
            <v>Central Bedfordshire UA</v>
          </cell>
          <cell r="C61" t="str">
            <v>UA</v>
          </cell>
          <cell r="D61">
            <v>200</v>
          </cell>
          <cell r="E61">
            <v>3597</v>
          </cell>
          <cell r="F61">
            <v>0</v>
          </cell>
          <cell r="G61">
            <v>3597</v>
          </cell>
          <cell r="H61">
            <v>0</v>
          </cell>
          <cell r="I61">
            <v>3597</v>
          </cell>
          <cell r="J61">
            <v>200</v>
          </cell>
        </row>
        <row r="62">
          <cell r="B62" t="str">
            <v>Charnwood</v>
          </cell>
          <cell r="C62" t="str">
            <v>SD</v>
          </cell>
          <cell r="D62">
            <v>1</v>
          </cell>
          <cell r="E62">
            <v>6145</v>
          </cell>
          <cell r="F62">
            <v>0</v>
          </cell>
          <cell r="G62">
            <v>3227</v>
          </cell>
          <cell r="H62">
            <v>0</v>
          </cell>
          <cell r="I62">
            <v>0</v>
          </cell>
          <cell r="J62">
            <v>2919</v>
          </cell>
        </row>
        <row r="63">
          <cell r="B63" t="str">
            <v>Chelmsford</v>
          </cell>
          <cell r="C63" t="str">
            <v>SD</v>
          </cell>
          <cell r="D63">
            <v>0</v>
          </cell>
          <cell r="E63">
            <v>0</v>
          </cell>
          <cell r="F63">
            <v>0</v>
          </cell>
          <cell r="G63">
            <v>0</v>
          </cell>
          <cell r="H63">
            <v>0</v>
          </cell>
          <cell r="I63">
            <v>0</v>
          </cell>
          <cell r="J63">
            <v>0</v>
          </cell>
        </row>
        <row r="64">
          <cell r="B64" t="str">
            <v>Cheltenham</v>
          </cell>
          <cell r="C64" t="str">
            <v>SD</v>
          </cell>
          <cell r="D64">
            <v>0</v>
          </cell>
          <cell r="E64">
            <v>0</v>
          </cell>
          <cell r="F64">
            <v>0</v>
          </cell>
          <cell r="G64">
            <v>5443</v>
          </cell>
          <cell r="H64">
            <v>0</v>
          </cell>
          <cell r="I64">
            <v>0</v>
          </cell>
          <cell r="J64">
            <v>0</v>
          </cell>
        </row>
        <row r="65">
          <cell r="B65" t="str">
            <v>Cherwell</v>
          </cell>
          <cell r="C65" t="str">
            <v>SD</v>
          </cell>
          <cell r="D65">
            <v>0</v>
          </cell>
          <cell r="E65">
            <v>0</v>
          </cell>
          <cell r="F65">
            <v>0</v>
          </cell>
          <cell r="G65">
            <v>0</v>
          </cell>
          <cell r="H65">
            <v>0</v>
          </cell>
          <cell r="I65">
            <v>0</v>
          </cell>
          <cell r="J65">
            <v>0</v>
          </cell>
        </row>
        <row r="66">
          <cell r="B66" t="str">
            <v>Cheshire Combined Fire Authority</v>
          </cell>
          <cell r="C66" t="str">
            <v>O</v>
          </cell>
          <cell r="D66">
            <v>0</v>
          </cell>
          <cell r="E66">
            <v>0</v>
          </cell>
          <cell r="F66">
            <v>0</v>
          </cell>
          <cell r="G66">
            <v>0</v>
          </cell>
          <cell r="H66">
            <v>0</v>
          </cell>
          <cell r="I66">
            <v>0</v>
          </cell>
          <cell r="J66">
            <v>0</v>
          </cell>
        </row>
        <row r="67">
          <cell r="B67" t="str">
            <v>Cheshire East UA</v>
          </cell>
          <cell r="C67" t="str">
            <v>UA</v>
          </cell>
          <cell r="D67">
            <v>0</v>
          </cell>
          <cell r="E67">
            <v>0</v>
          </cell>
          <cell r="F67">
            <v>0</v>
          </cell>
          <cell r="G67">
            <v>0</v>
          </cell>
          <cell r="H67">
            <v>0</v>
          </cell>
          <cell r="I67">
            <v>0</v>
          </cell>
          <cell r="J67">
            <v>0</v>
          </cell>
        </row>
        <row r="68">
          <cell r="B68" t="str">
            <v>Cheshire Police and Crime Commissioner and Chief Constable</v>
          </cell>
          <cell r="C68" t="str">
            <v>O</v>
          </cell>
          <cell r="D68">
            <v>0</v>
          </cell>
          <cell r="E68">
            <v>0</v>
          </cell>
          <cell r="F68">
            <v>0</v>
          </cell>
          <cell r="G68">
            <v>0</v>
          </cell>
          <cell r="H68">
            <v>0</v>
          </cell>
          <cell r="I68">
            <v>0</v>
          </cell>
          <cell r="J68">
            <v>0</v>
          </cell>
        </row>
        <row r="69">
          <cell r="B69" t="str">
            <v>Cheshire West and Chester UA</v>
          </cell>
          <cell r="C69" t="str">
            <v>UA</v>
          </cell>
          <cell r="D69">
            <v>2008</v>
          </cell>
          <cell r="E69">
            <v>5554</v>
          </cell>
          <cell r="F69">
            <v>4044</v>
          </cell>
          <cell r="G69">
            <v>8969</v>
          </cell>
          <cell r="H69">
            <v>2213</v>
          </cell>
          <cell r="I69">
            <v>0</v>
          </cell>
          <cell r="J69">
            <v>424</v>
          </cell>
        </row>
        <row r="70">
          <cell r="B70" t="str">
            <v>Chesterfield</v>
          </cell>
          <cell r="C70" t="str">
            <v>SD</v>
          </cell>
          <cell r="D70">
            <v>66</v>
          </cell>
          <cell r="E70">
            <v>7184</v>
          </cell>
          <cell r="F70">
            <v>2265</v>
          </cell>
          <cell r="G70">
            <v>7236</v>
          </cell>
          <cell r="H70">
            <v>0</v>
          </cell>
          <cell r="I70">
            <v>0</v>
          </cell>
          <cell r="J70">
            <v>2279</v>
          </cell>
        </row>
        <row r="71">
          <cell r="B71" t="str">
            <v>Chichester</v>
          </cell>
          <cell r="C71" t="str">
            <v>SD</v>
          </cell>
          <cell r="D71">
            <v>0</v>
          </cell>
          <cell r="E71">
            <v>0</v>
          </cell>
          <cell r="F71">
            <v>0</v>
          </cell>
          <cell r="G71">
            <v>0</v>
          </cell>
          <cell r="H71">
            <v>0</v>
          </cell>
          <cell r="I71">
            <v>0</v>
          </cell>
          <cell r="J71">
            <v>0</v>
          </cell>
        </row>
        <row r="72">
          <cell r="B72" t="str">
            <v>Chiltern</v>
          </cell>
          <cell r="C72" t="str">
            <v>SD</v>
          </cell>
          <cell r="D72">
            <v>0</v>
          </cell>
          <cell r="E72">
            <v>0</v>
          </cell>
          <cell r="F72">
            <v>0</v>
          </cell>
          <cell r="G72">
            <v>0</v>
          </cell>
          <cell r="H72">
            <v>0</v>
          </cell>
          <cell r="I72">
            <v>0</v>
          </cell>
          <cell r="J72">
            <v>0</v>
          </cell>
        </row>
        <row r="73">
          <cell r="B73" t="str">
            <v>Chorley</v>
          </cell>
          <cell r="C73" t="str">
            <v>SD</v>
          </cell>
          <cell r="D73">
            <v>0</v>
          </cell>
          <cell r="E73">
            <v>0</v>
          </cell>
          <cell r="F73">
            <v>0</v>
          </cell>
          <cell r="G73">
            <v>0</v>
          </cell>
          <cell r="H73">
            <v>0</v>
          </cell>
          <cell r="I73">
            <v>0</v>
          </cell>
          <cell r="J73">
            <v>0</v>
          </cell>
        </row>
        <row r="74">
          <cell r="B74" t="str">
            <v>Christchurch</v>
          </cell>
          <cell r="C74" t="str">
            <v>SD</v>
          </cell>
          <cell r="D74">
            <v>0</v>
          </cell>
          <cell r="E74">
            <v>0</v>
          </cell>
          <cell r="F74">
            <v>0</v>
          </cell>
          <cell r="G74">
            <v>0</v>
          </cell>
          <cell r="H74">
            <v>0</v>
          </cell>
          <cell r="I74">
            <v>0</v>
          </cell>
          <cell r="J74">
            <v>0</v>
          </cell>
        </row>
        <row r="75">
          <cell r="B75" t="str">
            <v>City of London</v>
          </cell>
          <cell r="C75" t="str">
            <v>L</v>
          </cell>
          <cell r="D75">
            <v>4863</v>
          </cell>
          <cell r="E75">
            <v>2671</v>
          </cell>
          <cell r="F75">
            <v>0</v>
          </cell>
          <cell r="G75">
            <v>486</v>
          </cell>
          <cell r="H75">
            <v>0</v>
          </cell>
          <cell r="I75">
            <v>0</v>
          </cell>
          <cell r="J75">
            <v>7048</v>
          </cell>
        </row>
        <row r="76">
          <cell r="B76" t="str">
            <v>Cleveland Combined Fire Authority</v>
          </cell>
          <cell r="C76" t="str">
            <v>O</v>
          </cell>
          <cell r="D76">
            <v>0</v>
          </cell>
          <cell r="E76">
            <v>0</v>
          </cell>
          <cell r="F76">
            <v>0</v>
          </cell>
          <cell r="G76">
            <v>0</v>
          </cell>
          <cell r="H76">
            <v>0</v>
          </cell>
          <cell r="I76">
            <v>0</v>
          </cell>
          <cell r="J76">
            <v>0</v>
          </cell>
        </row>
        <row r="77">
          <cell r="B77" t="str">
            <v>Cleveland Police and Crime Commissioner and Chief Constable</v>
          </cell>
          <cell r="C77" t="str">
            <v>O</v>
          </cell>
          <cell r="D77">
            <v>0</v>
          </cell>
          <cell r="E77">
            <v>0</v>
          </cell>
          <cell r="F77">
            <v>0</v>
          </cell>
          <cell r="G77">
            <v>0</v>
          </cell>
          <cell r="H77">
            <v>0</v>
          </cell>
          <cell r="I77">
            <v>0</v>
          </cell>
          <cell r="J77">
            <v>0</v>
          </cell>
        </row>
        <row r="78">
          <cell r="B78" t="str">
            <v>Colchester</v>
          </cell>
          <cell r="C78" t="str">
            <v>SD</v>
          </cell>
          <cell r="D78">
            <v>1551</v>
          </cell>
          <cell r="E78">
            <v>7042</v>
          </cell>
          <cell r="F78">
            <v>0</v>
          </cell>
          <cell r="G78">
            <v>8593</v>
          </cell>
          <cell r="H78">
            <v>0</v>
          </cell>
          <cell r="I78">
            <v>0</v>
          </cell>
          <cell r="J78">
            <v>0</v>
          </cell>
        </row>
        <row r="79">
          <cell r="B79" t="str">
            <v>Copeland</v>
          </cell>
          <cell r="C79" t="str">
            <v>SD</v>
          </cell>
          <cell r="D79">
            <v>0</v>
          </cell>
          <cell r="E79">
            <v>0</v>
          </cell>
          <cell r="F79">
            <v>0</v>
          </cell>
          <cell r="G79">
            <v>0</v>
          </cell>
          <cell r="H79">
            <v>0</v>
          </cell>
          <cell r="I79">
            <v>0</v>
          </cell>
          <cell r="J79">
            <v>0</v>
          </cell>
        </row>
        <row r="80">
          <cell r="B80" t="str">
            <v>Corby</v>
          </cell>
          <cell r="C80" t="str">
            <v>SD</v>
          </cell>
          <cell r="D80">
            <v>1132</v>
          </cell>
          <cell r="E80">
            <v>3183</v>
          </cell>
          <cell r="F80">
            <v>0</v>
          </cell>
          <cell r="G80">
            <v>4315</v>
          </cell>
          <cell r="H80">
            <v>0</v>
          </cell>
          <cell r="I80">
            <v>0</v>
          </cell>
          <cell r="J80">
            <v>0</v>
          </cell>
        </row>
        <row r="81">
          <cell r="B81" t="str">
            <v>Cornwall UA</v>
          </cell>
          <cell r="C81" t="str">
            <v>UA</v>
          </cell>
          <cell r="D81">
            <v>2850</v>
          </cell>
          <cell r="E81">
            <v>11009</v>
          </cell>
          <cell r="F81">
            <v>0</v>
          </cell>
          <cell r="G81">
            <v>4889</v>
          </cell>
          <cell r="H81">
            <v>0</v>
          </cell>
          <cell r="I81">
            <v>7594</v>
          </cell>
          <cell r="J81">
            <v>1376</v>
          </cell>
        </row>
        <row r="82">
          <cell r="B82" t="str">
            <v>Cotswold</v>
          </cell>
          <cell r="C82" t="str">
            <v>SD</v>
          </cell>
          <cell r="D82">
            <v>0</v>
          </cell>
          <cell r="E82">
            <v>0</v>
          </cell>
          <cell r="F82">
            <v>0</v>
          </cell>
          <cell r="G82">
            <v>0</v>
          </cell>
          <cell r="H82">
            <v>0</v>
          </cell>
          <cell r="I82">
            <v>0</v>
          </cell>
          <cell r="J82">
            <v>0</v>
          </cell>
        </row>
        <row r="83">
          <cell r="B83" t="str">
            <v>County Durham UA</v>
          </cell>
          <cell r="C83" t="str">
            <v>UA</v>
          </cell>
          <cell r="D83">
            <v>0</v>
          </cell>
          <cell r="E83">
            <v>7468</v>
          </cell>
          <cell r="F83">
            <v>0</v>
          </cell>
          <cell r="G83">
            <v>7468</v>
          </cell>
          <cell r="H83">
            <v>0</v>
          </cell>
          <cell r="I83">
            <v>0</v>
          </cell>
          <cell r="J83">
            <v>0</v>
          </cell>
        </row>
        <row r="84">
          <cell r="B84" t="str">
            <v>Coventry</v>
          </cell>
          <cell r="C84" t="str">
            <v>MD</v>
          </cell>
          <cell r="D84">
            <v>0</v>
          </cell>
          <cell r="E84">
            <v>0</v>
          </cell>
          <cell r="F84">
            <v>0</v>
          </cell>
          <cell r="G84">
            <v>0</v>
          </cell>
          <cell r="H84">
            <v>0</v>
          </cell>
          <cell r="I84">
            <v>0</v>
          </cell>
          <cell r="J84">
            <v>0</v>
          </cell>
        </row>
        <row r="85">
          <cell r="B85" t="str">
            <v>Craven</v>
          </cell>
          <cell r="C85" t="str">
            <v>SD</v>
          </cell>
          <cell r="D85">
            <v>0</v>
          </cell>
          <cell r="E85">
            <v>0</v>
          </cell>
          <cell r="F85">
            <v>0</v>
          </cell>
          <cell r="G85">
            <v>0</v>
          </cell>
          <cell r="H85">
            <v>0</v>
          </cell>
          <cell r="I85">
            <v>0</v>
          </cell>
          <cell r="J85">
            <v>0</v>
          </cell>
        </row>
        <row r="86">
          <cell r="B86" t="str">
            <v>Crawley</v>
          </cell>
          <cell r="C86" t="str">
            <v>SD</v>
          </cell>
          <cell r="D86">
            <v>17439</v>
          </cell>
          <cell r="E86">
            <v>4526</v>
          </cell>
          <cell r="F86">
            <v>14441</v>
          </cell>
          <cell r="G86">
            <v>13953</v>
          </cell>
          <cell r="H86">
            <v>0</v>
          </cell>
          <cell r="I86">
            <v>0</v>
          </cell>
          <cell r="J86">
            <v>22453</v>
          </cell>
        </row>
        <row r="87">
          <cell r="B87" t="str">
            <v>Croydon</v>
          </cell>
          <cell r="C87" t="str">
            <v>L</v>
          </cell>
          <cell r="D87">
            <v>947</v>
          </cell>
          <cell r="E87">
            <v>17461</v>
          </cell>
          <cell r="F87">
            <v>0</v>
          </cell>
          <cell r="G87">
            <v>16983</v>
          </cell>
          <cell r="H87">
            <v>0</v>
          </cell>
          <cell r="I87">
            <v>0</v>
          </cell>
          <cell r="J87">
            <v>1425</v>
          </cell>
        </row>
        <row r="88">
          <cell r="B88" t="str">
            <v>Cumbria</v>
          </cell>
          <cell r="C88" t="str">
            <v>SC</v>
          </cell>
          <cell r="D88">
            <v>0</v>
          </cell>
          <cell r="E88">
            <v>0</v>
          </cell>
          <cell r="F88">
            <v>0</v>
          </cell>
          <cell r="G88">
            <v>0</v>
          </cell>
          <cell r="H88">
            <v>0</v>
          </cell>
          <cell r="I88">
            <v>0</v>
          </cell>
          <cell r="J88">
            <v>0</v>
          </cell>
        </row>
        <row r="89">
          <cell r="B89" t="str">
            <v>Cumbria Police and Crime Commissioner and Chief Constable</v>
          </cell>
          <cell r="C89" t="str">
            <v>O</v>
          </cell>
          <cell r="D89">
            <v>0</v>
          </cell>
          <cell r="E89">
            <v>0</v>
          </cell>
          <cell r="F89">
            <v>0</v>
          </cell>
          <cell r="G89">
            <v>0</v>
          </cell>
          <cell r="H89">
            <v>0</v>
          </cell>
          <cell r="I89">
            <v>0</v>
          </cell>
          <cell r="J89">
            <v>0</v>
          </cell>
        </row>
        <row r="90">
          <cell r="B90" t="str">
            <v>Dacorum</v>
          </cell>
          <cell r="C90" t="str">
            <v>SD</v>
          </cell>
          <cell r="D90">
            <v>11120</v>
          </cell>
          <cell r="E90">
            <v>9715</v>
          </cell>
          <cell r="F90">
            <v>0</v>
          </cell>
          <cell r="G90">
            <v>2967</v>
          </cell>
          <cell r="H90">
            <v>298</v>
          </cell>
          <cell r="I90">
            <v>0</v>
          </cell>
          <cell r="J90">
            <v>17570</v>
          </cell>
        </row>
        <row r="91">
          <cell r="B91" t="str">
            <v>Darlington UA</v>
          </cell>
          <cell r="C91" t="str">
            <v>UA</v>
          </cell>
          <cell r="D91">
            <v>0</v>
          </cell>
          <cell r="E91">
            <v>-4455</v>
          </cell>
          <cell r="F91">
            <v>0</v>
          </cell>
          <cell r="G91">
            <v>0</v>
          </cell>
          <cell r="H91">
            <v>0</v>
          </cell>
          <cell r="I91">
            <v>4455</v>
          </cell>
          <cell r="J91">
            <v>0</v>
          </cell>
        </row>
        <row r="92">
          <cell r="B92" t="str">
            <v>Dartford</v>
          </cell>
          <cell r="C92" t="str">
            <v>SD</v>
          </cell>
          <cell r="D92">
            <v>0</v>
          </cell>
          <cell r="E92">
            <v>2772</v>
          </cell>
          <cell r="F92">
            <v>0</v>
          </cell>
          <cell r="G92">
            <v>2646</v>
          </cell>
          <cell r="H92">
            <v>-2646</v>
          </cell>
          <cell r="I92">
            <v>0</v>
          </cell>
          <cell r="J92">
            <v>0</v>
          </cell>
        </row>
        <row r="93">
          <cell r="B93" t="str">
            <v>Dartmoor National Park Authority</v>
          </cell>
          <cell r="C93" t="str">
            <v>O</v>
          </cell>
          <cell r="D93">
            <v>0</v>
          </cell>
          <cell r="E93">
            <v>0</v>
          </cell>
          <cell r="F93">
            <v>0</v>
          </cell>
          <cell r="G93">
            <v>0</v>
          </cell>
          <cell r="H93">
            <v>0</v>
          </cell>
          <cell r="I93">
            <v>0</v>
          </cell>
          <cell r="J93">
            <v>0</v>
          </cell>
        </row>
        <row r="94">
          <cell r="B94" t="str">
            <v>Daventry</v>
          </cell>
          <cell r="C94" t="str">
            <v>SD</v>
          </cell>
          <cell r="D94">
            <v>0</v>
          </cell>
          <cell r="E94">
            <v>0</v>
          </cell>
          <cell r="F94">
            <v>0</v>
          </cell>
          <cell r="G94">
            <v>0</v>
          </cell>
          <cell r="H94">
            <v>0</v>
          </cell>
          <cell r="I94">
            <v>0</v>
          </cell>
          <cell r="J94">
            <v>0</v>
          </cell>
        </row>
        <row r="95">
          <cell r="B95" t="str">
            <v>Derby City UA</v>
          </cell>
          <cell r="C95" t="str">
            <v>UA</v>
          </cell>
          <cell r="D95">
            <v>10556</v>
          </cell>
          <cell r="E95">
            <v>11708</v>
          </cell>
          <cell r="F95">
            <v>0</v>
          </cell>
          <cell r="G95">
            <v>15465</v>
          </cell>
          <cell r="H95">
            <v>15465</v>
          </cell>
          <cell r="I95">
            <v>15465</v>
          </cell>
          <cell r="J95">
            <v>6799</v>
          </cell>
        </row>
        <row r="96">
          <cell r="B96" t="str">
            <v>Derbyshire</v>
          </cell>
          <cell r="C96" t="str">
            <v>SC</v>
          </cell>
          <cell r="D96">
            <v>0</v>
          </cell>
          <cell r="E96">
            <v>0</v>
          </cell>
          <cell r="F96">
            <v>0</v>
          </cell>
          <cell r="G96">
            <v>0</v>
          </cell>
          <cell r="H96">
            <v>0</v>
          </cell>
          <cell r="I96">
            <v>0</v>
          </cell>
          <cell r="J96">
            <v>0</v>
          </cell>
        </row>
        <row r="97">
          <cell r="B97" t="str">
            <v>Derbyshire Combined Fire Authority</v>
          </cell>
          <cell r="C97" t="str">
            <v>O</v>
          </cell>
          <cell r="D97">
            <v>0</v>
          </cell>
          <cell r="E97">
            <v>0</v>
          </cell>
          <cell r="F97">
            <v>0</v>
          </cell>
          <cell r="G97">
            <v>0</v>
          </cell>
          <cell r="H97">
            <v>0</v>
          </cell>
          <cell r="I97">
            <v>0</v>
          </cell>
          <cell r="J97">
            <v>0</v>
          </cell>
        </row>
        <row r="98">
          <cell r="B98" t="str">
            <v>Derbyshire Dales</v>
          </cell>
          <cell r="C98" t="str">
            <v>SD</v>
          </cell>
          <cell r="D98">
            <v>0</v>
          </cell>
          <cell r="E98">
            <v>0</v>
          </cell>
          <cell r="F98">
            <v>0</v>
          </cell>
          <cell r="G98">
            <v>0</v>
          </cell>
          <cell r="H98">
            <v>0</v>
          </cell>
          <cell r="I98">
            <v>0</v>
          </cell>
          <cell r="J98">
            <v>0</v>
          </cell>
        </row>
        <row r="99">
          <cell r="B99" t="str">
            <v>Derbyshire Police and Crime Commissioner and Chief Constable</v>
          </cell>
          <cell r="C99" t="str">
            <v>O</v>
          </cell>
          <cell r="D99">
            <v>0</v>
          </cell>
          <cell r="E99">
            <v>0</v>
          </cell>
          <cell r="F99">
            <v>0</v>
          </cell>
          <cell r="G99">
            <v>0</v>
          </cell>
          <cell r="H99">
            <v>0</v>
          </cell>
          <cell r="I99">
            <v>0</v>
          </cell>
          <cell r="J99">
            <v>0</v>
          </cell>
        </row>
        <row r="100">
          <cell r="B100" t="str">
            <v>Devon</v>
          </cell>
          <cell r="C100" t="str">
            <v>SC</v>
          </cell>
          <cell r="D100">
            <v>0</v>
          </cell>
          <cell r="E100">
            <v>0</v>
          </cell>
          <cell r="F100">
            <v>0</v>
          </cell>
          <cell r="G100">
            <v>0</v>
          </cell>
          <cell r="H100">
            <v>0</v>
          </cell>
          <cell r="I100">
            <v>0</v>
          </cell>
          <cell r="J100">
            <v>0</v>
          </cell>
        </row>
        <row r="101">
          <cell r="B101" t="str">
            <v>Devon &amp; Cornwall Police and Crime Commissioner and Chief Constable</v>
          </cell>
          <cell r="C101" t="str">
            <v>O</v>
          </cell>
          <cell r="D101">
            <v>0</v>
          </cell>
          <cell r="E101">
            <v>0</v>
          </cell>
          <cell r="F101">
            <v>0</v>
          </cell>
          <cell r="G101">
            <v>0</v>
          </cell>
          <cell r="H101">
            <v>0</v>
          </cell>
          <cell r="I101">
            <v>0</v>
          </cell>
          <cell r="J101">
            <v>0</v>
          </cell>
        </row>
        <row r="102">
          <cell r="B102" t="str">
            <v>Devon and Somerset Combined Fire Authority</v>
          </cell>
          <cell r="C102" t="str">
            <v>O</v>
          </cell>
          <cell r="D102">
            <v>0</v>
          </cell>
          <cell r="E102">
            <v>0</v>
          </cell>
          <cell r="F102">
            <v>0</v>
          </cell>
          <cell r="G102">
            <v>0</v>
          </cell>
          <cell r="H102">
            <v>0</v>
          </cell>
          <cell r="I102">
            <v>0</v>
          </cell>
          <cell r="J102">
            <v>0</v>
          </cell>
        </row>
        <row r="103">
          <cell r="B103" t="str">
            <v>Doncaster</v>
          </cell>
          <cell r="C103" t="str">
            <v>MD</v>
          </cell>
          <cell r="D103">
            <v>21187</v>
          </cell>
          <cell r="E103">
            <v>20655</v>
          </cell>
          <cell r="F103">
            <v>0</v>
          </cell>
          <cell r="G103">
            <v>30714</v>
          </cell>
          <cell r="H103">
            <v>0</v>
          </cell>
          <cell r="I103">
            <v>0</v>
          </cell>
          <cell r="J103">
            <v>11128</v>
          </cell>
        </row>
        <row r="104">
          <cell r="B104" t="str">
            <v>Dorset</v>
          </cell>
          <cell r="C104" t="str">
            <v>SC</v>
          </cell>
          <cell r="D104">
            <v>0</v>
          </cell>
          <cell r="E104">
            <v>0</v>
          </cell>
          <cell r="F104">
            <v>0</v>
          </cell>
          <cell r="G104">
            <v>0</v>
          </cell>
          <cell r="H104">
            <v>0</v>
          </cell>
          <cell r="I104">
            <v>0</v>
          </cell>
          <cell r="J104">
            <v>0</v>
          </cell>
        </row>
        <row r="105">
          <cell r="B105" t="str">
            <v>Dorset Combined Fire Authority</v>
          </cell>
          <cell r="C105" t="str">
            <v>O</v>
          </cell>
          <cell r="D105">
            <v>0</v>
          </cell>
          <cell r="E105">
            <v>0</v>
          </cell>
          <cell r="F105">
            <v>0</v>
          </cell>
          <cell r="G105">
            <v>0</v>
          </cell>
          <cell r="H105">
            <v>0</v>
          </cell>
          <cell r="I105">
            <v>0</v>
          </cell>
          <cell r="J105">
            <v>0</v>
          </cell>
        </row>
        <row r="106">
          <cell r="B106" t="str">
            <v>Dorset Police and Crime Commissioner and Chief Constable</v>
          </cell>
          <cell r="C106" t="str">
            <v>O</v>
          </cell>
          <cell r="D106">
            <v>0</v>
          </cell>
          <cell r="E106">
            <v>0</v>
          </cell>
          <cell r="F106">
            <v>0</v>
          </cell>
          <cell r="G106">
            <v>0</v>
          </cell>
          <cell r="H106">
            <v>0</v>
          </cell>
          <cell r="I106">
            <v>0</v>
          </cell>
          <cell r="J106">
            <v>0</v>
          </cell>
        </row>
        <row r="107">
          <cell r="B107" t="str">
            <v>Dover</v>
          </cell>
          <cell r="C107" t="str">
            <v>SD</v>
          </cell>
          <cell r="D107">
            <v>0</v>
          </cell>
          <cell r="E107">
            <v>0</v>
          </cell>
          <cell r="F107">
            <v>0</v>
          </cell>
          <cell r="G107">
            <v>2927</v>
          </cell>
          <cell r="H107">
            <v>0</v>
          </cell>
          <cell r="I107">
            <v>0</v>
          </cell>
          <cell r="J107">
            <v>0</v>
          </cell>
        </row>
        <row r="108">
          <cell r="B108" t="str">
            <v>Dudley</v>
          </cell>
          <cell r="C108" t="str">
            <v>MD</v>
          </cell>
          <cell r="D108">
            <v>142</v>
          </cell>
          <cell r="E108">
            <v>22328</v>
          </cell>
          <cell r="F108">
            <v>0</v>
          </cell>
          <cell r="G108">
            <v>22318</v>
          </cell>
          <cell r="H108">
            <v>0</v>
          </cell>
          <cell r="I108">
            <v>0</v>
          </cell>
          <cell r="J108">
            <v>152</v>
          </cell>
        </row>
        <row r="109">
          <cell r="B109" t="str">
            <v>Durham Combined Fire Authority</v>
          </cell>
          <cell r="C109" t="str">
            <v>O</v>
          </cell>
          <cell r="D109">
            <v>0</v>
          </cell>
          <cell r="E109">
            <v>0</v>
          </cell>
          <cell r="F109">
            <v>0</v>
          </cell>
          <cell r="G109">
            <v>0</v>
          </cell>
          <cell r="H109">
            <v>0</v>
          </cell>
          <cell r="I109">
            <v>0</v>
          </cell>
          <cell r="J109">
            <v>0</v>
          </cell>
        </row>
        <row r="110">
          <cell r="B110" t="str">
            <v>Durham Police and Crime Commissioner and Chief Constable</v>
          </cell>
          <cell r="C110" t="str">
            <v>O</v>
          </cell>
          <cell r="D110">
            <v>0</v>
          </cell>
          <cell r="E110">
            <v>0</v>
          </cell>
          <cell r="F110">
            <v>0</v>
          </cell>
          <cell r="G110">
            <v>0</v>
          </cell>
          <cell r="H110">
            <v>0</v>
          </cell>
          <cell r="I110">
            <v>0</v>
          </cell>
          <cell r="J110">
            <v>0</v>
          </cell>
        </row>
        <row r="111">
          <cell r="B111" t="str">
            <v>Ealing</v>
          </cell>
          <cell r="C111" t="str">
            <v>L</v>
          </cell>
          <cell r="D111">
            <v>0</v>
          </cell>
          <cell r="E111">
            <v>5371</v>
          </cell>
          <cell r="F111">
            <v>9021</v>
          </cell>
          <cell r="G111">
            <v>18108</v>
          </cell>
          <cell r="H111">
            <v>0</v>
          </cell>
          <cell r="I111">
            <v>0</v>
          </cell>
          <cell r="J111">
            <v>0</v>
          </cell>
        </row>
        <row r="112">
          <cell r="B112" t="str">
            <v>East Cambridgeshire</v>
          </cell>
          <cell r="C112" t="str">
            <v>SD</v>
          </cell>
          <cell r="D112">
            <v>0</v>
          </cell>
          <cell r="E112">
            <v>0</v>
          </cell>
          <cell r="F112">
            <v>0</v>
          </cell>
          <cell r="G112">
            <v>0</v>
          </cell>
          <cell r="H112">
            <v>0</v>
          </cell>
          <cell r="I112">
            <v>0</v>
          </cell>
          <cell r="J112">
            <v>0</v>
          </cell>
        </row>
        <row r="113">
          <cell r="B113" t="str">
            <v>East Devon</v>
          </cell>
          <cell r="C113" t="str">
            <v>SD</v>
          </cell>
          <cell r="D113">
            <v>0</v>
          </cell>
          <cell r="E113">
            <v>0</v>
          </cell>
          <cell r="F113">
            <v>0</v>
          </cell>
          <cell r="G113">
            <v>4849</v>
          </cell>
          <cell r="H113">
            <v>0</v>
          </cell>
          <cell r="I113">
            <v>0</v>
          </cell>
          <cell r="J113">
            <v>0</v>
          </cell>
        </row>
        <row r="114">
          <cell r="B114" t="str">
            <v>East Dorset</v>
          </cell>
          <cell r="C114" t="str">
            <v>SD</v>
          </cell>
          <cell r="D114">
            <v>0</v>
          </cell>
          <cell r="E114">
            <v>0</v>
          </cell>
          <cell r="F114">
            <v>0</v>
          </cell>
          <cell r="G114">
            <v>0</v>
          </cell>
          <cell r="H114">
            <v>0</v>
          </cell>
          <cell r="I114">
            <v>0</v>
          </cell>
          <cell r="J114">
            <v>0</v>
          </cell>
        </row>
        <row r="115">
          <cell r="B115" t="str">
            <v>East Hampshire</v>
          </cell>
          <cell r="C115" t="str">
            <v>SD</v>
          </cell>
          <cell r="D115">
            <v>0</v>
          </cell>
          <cell r="E115">
            <v>0</v>
          </cell>
          <cell r="F115">
            <v>0</v>
          </cell>
          <cell r="G115">
            <v>0</v>
          </cell>
          <cell r="H115">
            <v>0</v>
          </cell>
          <cell r="I115">
            <v>0</v>
          </cell>
          <cell r="J115">
            <v>0</v>
          </cell>
        </row>
        <row r="116">
          <cell r="B116" t="str">
            <v>East Hertfordshire</v>
          </cell>
          <cell r="C116" t="str">
            <v>SD</v>
          </cell>
          <cell r="D116">
            <v>0</v>
          </cell>
          <cell r="E116">
            <v>0</v>
          </cell>
          <cell r="F116">
            <v>0</v>
          </cell>
          <cell r="G116">
            <v>0</v>
          </cell>
          <cell r="H116">
            <v>0</v>
          </cell>
          <cell r="I116">
            <v>0</v>
          </cell>
          <cell r="J116">
            <v>0</v>
          </cell>
        </row>
        <row r="117">
          <cell r="B117" t="str">
            <v>East Lindsey</v>
          </cell>
          <cell r="C117" t="str">
            <v>SD</v>
          </cell>
          <cell r="D117">
            <v>0</v>
          </cell>
          <cell r="E117">
            <v>0</v>
          </cell>
          <cell r="F117">
            <v>0</v>
          </cell>
          <cell r="G117">
            <v>0</v>
          </cell>
          <cell r="H117">
            <v>0</v>
          </cell>
          <cell r="I117">
            <v>0</v>
          </cell>
          <cell r="J117">
            <v>0</v>
          </cell>
        </row>
        <row r="118">
          <cell r="B118" t="str">
            <v>East London Waste Authority</v>
          </cell>
          <cell r="C118" t="str">
            <v>O</v>
          </cell>
          <cell r="D118">
            <v>0</v>
          </cell>
          <cell r="E118">
            <v>0</v>
          </cell>
          <cell r="F118">
            <v>0</v>
          </cell>
          <cell r="G118">
            <v>0</v>
          </cell>
          <cell r="H118">
            <v>0</v>
          </cell>
          <cell r="I118">
            <v>0</v>
          </cell>
          <cell r="J118">
            <v>0</v>
          </cell>
        </row>
        <row r="119">
          <cell r="B119" t="str">
            <v>East Northamptonshire</v>
          </cell>
          <cell r="C119" t="str">
            <v>SD</v>
          </cell>
          <cell r="D119">
            <v>0</v>
          </cell>
          <cell r="E119">
            <v>0</v>
          </cell>
          <cell r="F119">
            <v>0</v>
          </cell>
          <cell r="G119">
            <v>0</v>
          </cell>
          <cell r="H119">
            <v>0</v>
          </cell>
          <cell r="I119">
            <v>0</v>
          </cell>
          <cell r="J119">
            <v>0</v>
          </cell>
        </row>
        <row r="120">
          <cell r="B120" t="str">
            <v>East Riding of Yorkshire UA</v>
          </cell>
          <cell r="C120" t="str">
            <v>UA</v>
          </cell>
          <cell r="D120">
            <v>30556</v>
          </cell>
          <cell r="E120">
            <v>6500</v>
          </cell>
          <cell r="F120">
            <v>10184</v>
          </cell>
          <cell r="G120">
            <v>7066</v>
          </cell>
          <cell r="H120">
            <v>0</v>
          </cell>
          <cell r="I120">
            <v>0</v>
          </cell>
          <cell r="J120">
            <v>40174</v>
          </cell>
        </row>
        <row r="121">
          <cell r="B121" t="str">
            <v>East Staffordshire</v>
          </cell>
          <cell r="C121" t="str">
            <v>SD</v>
          </cell>
          <cell r="D121">
            <v>0</v>
          </cell>
          <cell r="E121">
            <v>0</v>
          </cell>
          <cell r="F121">
            <v>0</v>
          </cell>
          <cell r="G121">
            <v>0</v>
          </cell>
          <cell r="H121">
            <v>0</v>
          </cell>
          <cell r="I121">
            <v>0</v>
          </cell>
          <cell r="J121">
            <v>0</v>
          </cell>
        </row>
        <row r="122">
          <cell r="B122" t="str">
            <v>East Sussex</v>
          </cell>
          <cell r="C122" t="str">
            <v>SC</v>
          </cell>
          <cell r="D122">
            <v>0</v>
          </cell>
          <cell r="E122">
            <v>0</v>
          </cell>
          <cell r="F122">
            <v>0</v>
          </cell>
          <cell r="G122">
            <v>0</v>
          </cell>
          <cell r="H122">
            <v>0</v>
          </cell>
          <cell r="I122">
            <v>0</v>
          </cell>
          <cell r="J122">
            <v>0</v>
          </cell>
        </row>
        <row r="123">
          <cell r="B123" t="str">
            <v>East Sussex Combined Fire Authority</v>
          </cell>
          <cell r="C123" t="str">
            <v>O</v>
          </cell>
          <cell r="D123">
            <v>0</v>
          </cell>
          <cell r="E123">
            <v>0</v>
          </cell>
          <cell r="F123">
            <v>0</v>
          </cell>
          <cell r="G123">
            <v>0</v>
          </cell>
          <cell r="H123">
            <v>0</v>
          </cell>
          <cell r="I123">
            <v>0</v>
          </cell>
          <cell r="J123">
            <v>0</v>
          </cell>
        </row>
        <row r="124">
          <cell r="B124" t="str">
            <v>Eastbourne</v>
          </cell>
          <cell r="C124" t="str">
            <v>SD</v>
          </cell>
          <cell r="D124">
            <v>0</v>
          </cell>
          <cell r="E124">
            <v>3288</v>
          </cell>
          <cell r="F124">
            <v>0</v>
          </cell>
          <cell r="G124">
            <v>3594</v>
          </cell>
          <cell r="H124">
            <v>0</v>
          </cell>
          <cell r="I124">
            <v>0</v>
          </cell>
          <cell r="J124">
            <v>0</v>
          </cell>
        </row>
        <row r="125">
          <cell r="B125" t="str">
            <v>Eastleigh</v>
          </cell>
          <cell r="C125" t="str">
            <v>SD</v>
          </cell>
          <cell r="D125">
            <v>0</v>
          </cell>
          <cell r="E125">
            <v>0</v>
          </cell>
          <cell r="F125">
            <v>0</v>
          </cell>
          <cell r="G125">
            <v>0</v>
          </cell>
          <cell r="H125">
            <v>0</v>
          </cell>
          <cell r="I125">
            <v>0</v>
          </cell>
          <cell r="J125">
            <v>0</v>
          </cell>
        </row>
        <row r="126">
          <cell r="B126" t="str">
            <v>Eden</v>
          </cell>
          <cell r="C126" t="str">
            <v>SD</v>
          </cell>
          <cell r="D126">
            <v>0</v>
          </cell>
          <cell r="E126">
            <v>0</v>
          </cell>
          <cell r="F126">
            <v>0</v>
          </cell>
          <cell r="G126">
            <v>0</v>
          </cell>
          <cell r="H126">
            <v>0</v>
          </cell>
          <cell r="I126">
            <v>0</v>
          </cell>
          <cell r="J126">
            <v>0</v>
          </cell>
        </row>
        <row r="127">
          <cell r="B127" t="str">
            <v>Elmbridge</v>
          </cell>
          <cell r="C127" t="str">
            <v>SD</v>
          </cell>
          <cell r="D127">
            <v>0</v>
          </cell>
          <cell r="E127">
            <v>0</v>
          </cell>
          <cell r="F127">
            <v>0</v>
          </cell>
          <cell r="G127">
            <v>0</v>
          </cell>
          <cell r="H127">
            <v>0</v>
          </cell>
          <cell r="I127">
            <v>0</v>
          </cell>
          <cell r="J127">
            <v>0</v>
          </cell>
        </row>
        <row r="128">
          <cell r="B128" t="str">
            <v>Enfield</v>
          </cell>
          <cell r="C128" t="str">
            <v>L</v>
          </cell>
          <cell r="D128">
            <v>8517</v>
          </cell>
          <cell r="E128">
            <v>14937</v>
          </cell>
          <cell r="F128">
            <v>0</v>
          </cell>
          <cell r="G128">
            <v>10630</v>
          </cell>
          <cell r="H128">
            <v>10630</v>
          </cell>
          <cell r="I128">
            <v>0</v>
          </cell>
          <cell r="J128">
            <v>12824</v>
          </cell>
        </row>
        <row r="129">
          <cell r="B129" t="str">
            <v>Epping Forest</v>
          </cell>
          <cell r="C129" t="str">
            <v>SD</v>
          </cell>
          <cell r="D129">
            <v>11359</v>
          </cell>
          <cell r="E129">
            <v>12932</v>
          </cell>
          <cell r="F129">
            <v>0</v>
          </cell>
          <cell r="G129">
            <v>7526</v>
          </cell>
          <cell r="H129">
            <v>0</v>
          </cell>
          <cell r="I129">
            <v>5611</v>
          </cell>
          <cell r="J129">
            <v>11154</v>
          </cell>
        </row>
        <row r="130">
          <cell r="B130" t="str">
            <v>Epsom &amp; Ewell</v>
          </cell>
          <cell r="C130" t="str">
            <v>SD</v>
          </cell>
          <cell r="D130">
            <v>0</v>
          </cell>
          <cell r="E130">
            <v>0</v>
          </cell>
          <cell r="F130">
            <v>0</v>
          </cell>
          <cell r="G130">
            <v>0</v>
          </cell>
          <cell r="H130">
            <v>0</v>
          </cell>
          <cell r="I130">
            <v>0</v>
          </cell>
          <cell r="J130">
            <v>0</v>
          </cell>
        </row>
        <row r="131">
          <cell r="B131" t="str">
            <v>Erewash</v>
          </cell>
          <cell r="C131" t="str">
            <v>SD</v>
          </cell>
          <cell r="D131">
            <v>0</v>
          </cell>
          <cell r="E131">
            <v>0</v>
          </cell>
          <cell r="F131">
            <v>0</v>
          </cell>
          <cell r="G131">
            <v>0</v>
          </cell>
          <cell r="H131">
            <v>0</v>
          </cell>
          <cell r="I131">
            <v>0</v>
          </cell>
          <cell r="J131">
            <v>0</v>
          </cell>
        </row>
        <row r="132">
          <cell r="B132" t="str">
            <v>Essex</v>
          </cell>
          <cell r="C132" t="str">
            <v>SC</v>
          </cell>
          <cell r="D132">
            <v>0</v>
          </cell>
          <cell r="E132">
            <v>0</v>
          </cell>
          <cell r="F132">
            <v>0</v>
          </cell>
          <cell r="G132">
            <v>0</v>
          </cell>
          <cell r="H132">
            <v>0</v>
          </cell>
          <cell r="I132">
            <v>0</v>
          </cell>
          <cell r="J132">
            <v>0</v>
          </cell>
        </row>
        <row r="133">
          <cell r="B133" t="str">
            <v>Essex Combined Fire Authority</v>
          </cell>
          <cell r="C133" t="str">
            <v>O</v>
          </cell>
          <cell r="D133">
            <v>0</v>
          </cell>
          <cell r="E133">
            <v>0</v>
          </cell>
          <cell r="F133">
            <v>0</v>
          </cell>
          <cell r="G133">
            <v>0</v>
          </cell>
          <cell r="H133">
            <v>0</v>
          </cell>
          <cell r="I133">
            <v>0</v>
          </cell>
          <cell r="J133">
            <v>0</v>
          </cell>
        </row>
        <row r="134">
          <cell r="B134" t="str">
            <v>Essex Police and Crime Commissioner and Chief Constable</v>
          </cell>
          <cell r="C134" t="str">
            <v>O</v>
          </cell>
          <cell r="D134">
            <v>0</v>
          </cell>
          <cell r="E134">
            <v>0</v>
          </cell>
          <cell r="F134">
            <v>0</v>
          </cell>
          <cell r="G134">
            <v>0</v>
          </cell>
          <cell r="H134">
            <v>0</v>
          </cell>
          <cell r="I134">
            <v>0</v>
          </cell>
          <cell r="J134">
            <v>0</v>
          </cell>
        </row>
        <row r="135">
          <cell r="B135" t="str">
            <v>Exeter</v>
          </cell>
          <cell r="C135" t="str">
            <v>SD</v>
          </cell>
          <cell r="D135">
            <v>3794</v>
          </cell>
          <cell r="E135">
            <v>2488</v>
          </cell>
          <cell r="F135">
            <v>0</v>
          </cell>
          <cell r="G135">
            <v>1067</v>
          </cell>
          <cell r="H135">
            <v>0</v>
          </cell>
          <cell r="I135">
            <v>0</v>
          </cell>
          <cell r="J135">
            <v>5215</v>
          </cell>
        </row>
        <row r="136">
          <cell r="B136" t="str">
            <v>Exmoor National Park Authority</v>
          </cell>
          <cell r="C136" t="str">
            <v>O</v>
          </cell>
          <cell r="D136">
            <v>0</v>
          </cell>
          <cell r="E136">
            <v>0</v>
          </cell>
          <cell r="F136">
            <v>0</v>
          </cell>
          <cell r="G136">
            <v>0</v>
          </cell>
          <cell r="H136">
            <v>0</v>
          </cell>
          <cell r="I136">
            <v>0</v>
          </cell>
          <cell r="J136">
            <v>0</v>
          </cell>
        </row>
        <row r="137">
          <cell r="B137" t="str">
            <v>Fareham</v>
          </cell>
          <cell r="C137" t="str">
            <v>SD</v>
          </cell>
          <cell r="D137">
            <v>3048</v>
          </cell>
          <cell r="E137">
            <v>1323</v>
          </cell>
          <cell r="F137">
            <v>0</v>
          </cell>
          <cell r="G137">
            <v>4289</v>
          </cell>
          <cell r="H137">
            <v>0</v>
          </cell>
          <cell r="I137">
            <v>0</v>
          </cell>
          <cell r="J137">
            <v>82</v>
          </cell>
        </row>
        <row r="138">
          <cell r="B138" t="str">
            <v>Fenland</v>
          </cell>
          <cell r="C138" t="str">
            <v>SD</v>
          </cell>
          <cell r="D138">
            <v>0</v>
          </cell>
          <cell r="E138">
            <v>0</v>
          </cell>
          <cell r="F138">
            <v>0</v>
          </cell>
          <cell r="G138">
            <v>0</v>
          </cell>
          <cell r="H138">
            <v>0</v>
          </cell>
          <cell r="I138">
            <v>0</v>
          </cell>
          <cell r="J138">
            <v>0</v>
          </cell>
        </row>
        <row r="139">
          <cell r="B139" t="str">
            <v>Forest Heath</v>
          </cell>
          <cell r="C139" t="str">
            <v>SD</v>
          </cell>
          <cell r="D139">
            <v>0</v>
          </cell>
          <cell r="E139">
            <v>0</v>
          </cell>
          <cell r="F139">
            <v>0</v>
          </cell>
          <cell r="G139">
            <v>0</v>
          </cell>
          <cell r="H139">
            <v>0</v>
          </cell>
          <cell r="I139">
            <v>0</v>
          </cell>
          <cell r="J139">
            <v>0</v>
          </cell>
        </row>
        <row r="140">
          <cell r="B140" t="str">
            <v>Forest of Dean</v>
          </cell>
          <cell r="C140" t="str">
            <v>SD</v>
          </cell>
          <cell r="D140">
            <v>0</v>
          </cell>
          <cell r="E140">
            <v>0</v>
          </cell>
          <cell r="F140">
            <v>0</v>
          </cell>
          <cell r="G140">
            <v>0</v>
          </cell>
          <cell r="H140">
            <v>0</v>
          </cell>
          <cell r="I140">
            <v>0</v>
          </cell>
          <cell r="J140">
            <v>0</v>
          </cell>
        </row>
        <row r="141">
          <cell r="B141" t="str">
            <v>Fylde</v>
          </cell>
          <cell r="C141" t="str">
            <v>SD</v>
          </cell>
          <cell r="D141">
            <v>0</v>
          </cell>
          <cell r="E141">
            <v>0</v>
          </cell>
          <cell r="F141">
            <v>0</v>
          </cell>
          <cell r="G141">
            <v>0</v>
          </cell>
          <cell r="H141">
            <v>0</v>
          </cell>
          <cell r="I141">
            <v>0</v>
          </cell>
          <cell r="J141">
            <v>0</v>
          </cell>
        </row>
        <row r="142">
          <cell r="B142" t="str">
            <v>Gateshead</v>
          </cell>
          <cell r="C142" t="str">
            <v>MD</v>
          </cell>
          <cell r="D142">
            <v>0</v>
          </cell>
          <cell r="E142">
            <v>-11566</v>
          </cell>
          <cell r="F142">
            <v>-9044</v>
          </cell>
          <cell r="G142">
            <v>20610</v>
          </cell>
          <cell r="H142">
            <v>0</v>
          </cell>
          <cell r="I142">
            <v>0</v>
          </cell>
          <cell r="J142">
            <v>0</v>
          </cell>
        </row>
        <row r="143">
          <cell r="B143" t="str">
            <v>Gedling</v>
          </cell>
          <cell r="C143" t="str">
            <v>SD</v>
          </cell>
          <cell r="D143">
            <v>0</v>
          </cell>
          <cell r="E143">
            <v>0</v>
          </cell>
          <cell r="F143">
            <v>0</v>
          </cell>
          <cell r="G143">
            <v>0</v>
          </cell>
          <cell r="H143">
            <v>0</v>
          </cell>
          <cell r="I143">
            <v>0</v>
          </cell>
          <cell r="J143">
            <v>0</v>
          </cell>
        </row>
        <row r="144">
          <cell r="B144" t="str">
            <v>Gloucester</v>
          </cell>
          <cell r="C144" t="str">
            <v>SD</v>
          </cell>
          <cell r="D144">
            <v>0</v>
          </cell>
          <cell r="E144">
            <v>2022</v>
          </cell>
          <cell r="F144">
            <v>0</v>
          </cell>
          <cell r="G144">
            <v>2022</v>
          </cell>
          <cell r="H144">
            <v>0</v>
          </cell>
          <cell r="I144">
            <v>0</v>
          </cell>
          <cell r="J144">
            <v>0</v>
          </cell>
        </row>
        <row r="145">
          <cell r="B145" t="str">
            <v>Gloucestershire</v>
          </cell>
          <cell r="C145" t="str">
            <v>SC</v>
          </cell>
          <cell r="D145">
            <v>15321</v>
          </cell>
          <cell r="E145">
            <v>0</v>
          </cell>
          <cell r="F145">
            <v>0</v>
          </cell>
          <cell r="G145">
            <v>0</v>
          </cell>
          <cell r="H145">
            <v>0</v>
          </cell>
          <cell r="I145">
            <v>0</v>
          </cell>
          <cell r="J145">
            <v>13605</v>
          </cell>
        </row>
        <row r="146">
          <cell r="B146" t="str">
            <v>Gloucestershire Police and Crime Commissioner and Chief Constable</v>
          </cell>
          <cell r="C146" t="str">
            <v>O</v>
          </cell>
          <cell r="D146">
            <v>0</v>
          </cell>
          <cell r="E146">
            <v>0</v>
          </cell>
          <cell r="F146">
            <v>0</v>
          </cell>
          <cell r="G146">
            <v>0</v>
          </cell>
          <cell r="H146">
            <v>0</v>
          </cell>
          <cell r="I146">
            <v>0</v>
          </cell>
          <cell r="J146">
            <v>0</v>
          </cell>
        </row>
        <row r="147">
          <cell r="B147" t="str">
            <v>Gosport</v>
          </cell>
          <cell r="C147" t="str">
            <v>SD</v>
          </cell>
          <cell r="D147">
            <v>0</v>
          </cell>
          <cell r="E147">
            <v>2400</v>
          </cell>
          <cell r="F147">
            <v>0</v>
          </cell>
          <cell r="G147">
            <v>2400</v>
          </cell>
          <cell r="H147">
            <v>0</v>
          </cell>
          <cell r="I147">
            <v>0</v>
          </cell>
          <cell r="J147">
            <v>0</v>
          </cell>
        </row>
        <row r="148">
          <cell r="B148" t="str">
            <v>Gravesham</v>
          </cell>
          <cell r="C148" t="str">
            <v>SD</v>
          </cell>
          <cell r="D148">
            <v>107</v>
          </cell>
          <cell r="E148">
            <v>4914</v>
          </cell>
          <cell r="F148">
            <v>0</v>
          </cell>
          <cell r="G148">
            <v>3689</v>
          </cell>
          <cell r="H148">
            <v>0</v>
          </cell>
          <cell r="I148">
            <v>0</v>
          </cell>
          <cell r="J148">
            <v>1332</v>
          </cell>
        </row>
        <row r="149">
          <cell r="B149" t="str">
            <v>Great Yarmouth</v>
          </cell>
          <cell r="C149" t="str">
            <v>SD</v>
          </cell>
          <cell r="D149">
            <v>0</v>
          </cell>
          <cell r="E149">
            <v>0</v>
          </cell>
          <cell r="F149">
            <v>0</v>
          </cell>
          <cell r="G149">
            <v>2825</v>
          </cell>
          <cell r="H149">
            <v>0</v>
          </cell>
          <cell r="I149">
            <v>0</v>
          </cell>
          <cell r="J149">
            <v>0</v>
          </cell>
        </row>
        <row r="150">
          <cell r="B150" t="str">
            <v>Greater London Authority</v>
          </cell>
          <cell r="C150" t="str">
            <v>O</v>
          </cell>
          <cell r="D150">
            <v>0</v>
          </cell>
          <cell r="E150">
            <v>0</v>
          </cell>
          <cell r="F150">
            <v>0</v>
          </cell>
          <cell r="G150">
            <v>0</v>
          </cell>
          <cell r="H150">
            <v>0</v>
          </cell>
          <cell r="I150">
            <v>0</v>
          </cell>
          <cell r="J150">
            <v>0</v>
          </cell>
        </row>
        <row r="151">
          <cell r="B151" t="str">
            <v>Greater Manchester Combined Authority</v>
          </cell>
          <cell r="C151" t="str">
            <v>O</v>
          </cell>
          <cell r="D151">
            <v>0</v>
          </cell>
          <cell r="E151">
            <v>0</v>
          </cell>
          <cell r="F151">
            <v>0</v>
          </cell>
          <cell r="G151">
            <v>0</v>
          </cell>
          <cell r="H151">
            <v>0</v>
          </cell>
          <cell r="I151">
            <v>0</v>
          </cell>
          <cell r="J151">
            <v>0</v>
          </cell>
        </row>
        <row r="152">
          <cell r="B152" t="str">
            <v>Greater Manchester Fire &amp; CD Authority</v>
          </cell>
          <cell r="C152" t="str">
            <v>O</v>
          </cell>
          <cell r="D152">
            <v>0</v>
          </cell>
          <cell r="E152">
            <v>0</v>
          </cell>
          <cell r="F152">
            <v>0</v>
          </cell>
          <cell r="G152">
            <v>0</v>
          </cell>
          <cell r="H152">
            <v>0</v>
          </cell>
          <cell r="I152">
            <v>0</v>
          </cell>
          <cell r="J152">
            <v>0</v>
          </cell>
        </row>
        <row r="153">
          <cell r="B153" t="str">
            <v>Greater Manchester Police and Crime Commissioner and Chief Constable</v>
          </cell>
          <cell r="C153" t="str">
            <v>O</v>
          </cell>
          <cell r="D153">
            <v>0</v>
          </cell>
          <cell r="E153">
            <v>0</v>
          </cell>
          <cell r="F153">
            <v>0</v>
          </cell>
          <cell r="G153">
            <v>0</v>
          </cell>
          <cell r="H153">
            <v>0</v>
          </cell>
          <cell r="I153">
            <v>0</v>
          </cell>
          <cell r="J153">
            <v>0</v>
          </cell>
        </row>
        <row r="154">
          <cell r="B154" t="str">
            <v>Greater Manchester Waste Disposal Authority</v>
          </cell>
          <cell r="C154" t="str">
            <v>O</v>
          </cell>
          <cell r="D154">
            <v>0</v>
          </cell>
          <cell r="E154">
            <v>0</v>
          </cell>
          <cell r="F154">
            <v>0</v>
          </cell>
          <cell r="G154">
            <v>0</v>
          </cell>
          <cell r="H154">
            <v>0</v>
          </cell>
          <cell r="I154">
            <v>0</v>
          </cell>
          <cell r="J154">
            <v>0</v>
          </cell>
        </row>
        <row r="155">
          <cell r="B155" t="str">
            <v>Greenwich</v>
          </cell>
          <cell r="C155" t="str">
            <v>L</v>
          </cell>
          <cell r="D155">
            <v>0</v>
          </cell>
          <cell r="E155">
            <v>17078</v>
          </cell>
          <cell r="F155">
            <v>0</v>
          </cell>
          <cell r="G155">
            <v>17078</v>
          </cell>
          <cell r="H155">
            <v>0</v>
          </cell>
          <cell r="I155">
            <v>0</v>
          </cell>
          <cell r="J155">
            <v>0</v>
          </cell>
        </row>
        <row r="156">
          <cell r="B156" t="str">
            <v>Guildford</v>
          </cell>
          <cell r="C156" t="str">
            <v>SD</v>
          </cell>
          <cell r="D156">
            <v>1607</v>
          </cell>
          <cell r="E156">
            <v>5952</v>
          </cell>
          <cell r="F156">
            <v>0</v>
          </cell>
          <cell r="G156">
            <v>5489</v>
          </cell>
          <cell r="H156">
            <v>0</v>
          </cell>
          <cell r="I156">
            <v>0</v>
          </cell>
          <cell r="J156">
            <v>2070</v>
          </cell>
        </row>
        <row r="157">
          <cell r="B157" t="str">
            <v>Hackney</v>
          </cell>
          <cell r="C157" t="str">
            <v>L</v>
          </cell>
          <cell r="D157">
            <v>0</v>
          </cell>
          <cell r="E157">
            <v>28881</v>
          </cell>
          <cell r="F157">
            <v>0</v>
          </cell>
          <cell r="G157">
            <v>28881</v>
          </cell>
          <cell r="H157">
            <v>0</v>
          </cell>
          <cell r="I157">
            <v>0</v>
          </cell>
          <cell r="J157">
            <v>0</v>
          </cell>
        </row>
        <row r="158">
          <cell r="B158" t="str">
            <v>Halton UA</v>
          </cell>
          <cell r="C158" t="str">
            <v>UA</v>
          </cell>
          <cell r="D158">
            <v>0</v>
          </cell>
          <cell r="E158">
            <v>0</v>
          </cell>
          <cell r="F158">
            <v>0</v>
          </cell>
          <cell r="G158">
            <v>0</v>
          </cell>
          <cell r="H158">
            <v>0</v>
          </cell>
          <cell r="I158">
            <v>0</v>
          </cell>
          <cell r="J158">
            <v>0</v>
          </cell>
        </row>
        <row r="159">
          <cell r="B159" t="str">
            <v>Hambleton</v>
          </cell>
          <cell r="C159" t="str">
            <v>SD</v>
          </cell>
          <cell r="D159">
            <v>0</v>
          </cell>
          <cell r="E159">
            <v>0</v>
          </cell>
          <cell r="F159">
            <v>0</v>
          </cell>
          <cell r="G159">
            <v>132</v>
          </cell>
          <cell r="H159">
            <v>0</v>
          </cell>
          <cell r="I159">
            <v>0</v>
          </cell>
          <cell r="J159">
            <v>0</v>
          </cell>
        </row>
        <row r="160">
          <cell r="B160" t="str">
            <v>Hammersmith &amp; Fulham</v>
          </cell>
          <cell r="C160" t="str">
            <v>L</v>
          </cell>
          <cell r="D160">
            <v>6668</v>
          </cell>
          <cell r="E160">
            <v>-17923</v>
          </cell>
          <cell r="F160">
            <v>1335</v>
          </cell>
          <cell r="G160">
            <v>23256</v>
          </cell>
          <cell r="H160">
            <v>0</v>
          </cell>
          <cell r="I160">
            <v>0</v>
          </cell>
          <cell r="J160">
            <v>0</v>
          </cell>
        </row>
        <row r="161">
          <cell r="B161" t="str">
            <v>Hampshire</v>
          </cell>
          <cell r="C161" t="str">
            <v>SC</v>
          </cell>
          <cell r="D161">
            <v>0</v>
          </cell>
          <cell r="E161">
            <v>0</v>
          </cell>
          <cell r="F161">
            <v>0</v>
          </cell>
          <cell r="G161">
            <v>0</v>
          </cell>
          <cell r="H161">
            <v>0</v>
          </cell>
          <cell r="I161">
            <v>0</v>
          </cell>
          <cell r="J161">
            <v>0</v>
          </cell>
        </row>
        <row r="162">
          <cell r="B162" t="str">
            <v>Hampshire Combined Fire Authority</v>
          </cell>
          <cell r="C162" t="str">
            <v>O</v>
          </cell>
          <cell r="D162">
            <v>0</v>
          </cell>
          <cell r="E162">
            <v>0</v>
          </cell>
          <cell r="F162">
            <v>0</v>
          </cell>
          <cell r="G162">
            <v>0</v>
          </cell>
          <cell r="H162">
            <v>0</v>
          </cell>
          <cell r="I162">
            <v>0</v>
          </cell>
          <cell r="J162">
            <v>0</v>
          </cell>
        </row>
        <row r="163">
          <cell r="B163" t="str">
            <v>Hampshire Police and Crime Commissioner and Chief Constable</v>
          </cell>
          <cell r="C163" t="str">
            <v>O</v>
          </cell>
          <cell r="D163">
            <v>0</v>
          </cell>
          <cell r="E163">
            <v>0</v>
          </cell>
          <cell r="F163">
            <v>0</v>
          </cell>
          <cell r="G163">
            <v>0</v>
          </cell>
          <cell r="H163">
            <v>0</v>
          </cell>
          <cell r="I163">
            <v>0</v>
          </cell>
          <cell r="J163">
            <v>0</v>
          </cell>
        </row>
        <row r="164">
          <cell r="B164" t="str">
            <v>Harborough</v>
          </cell>
          <cell r="C164" t="str">
            <v>SD</v>
          </cell>
          <cell r="D164">
            <v>0</v>
          </cell>
          <cell r="E164">
            <v>0</v>
          </cell>
          <cell r="F164">
            <v>0</v>
          </cell>
          <cell r="G164">
            <v>0</v>
          </cell>
          <cell r="H164">
            <v>0</v>
          </cell>
          <cell r="I164">
            <v>0</v>
          </cell>
          <cell r="J164">
            <v>0</v>
          </cell>
        </row>
        <row r="165">
          <cell r="B165" t="str">
            <v>Haringey</v>
          </cell>
          <cell r="C165" t="str">
            <v>L</v>
          </cell>
          <cell r="D165">
            <v>1846</v>
          </cell>
          <cell r="E165">
            <v>17108</v>
          </cell>
          <cell r="F165">
            <v>0</v>
          </cell>
          <cell r="G165">
            <v>16286</v>
          </cell>
          <cell r="H165">
            <v>0</v>
          </cell>
          <cell r="I165">
            <v>0</v>
          </cell>
          <cell r="J165">
            <v>2668</v>
          </cell>
        </row>
        <row r="166">
          <cell r="B166" t="str">
            <v>Harlow</v>
          </cell>
          <cell r="C166" t="str">
            <v>SD</v>
          </cell>
          <cell r="D166">
            <v>2417</v>
          </cell>
          <cell r="E166">
            <v>0</v>
          </cell>
          <cell r="F166">
            <v>11004</v>
          </cell>
          <cell r="G166">
            <v>13421</v>
          </cell>
          <cell r="H166">
            <v>0</v>
          </cell>
          <cell r="I166">
            <v>0</v>
          </cell>
          <cell r="J166">
            <v>0</v>
          </cell>
        </row>
        <row r="167">
          <cell r="B167" t="str">
            <v>Harrogate</v>
          </cell>
          <cell r="C167" t="str">
            <v>SD</v>
          </cell>
          <cell r="D167">
            <v>77</v>
          </cell>
          <cell r="E167">
            <v>3889</v>
          </cell>
          <cell r="F167">
            <v>0</v>
          </cell>
          <cell r="G167">
            <v>3862</v>
          </cell>
          <cell r="H167">
            <v>0</v>
          </cell>
          <cell r="I167">
            <v>0</v>
          </cell>
          <cell r="J167">
            <v>104</v>
          </cell>
        </row>
        <row r="168">
          <cell r="B168" t="str">
            <v>Harrow</v>
          </cell>
          <cell r="C168" t="str">
            <v>L</v>
          </cell>
          <cell r="D168">
            <v>4582</v>
          </cell>
          <cell r="E168">
            <v>7338</v>
          </cell>
          <cell r="F168">
            <v>0</v>
          </cell>
          <cell r="G168">
            <v>3878</v>
          </cell>
          <cell r="H168">
            <v>0</v>
          </cell>
          <cell r="I168">
            <v>0</v>
          </cell>
          <cell r="J168">
            <v>8042</v>
          </cell>
        </row>
        <row r="169">
          <cell r="B169" t="str">
            <v>Hart</v>
          </cell>
          <cell r="C169" t="str">
            <v>SD</v>
          </cell>
          <cell r="D169">
            <v>0</v>
          </cell>
          <cell r="E169">
            <v>0</v>
          </cell>
          <cell r="F169">
            <v>0</v>
          </cell>
          <cell r="G169">
            <v>0</v>
          </cell>
          <cell r="H169">
            <v>0</v>
          </cell>
          <cell r="I169">
            <v>0</v>
          </cell>
          <cell r="J169">
            <v>0</v>
          </cell>
        </row>
        <row r="170">
          <cell r="B170" t="str">
            <v>Hartlepool UA</v>
          </cell>
          <cell r="C170" t="str">
            <v>UA</v>
          </cell>
          <cell r="D170">
            <v>0</v>
          </cell>
          <cell r="E170">
            <v>0</v>
          </cell>
          <cell r="F170">
            <v>0</v>
          </cell>
          <cell r="G170">
            <v>0</v>
          </cell>
          <cell r="H170">
            <v>0</v>
          </cell>
          <cell r="I170">
            <v>0</v>
          </cell>
          <cell r="J170">
            <v>0</v>
          </cell>
        </row>
        <row r="171">
          <cell r="B171" t="str">
            <v>Hastings</v>
          </cell>
          <cell r="C171" t="str">
            <v>SD</v>
          </cell>
          <cell r="D171">
            <v>0</v>
          </cell>
          <cell r="E171">
            <v>0</v>
          </cell>
          <cell r="F171">
            <v>0</v>
          </cell>
          <cell r="G171">
            <v>0</v>
          </cell>
          <cell r="H171">
            <v>0</v>
          </cell>
          <cell r="I171">
            <v>0</v>
          </cell>
          <cell r="J171">
            <v>0</v>
          </cell>
        </row>
        <row r="172">
          <cell r="B172" t="str">
            <v>Havant</v>
          </cell>
          <cell r="C172" t="str">
            <v>SD</v>
          </cell>
          <cell r="D172">
            <v>0</v>
          </cell>
          <cell r="E172">
            <v>0</v>
          </cell>
          <cell r="F172">
            <v>0</v>
          </cell>
          <cell r="G172">
            <v>0</v>
          </cell>
          <cell r="H172">
            <v>0</v>
          </cell>
          <cell r="I172">
            <v>0</v>
          </cell>
          <cell r="J172">
            <v>0</v>
          </cell>
        </row>
        <row r="173">
          <cell r="B173" t="str">
            <v>Havering</v>
          </cell>
          <cell r="C173" t="str">
            <v>L</v>
          </cell>
          <cell r="D173">
            <v>9742</v>
          </cell>
          <cell r="E173">
            <v>7525</v>
          </cell>
          <cell r="F173">
            <v>0</v>
          </cell>
          <cell r="G173">
            <v>0</v>
          </cell>
          <cell r="H173">
            <v>0</v>
          </cell>
          <cell r="I173">
            <v>0</v>
          </cell>
          <cell r="J173">
            <v>17267</v>
          </cell>
        </row>
        <row r="174">
          <cell r="B174" t="str">
            <v>Hereford &amp; Worcester Combined Fire Authority</v>
          </cell>
          <cell r="C174" t="str">
            <v>O</v>
          </cell>
          <cell r="D174">
            <v>0</v>
          </cell>
          <cell r="E174">
            <v>0</v>
          </cell>
          <cell r="F174">
            <v>0</v>
          </cell>
          <cell r="G174">
            <v>0</v>
          </cell>
          <cell r="H174">
            <v>0</v>
          </cell>
          <cell r="I174">
            <v>0</v>
          </cell>
          <cell r="J174">
            <v>0</v>
          </cell>
        </row>
        <row r="175">
          <cell r="B175" t="str">
            <v>Herefordshire UA</v>
          </cell>
          <cell r="C175" t="str">
            <v>UA</v>
          </cell>
          <cell r="D175">
            <v>0</v>
          </cell>
          <cell r="E175">
            <v>0</v>
          </cell>
          <cell r="F175">
            <v>0</v>
          </cell>
          <cell r="G175">
            <v>0</v>
          </cell>
          <cell r="H175">
            <v>0</v>
          </cell>
          <cell r="I175">
            <v>0</v>
          </cell>
          <cell r="J175">
            <v>0</v>
          </cell>
        </row>
        <row r="176">
          <cell r="B176" t="str">
            <v>Hertfordshire</v>
          </cell>
          <cell r="C176" t="str">
            <v>SC</v>
          </cell>
          <cell r="D176">
            <v>0</v>
          </cell>
          <cell r="E176">
            <v>0</v>
          </cell>
          <cell r="F176">
            <v>0</v>
          </cell>
          <cell r="G176">
            <v>0</v>
          </cell>
          <cell r="H176">
            <v>0</v>
          </cell>
          <cell r="I176">
            <v>0</v>
          </cell>
          <cell r="J176">
            <v>0</v>
          </cell>
        </row>
        <row r="177">
          <cell r="B177" t="str">
            <v>Hertfordshire Police and Crime Commissioner and Chief Constable</v>
          </cell>
          <cell r="C177" t="str">
            <v>O</v>
          </cell>
          <cell r="D177">
            <v>0</v>
          </cell>
          <cell r="E177">
            <v>0</v>
          </cell>
          <cell r="F177">
            <v>0</v>
          </cell>
          <cell r="G177">
            <v>0</v>
          </cell>
          <cell r="H177">
            <v>0</v>
          </cell>
          <cell r="I177">
            <v>0</v>
          </cell>
          <cell r="J177">
            <v>0</v>
          </cell>
        </row>
        <row r="178">
          <cell r="B178" t="str">
            <v>Hertsmere</v>
          </cell>
          <cell r="C178" t="str">
            <v>SD</v>
          </cell>
          <cell r="D178">
            <v>0</v>
          </cell>
          <cell r="E178">
            <v>0</v>
          </cell>
          <cell r="F178">
            <v>0</v>
          </cell>
          <cell r="G178">
            <v>0</v>
          </cell>
          <cell r="H178">
            <v>0</v>
          </cell>
          <cell r="I178">
            <v>0</v>
          </cell>
          <cell r="J178">
            <v>0</v>
          </cell>
        </row>
        <row r="179">
          <cell r="B179" t="str">
            <v>High Peak</v>
          </cell>
          <cell r="C179" t="str">
            <v>SD</v>
          </cell>
          <cell r="D179">
            <v>21</v>
          </cell>
          <cell r="E179">
            <v>1470</v>
          </cell>
          <cell r="F179">
            <v>0</v>
          </cell>
          <cell r="G179">
            <v>1432</v>
          </cell>
          <cell r="H179">
            <v>0</v>
          </cell>
          <cell r="I179">
            <v>0</v>
          </cell>
          <cell r="J179">
            <v>59</v>
          </cell>
        </row>
        <row r="180">
          <cell r="B180" t="str">
            <v>Hillingdon</v>
          </cell>
          <cell r="C180" t="str">
            <v>L</v>
          </cell>
          <cell r="D180">
            <v>11379</v>
          </cell>
          <cell r="E180">
            <v>9818</v>
          </cell>
          <cell r="F180">
            <v>5874</v>
          </cell>
          <cell r="G180">
            <v>2297</v>
          </cell>
          <cell r="H180">
            <v>0</v>
          </cell>
          <cell r="I180">
            <v>0</v>
          </cell>
          <cell r="J180">
            <v>24774</v>
          </cell>
        </row>
        <row r="181">
          <cell r="B181" t="str">
            <v>Hinckley &amp; Bosworth</v>
          </cell>
          <cell r="C181" t="str">
            <v>SD</v>
          </cell>
          <cell r="D181">
            <v>0</v>
          </cell>
          <cell r="E181">
            <v>2991</v>
          </cell>
          <cell r="F181">
            <v>0</v>
          </cell>
          <cell r="G181">
            <v>2000</v>
          </cell>
          <cell r="H181">
            <v>0</v>
          </cell>
          <cell r="I181">
            <v>867</v>
          </cell>
          <cell r="J181">
            <v>0</v>
          </cell>
        </row>
        <row r="182">
          <cell r="B182" t="str">
            <v>Horsham</v>
          </cell>
          <cell r="C182" t="str">
            <v>SD</v>
          </cell>
          <cell r="D182">
            <v>0</v>
          </cell>
          <cell r="E182">
            <v>0</v>
          </cell>
          <cell r="F182">
            <v>0</v>
          </cell>
          <cell r="G182">
            <v>0</v>
          </cell>
          <cell r="H182">
            <v>0</v>
          </cell>
          <cell r="I182">
            <v>0</v>
          </cell>
          <cell r="J182">
            <v>0</v>
          </cell>
        </row>
        <row r="183">
          <cell r="B183" t="str">
            <v>Hounslow</v>
          </cell>
          <cell r="C183" t="str">
            <v>L</v>
          </cell>
          <cell r="D183">
            <v>0</v>
          </cell>
          <cell r="E183">
            <v>15787</v>
          </cell>
          <cell r="F183">
            <v>0</v>
          </cell>
          <cell r="G183">
            <v>14217</v>
          </cell>
          <cell r="H183">
            <v>0</v>
          </cell>
          <cell r="I183">
            <v>0</v>
          </cell>
          <cell r="J183">
            <v>0</v>
          </cell>
        </row>
        <row r="184">
          <cell r="B184" t="str">
            <v>Humberside Combined Fire Authority</v>
          </cell>
          <cell r="C184" t="str">
            <v>O</v>
          </cell>
          <cell r="D184">
            <v>0</v>
          </cell>
          <cell r="E184">
            <v>0</v>
          </cell>
          <cell r="F184">
            <v>0</v>
          </cell>
          <cell r="G184">
            <v>0</v>
          </cell>
          <cell r="H184">
            <v>0</v>
          </cell>
          <cell r="I184">
            <v>0</v>
          </cell>
          <cell r="J184">
            <v>0</v>
          </cell>
        </row>
        <row r="185">
          <cell r="B185" t="str">
            <v>Humberside Police and Crime Commissioner and Chief Constable</v>
          </cell>
          <cell r="C185" t="str">
            <v>O</v>
          </cell>
          <cell r="D185">
            <v>0</v>
          </cell>
          <cell r="E185">
            <v>0</v>
          </cell>
          <cell r="F185">
            <v>0</v>
          </cell>
          <cell r="G185">
            <v>0</v>
          </cell>
          <cell r="H185">
            <v>0</v>
          </cell>
          <cell r="I185">
            <v>0</v>
          </cell>
          <cell r="J185">
            <v>0</v>
          </cell>
        </row>
        <row r="186">
          <cell r="B186" t="str">
            <v>Huntingdonshire</v>
          </cell>
          <cell r="C186" t="str">
            <v>SD</v>
          </cell>
          <cell r="D186">
            <v>0</v>
          </cell>
          <cell r="E186">
            <v>0</v>
          </cell>
          <cell r="F186">
            <v>0</v>
          </cell>
          <cell r="G186">
            <v>0</v>
          </cell>
          <cell r="H186">
            <v>0</v>
          </cell>
          <cell r="I186">
            <v>0</v>
          </cell>
          <cell r="J186">
            <v>0</v>
          </cell>
        </row>
        <row r="187">
          <cell r="B187" t="str">
            <v>Hyndburn</v>
          </cell>
          <cell r="C187" t="str">
            <v>SD</v>
          </cell>
          <cell r="D187">
            <v>0</v>
          </cell>
          <cell r="E187">
            <v>0</v>
          </cell>
          <cell r="F187">
            <v>0</v>
          </cell>
          <cell r="G187">
            <v>0</v>
          </cell>
          <cell r="H187">
            <v>0</v>
          </cell>
          <cell r="I187">
            <v>0</v>
          </cell>
          <cell r="J187">
            <v>0</v>
          </cell>
        </row>
        <row r="188">
          <cell r="B188" t="str">
            <v>Ipswich</v>
          </cell>
          <cell r="C188" t="str">
            <v>SD</v>
          </cell>
          <cell r="D188">
            <v>0</v>
          </cell>
          <cell r="E188">
            <v>0</v>
          </cell>
          <cell r="F188">
            <v>0</v>
          </cell>
          <cell r="G188">
            <v>8552</v>
          </cell>
          <cell r="H188">
            <v>0</v>
          </cell>
          <cell r="I188">
            <v>0</v>
          </cell>
          <cell r="J188">
            <v>0</v>
          </cell>
        </row>
        <row r="189">
          <cell r="B189" t="str">
            <v>Isle of Wight UA</v>
          </cell>
          <cell r="C189" t="str">
            <v>UA</v>
          </cell>
          <cell r="D189">
            <v>0</v>
          </cell>
          <cell r="E189">
            <v>0</v>
          </cell>
          <cell r="F189">
            <v>0</v>
          </cell>
          <cell r="G189">
            <v>0</v>
          </cell>
          <cell r="H189">
            <v>0</v>
          </cell>
          <cell r="I189">
            <v>0</v>
          </cell>
          <cell r="J189">
            <v>0</v>
          </cell>
        </row>
        <row r="190">
          <cell r="B190" t="str">
            <v>Isles of Scilly</v>
          </cell>
          <cell r="C190" t="str">
            <v>UA</v>
          </cell>
          <cell r="D190">
            <v>0</v>
          </cell>
          <cell r="E190">
            <v>0</v>
          </cell>
          <cell r="F190">
            <v>0</v>
          </cell>
          <cell r="G190">
            <v>0</v>
          </cell>
          <cell r="H190">
            <v>0</v>
          </cell>
          <cell r="I190">
            <v>0</v>
          </cell>
          <cell r="J190">
            <v>0</v>
          </cell>
        </row>
        <row r="191">
          <cell r="B191" t="str">
            <v>Islington</v>
          </cell>
          <cell r="C191" t="str">
            <v>L</v>
          </cell>
          <cell r="D191">
            <v>53956</v>
          </cell>
          <cell r="E191">
            <v>0</v>
          </cell>
          <cell r="F191">
            <v>0</v>
          </cell>
          <cell r="G191">
            <v>35831</v>
          </cell>
          <cell r="H191">
            <v>0</v>
          </cell>
          <cell r="I191">
            <v>0</v>
          </cell>
          <cell r="J191">
            <v>73983</v>
          </cell>
        </row>
        <row r="192">
          <cell r="B192" t="str">
            <v>Kensington &amp; Chelsea</v>
          </cell>
          <cell r="C192" t="str">
            <v>L</v>
          </cell>
          <cell r="D192">
            <v>392</v>
          </cell>
          <cell r="E192">
            <v>2992</v>
          </cell>
          <cell r="F192">
            <v>7100</v>
          </cell>
          <cell r="G192">
            <v>9876</v>
          </cell>
          <cell r="H192">
            <v>10</v>
          </cell>
          <cell r="I192">
            <v>9876</v>
          </cell>
          <cell r="J192">
            <v>608</v>
          </cell>
        </row>
        <row r="193">
          <cell r="B193" t="str">
            <v>Kent</v>
          </cell>
          <cell r="C193" t="str">
            <v>SC</v>
          </cell>
          <cell r="D193">
            <v>0</v>
          </cell>
          <cell r="E193">
            <v>0</v>
          </cell>
          <cell r="F193">
            <v>0</v>
          </cell>
          <cell r="G193">
            <v>0</v>
          </cell>
          <cell r="H193">
            <v>0</v>
          </cell>
          <cell r="I193">
            <v>0</v>
          </cell>
          <cell r="J193">
            <v>0</v>
          </cell>
        </row>
        <row r="194">
          <cell r="B194" t="str">
            <v>Kent Combined Fire Authority</v>
          </cell>
          <cell r="C194" t="str">
            <v>O</v>
          </cell>
          <cell r="D194">
            <v>0</v>
          </cell>
          <cell r="E194">
            <v>0</v>
          </cell>
          <cell r="F194">
            <v>0</v>
          </cell>
          <cell r="G194">
            <v>0</v>
          </cell>
          <cell r="H194">
            <v>0</v>
          </cell>
          <cell r="I194">
            <v>0</v>
          </cell>
          <cell r="J194">
            <v>0</v>
          </cell>
        </row>
        <row r="195">
          <cell r="B195" t="str">
            <v>Kent Police and Crime Commissioner and Chief Constable</v>
          </cell>
          <cell r="C195" t="str">
            <v>O</v>
          </cell>
          <cell r="D195">
            <v>0</v>
          </cell>
          <cell r="E195">
            <v>0</v>
          </cell>
          <cell r="F195">
            <v>0</v>
          </cell>
          <cell r="G195">
            <v>0</v>
          </cell>
          <cell r="H195">
            <v>0</v>
          </cell>
          <cell r="I195">
            <v>0</v>
          </cell>
          <cell r="J195">
            <v>0</v>
          </cell>
        </row>
        <row r="196">
          <cell r="B196" t="str">
            <v>Kettering</v>
          </cell>
          <cell r="C196" t="str">
            <v>SD</v>
          </cell>
          <cell r="D196">
            <v>0</v>
          </cell>
          <cell r="E196">
            <v>0</v>
          </cell>
          <cell r="F196">
            <v>0</v>
          </cell>
          <cell r="G196">
            <v>0</v>
          </cell>
          <cell r="H196">
            <v>0</v>
          </cell>
          <cell r="I196">
            <v>0</v>
          </cell>
          <cell r="J196">
            <v>0</v>
          </cell>
        </row>
        <row r="197">
          <cell r="B197" t="str">
            <v>King's Lynn &amp; West Norfolk</v>
          </cell>
          <cell r="C197" t="str">
            <v>SD</v>
          </cell>
          <cell r="D197">
            <v>0</v>
          </cell>
          <cell r="E197">
            <v>0</v>
          </cell>
          <cell r="F197">
            <v>0</v>
          </cell>
          <cell r="G197">
            <v>0</v>
          </cell>
          <cell r="H197">
            <v>0</v>
          </cell>
          <cell r="I197">
            <v>0</v>
          </cell>
          <cell r="J197">
            <v>0</v>
          </cell>
        </row>
        <row r="198">
          <cell r="B198" t="str">
            <v>Kingston upon Hull UA</v>
          </cell>
          <cell r="C198" t="str">
            <v>UA</v>
          </cell>
          <cell r="D198">
            <v>10862</v>
          </cell>
          <cell r="E198">
            <v>7229</v>
          </cell>
          <cell r="F198">
            <v>22985</v>
          </cell>
          <cell r="G198">
            <v>22985</v>
          </cell>
          <cell r="H198">
            <v>0</v>
          </cell>
          <cell r="I198">
            <v>7229</v>
          </cell>
          <cell r="J198">
            <v>10862</v>
          </cell>
        </row>
        <row r="199">
          <cell r="B199" t="str">
            <v>Kingston upon Thames</v>
          </cell>
          <cell r="C199" t="str">
            <v>L</v>
          </cell>
          <cell r="D199">
            <v>2862</v>
          </cell>
          <cell r="E199">
            <v>6138</v>
          </cell>
          <cell r="F199">
            <v>4921</v>
          </cell>
          <cell r="G199">
            <v>13921</v>
          </cell>
          <cell r="H199">
            <v>0</v>
          </cell>
          <cell r="I199">
            <v>0</v>
          </cell>
          <cell r="J199">
            <v>0</v>
          </cell>
        </row>
        <row r="200">
          <cell r="B200" t="str">
            <v>Kirklees</v>
          </cell>
          <cell r="C200" t="str">
            <v>MD</v>
          </cell>
          <cell r="D200">
            <v>0</v>
          </cell>
          <cell r="E200">
            <v>15566</v>
          </cell>
          <cell r="F200">
            <v>0</v>
          </cell>
          <cell r="G200">
            <v>8816</v>
          </cell>
          <cell r="H200">
            <v>6750</v>
          </cell>
          <cell r="I200">
            <v>0</v>
          </cell>
          <cell r="J200">
            <v>0</v>
          </cell>
        </row>
        <row r="201">
          <cell r="B201" t="str">
            <v>Knowsley</v>
          </cell>
          <cell r="C201" t="str">
            <v>MD</v>
          </cell>
          <cell r="D201">
            <v>0</v>
          </cell>
          <cell r="E201">
            <v>0</v>
          </cell>
          <cell r="F201">
            <v>0</v>
          </cell>
          <cell r="G201">
            <v>0</v>
          </cell>
          <cell r="H201">
            <v>0</v>
          </cell>
          <cell r="I201">
            <v>0</v>
          </cell>
          <cell r="J201">
            <v>0</v>
          </cell>
        </row>
        <row r="202">
          <cell r="B202" t="str">
            <v>Lake District National Park</v>
          </cell>
          <cell r="C202" t="str">
            <v>O</v>
          </cell>
          <cell r="D202">
            <v>0</v>
          </cell>
          <cell r="E202">
            <v>0</v>
          </cell>
          <cell r="F202">
            <v>0</v>
          </cell>
          <cell r="G202">
            <v>0</v>
          </cell>
          <cell r="H202">
            <v>0</v>
          </cell>
          <cell r="I202">
            <v>0</v>
          </cell>
          <cell r="J202">
            <v>0</v>
          </cell>
        </row>
        <row r="203">
          <cell r="B203" t="str">
            <v>Lambeth</v>
          </cell>
          <cell r="C203" t="str">
            <v>L</v>
          </cell>
          <cell r="D203">
            <v>3128</v>
          </cell>
          <cell r="E203">
            <v>25267</v>
          </cell>
          <cell r="F203">
            <v>0</v>
          </cell>
          <cell r="G203">
            <v>28267</v>
          </cell>
          <cell r="H203">
            <v>0</v>
          </cell>
          <cell r="I203">
            <v>0</v>
          </cell>
          <cell r="J203">
            <v>128</v>
          </cell>
        </row>
        <row r="204">
          <cell r="B204" t="str">
            <v>Lancashire</v>
          </cell>
          <cell r="C204" t="str">
            <v>SC</v>
          </cell>
          <cell r="D204">
            <v>0</v>
          </cell>
          <cell r="E204">
            <v>0</v>
          </cell>
          <cell r="F204">
            <v>0</v>
          </cell>
          <cell r="G204">
            <v>0</v>
          </cell>
          <cell r="H204">
            <v>0</v>
          </cell>
          <cell r="I204">
            <v>0</v>
          </cell>
          <cell r="J204">
            <v>0</v>
          </cell>
        </row>
        <row r="205">
          <cell r="B205" t="str">
            <v>Lancashire Combined Fire Authority</v>
          </cell>
          <cell r="C205" t="str">
            <v>O</v>
          </cell>
          <cell r="D205">
            <v>0</v>
          </cell>
          <cell r="E205">
            <v>0</v>
          </cell>
          <cell r="F205">
            <v>0</v>
          </cell>
          <cell r="G205">
            <v>0</v>
          </cell>
          <cell r="H205">
            <v>0</v>
          </cell>
          <cell r="I205">
            <v>0</v>
          </cell>
          <cell r="J205">
            <v>0</v>
          </cell>
        </row>
        <row r="206">
          <cell r="B206" t="str">
            <v>Lancashire Police and Crime Commissioner and Chief Constable</v>
          </cell>
          <cell r="C206" t="str">
            <v>O</v>
          </cell>
          <cell r="D206">
            <v>0</v>
          </cell>
          <cell r="E206">
            <v>0</v>
          </cell>
          <cell r="F206">
            <v>0</v>
          </cell>
          <cell r="G206">
            <v>0</v>
          </cell>
          <cell r="H206">
            <v>0</v>
          </cell>
          <cell r="I206">
            <v>0</v>
          </cell>
          <cell r="J206">
            <v>0</v>
          </cell>
        </row>
        <row r="207">
          <cell r="B207" t="str">
            <v>Lancaster</v>
          </cell>
          <cell r="C207" t="str">
            <v>SD</v>
          </cell>
          <cell r="D207">
            <v>0</v>
          </cell>
          <cell r="E207">
            <v>2047</v>
          </cell>
          <cell r="F207">
            <v>1942</v>
          </cell>
          <cell r="G207">
            <v>3989</v>
          </cell>
          <cell r="H207">
            <v>0</v>
          </cell>
          <cell r="I207">
            <v>0</v>
          </cell>
          <cell r="J207">
            <v>0</v>
          </cell>
        </row>
        <row r="208">
          <cell r="B208" t="str">
            <v>Lee Valley Park Authority</v>
          </cell>
          <cell r="C208" t="str">
            <v>O</v>
          </cell>
          <cell r="D208">
            <v>0</v>
          </cell>
          <cell r="E208">
            <v>0</v>
          </cell>
          <cell r="F208">
            <v>0</v>
          </cell>
          <cell r="G208">
            <v>0</v>
          </cell>
          <cell r="H208">
            <v>0</v>
          </cell>
          <cell r="I208">
            <v>0</v>
          </cell>
          <cell r="J208">
            <v>0</v>
          </cell>
        </row>
        <row r="209">
          <cell r="B209" t="str">
            <v>Leeds</v>
          </cell>
          <cell r="C209" t="str">
            <v>MD</v>
          </cell>
          <cell r="D209">
            <v>48892</v>
          </cell>
          <cell r="E209">
            <v>38212</v>
          </cell>
          <cell r="F209">
            <v>17977</v>
          </cell>
          <cell r="G209">
            <v>54716</v>
          </cell>
          <cell r="H209">
            <v>0</v>
          </cell>
          <cell r="I209">
            <v>0</v>
          </cell>
          <cell r="J209">
            <v>50365</v>
          </cell>
        </row>
        <row r="210">
          <cell r="B210" t="str">
            <v>Leicester City UA</v>
          </cell>
          <cell r="C210" t="str">
            <v>UA</v>
          </cell>
          <cell r="D210">
            <v>1200</v>
          </cell>
          <cell r="E210">
            <v>7164</v>
          </cell>
          <cell r="F210">
            <v>0</v>
          </cell>
          <cell r="G210">
            <v>7164</v>
          </cell>
          <cell r="H210">
            <v>0</v>
          </cell>
          <cell r="I210">
            <v>0</v>
          </cell>
          <cell r="J210">
            <v>0</v>
          </cell>
        </row>
        <row r="211">
          <cell r="B211" t="str">
            <v>Leicestershire</v>
          </cell>
          <cell r="C211" t="str">
            <v>SC</v>
          </cell>
          <cell r="D211">
            <v>0</v>
          </cell>
          <cell r="E211">
            <v>0</v>
          </cell>
          <cell r="F211">
            <v>0</v>
          </cell>
          <cell r="G211">
            <v>0</v>
          </cell>
          <cell r="H211">
            <v>0</v>
          </cell>
          <cell r="I211">
            <v>0</v>
          </cell>
          <cell r="J211">
            <v>0</v>
          </cell>
        </row>
        <row r="212">
          <cell r="B212" t="str">
            <v>Leicestershire Combined Fire Authority</v>
          </cell>
          <cell r="C212" t="str">
            <v>O</v>
          </cell>
          <cell r="D212">
            <v>0</v>
          </cell>
          <cell r="E212">
            <v>0</v>
          </cell>
          <cell r="F212">
            <v>0</v>
          </cell>
          <cell r="G212">
            <v>0</v>
          </cell>
          <cell r="H212">
            <v>0</v>
          </cell>
          <cell r="I212">
            <v>0</v>
          </cell>
          <cell r="J212">
            <v>0</v>
          </cell>
        </row>
        <row r="213">
          <cell r="B213" t="str">
            <v>Leicestershire Police and Crime Commissioner and Chief Constable</v>
          </cell>
          <cell r="C213" t="str">
            <v>O</v>
          </cell>
          <cell r="D213">
            <v>0</v>
          </cell>
          <cell r="E213">
            <v>0</v>
          </cell>
          <cell r="F213">
            <v>0</v>
          </cell>
          <cell r="G213">
            <v>0</v>
          </cell>
          <cell r="H213">
            <v>0</v>
          </cell>
          <cell r="I213">
            <v>0</v>
          </cell>
          <cell r="J213">
            <v>0</v>
          </cell>
        </row>
        <row r="214">
          <cell r="B214" t="str">
            <v>Lewes</v>
          </cell>
          <cell r="C214" t="str">
            <v>SD</v>
          </cell>
          <cell r="D214">
            <v>1424</v>
          </cell>
          <cell r="E214">
            <v>4579</v>
          </cell>
          <cell r="F214">
            <v>0</v>
          </cell>
          <cell r="G214">
            <v>4890</v>
          </cell>
          <cell r="H214">
            <v>0</v>
          </cell>
          <cell r="I214">
            <v>0</v>
          </cell>
          <cell r="J214">
            <v>1112</v>
          </cell>
        </row>
        <row r="215">
          <cell r="B215" t="str">
            <v>Lewisham</v>
          </cell>
          <cell r="C215" t="str">
            <v>L</v>
          </cell>
          <cell r="D215">
            <v>19787</v>
          </cell>
          <cell r="E215">
            <v>26331</v>
          </cell>
          <cell r="F215">
            <v>0</v>
          </cell>
          <cell r="G215">
            <v>4481</v>
          </cell>
          <cell r="H215">
            <v>0</v>
          </cell>
          <cell r="I215">
            <v>12273</v>
          </cell>
          <cell r="J215">
            <v>29364</v>
          </cell>
        </row>
        <row r="216">
          <cell r="B216" t="str">
            <v>Lichfield</v>
          </cell>
          <cell r="C216" t="str">
            <v>SD</v>
          </cell>
          <cell r="D216">
            <v>0</v>
          </cell>
          <cell r="E216">
            <v>0</v>
          </cell>
          <cell r="F216">
            <v>0</v>
          </cell>
          <cell r="G216">
            <v>0</v>
          </cell>
          <cell r="H216">
            <v>0</v>
          </cell>
          <cell r="I216">
            <v>0</v>
          </cell>
          <cell r="J216">
            <v>0</v>
          </cell>
        </row>
        <row r="217">
          <cell r="B217" t="str">
            <v>Lincoln</v>
          </cell>
          <cell r="C217" t="str">
            <v>SD</v>
          </cell>
          <cell r="D217">
            <v>8512</v>
          </cell>
          <cell r="E217">
            <v>9922</v>
          </cell>
          <cell r="F217">
            <v>0</v>
          </cell>
          <cell r="G217">
            <v>10279</v>
          </cell>
          <cell r="H217">
            <v>0</v>
          </cell>
          <cell r="I217">
            <v>0</v>
          </cell>
          <cell r="J217">
            <v>8155</v>
          </cell>
        </row>
        <row r="218">
          <cell r="B218" t="str">
            <v>Lincolnshire</v>
          </cell>
          <cell r="C218" t="str">
            <v>SC</v>
          </cell>
          <cell r="D218">
            <v>0</v>
          </cell>
          <cell r="E218">
            <v>0</v>
          </cell>
          <cell r="F218">
            <v>0</v>
          </cell>
          <cell r="G218">
            <v>0</v>
          </cell>
          <cell r="H218">
            <v>0</v>
          </cell>
          <cell r="I218">
            <v>0</v>
          </cell>
          <cell r="J218">
            <v>0</v>
          </cell>
        </row>
        <row r="219">
          <cell r="B219" t="str">
            <v>Lincolnshire Police and Crime Commissioner and Chief Constable</v>
          </cell>
          <cell r="C219" t="str">
            <v>O</v>
          </cell>
          <cell r="D219">
            <v>0</v>
          </cell>
          <cell r="E219">
            <v>0</v>
          </cell>
          <cell r="F219">
            <v>0</v>
          </cell>
          <cell r="G219">
            <v>0</v>
          </cell>
          <cell r="H219">
            <v>0</v>
          </cell>
          <cell r="I219">
            <v>0</v>
          </cell>
          <cell r="J219">
            <v>0</v>
          </cell>
        </row>
        <row r="220">
          <cell r="B220" t="str">
            <v>Liverpool</v>
          </cell>
          <cell r="C220" t="str">
            <v>MD</v>
          </cell>
          <cell r="D220">
            <v>0</v>
          </cell>
          <cell r="E220">
            <v>0</v>
          </cell>
          <cell r="F220">
            <v>0</v>
          </cell>
          <cell r="G220">
            <v>0</v>
          </cell>
          <cell r="H220">
            <v>0</v>
          </cell>
          <cell r="I220">
            <v>0</v>
          </cell>
          <cell r="J220">
            <v>0</v>
          </cell>
        </row>
        <row r="221">
          <cell r="B221" t="str">
            <v>Luton UA</v>
          </cell>
          <cell r="C221" t="str">
            <v>UA</v>
          </cell>
          <cell r="D221">
            <v>1229</v>
          </cell>
          <cell r="E221">
            <v>9282</v>
          </cell>
          <cell r="F221">
            <v>0</v>
          </cell>
          <cell r="G221">
            <v>10215</v>
          </cell>
          <cell r="H221">
            <v>0</v>
          </cell>
          <cell r="I221">
            <v>0</v>
          </cell>
          <cell r="J221">
            <v>296</v>
          </cell>
        </row>
        <row r="222">
          <cell r="B222" t="str">
            <v>Maidstone</v>
          </cell>
          <cell r="C222" t="str">
            <v>SD</v>
          </cell>
          <cell r="D222">
            <v>0</v>
          </cell>
          <cell r="E222">
            <v>0</v>
          </cell>
          <cell r="F222">
            <v>0</v>
          </cell>
          <cell r="G222">
            <v>0</v>
          </cell>
          <cell r="H222">
            <v>0</v>
          </cell>
          <cell r="I222">
            <v>0</v>
          </cell>
          <cell r="J222">
            <v>0</v>
          </cell>
        </row>
        <row r="223">
          <cell r="B223" t="str">
            <v>Maldon</v>
          </cell>
          <cell r="C223" t="str">
            <v>SD</v>
          </cell>
          <cell r="D223">
            <v>0</v>
          </cell>
          <cell r="E223">
            <v>0</v>
          </cell>
          <cell r="F223">
            <v>0</v>
          </cell>
          <cell r="G223">
            <v>0</v>
          </cell>
          <cell r="H223">
            <v>0</v>
          </cell>
          <cell r="I223">
            <v>0</v>
          </cell>
          <cell r="J223">
            <v>0</v>
          </cell>
        </row>
        <row r="224">
          <cell r="B224" t="str">
            <v>Malvern Hills</v>
          </cell>
          <cell r="C224" t="str">
            <v>SD</v>
          </cell>
          <cell r="D224">
            <v>0</v>
          </cell>
          <cell r="E224">
            <v>0</v>
          </cell>
          <cell r="F224">
            <v>0</v>
          </cell>
          <cell r="G224">
            <v>0</v>
          </cell>
          <cell r="H224">
            <v>0</v>
          </cell>
          <cell r="I224">
            <v>0</v>
          </cell>
          <cell r="J224">
            <v>0</v>
          </cell>
        </row>
        <row r="225">
          <cell r="B225" t="str">
            <v>Manchester</v>
          </cell>
          <cell r="C225" t="str">
            <v>MD</v>
          </cell>
          <cell r="D225">
            <v>7311</v>
          </cell>
          <cell r="E225">
            <v>13033</v>
          </cell>
          <cell r="F225">
            <v>0</v>
          </cell>
          <cell r="G225">
            <v>10645</v>
          </cell>
          <cell r="H225">
            <v>0</v>
          </cell>
          <cell r="I225">
            <v>13596</v>
          </cell>
          <cell r="J225">
            <v>6748</v>
          </cell>
        </row>
        <row r="226">
          <cell r="B226" t="str">
            <v>Mansfield</v>
          </cell>
          <cell r="C226" t="str">
            <v>SD</v>
          </cell>
          <cell r="D226">
            <v>0</v>
          </cell>
          <cell r="E226">
            <v>0</v>
          </cell>
          <cell r="F226">
            <v>0</v>
          </cell>
          <cell r="G226">
            <v>496</v>
          </cell>
          <cell r="H226">
            <v>0</v>
          </cell>
          <cell r="I226">
            <v>0</v>
          </cell>
          <cell r="J226">
            <v>0</v>
          </cell>
        </row>
        <row r="227">
          <cell r="B227" t="str">
            <v>Medway UA</v>
          </cell>
          <cell r="C227" t="str">
            <v>UA</v>
          </cell>
          <cell r="D227">
            <v>138</v>
          </cell>
          <cell r="E227">
            <v>3516</v>
          </cell>
          <cell r="F227">
            <v>1264</v>
          </cell>
          <cell r="G227">
            <v>4248</v>
          </cell>
          <cell r="H227">
            <v>790</v>
          </cell>
          <cell r="I227">
            <v>0</v>
          </cell>
          <cell r="J227">
            <v>670</v>
          </cell>
        </row>
        <row r="228">
          <cell r="B228" t="str">
            <v>Melton</v>
          </cell>
          <cell r="C228" t="str">
            <v>SD</v>
          </cell>
          <cell r="D228">
            <v>1647</v>
          </cell>
          <cell r="E228">
            <v>954</v>
          </cell>
          <cell r="F228">
            <v>736</v>
          </cell>
          <cell r="G228">
            <v>660</v>
          </cell>
          <cell r="H228">
            <v>377</v>
          </cell>
          <cell r="I228">
            <v>1036</v>
          </cell>
          <cell r="J228">
            <v>2301</v>
          </cell>
        </row>
        <row r="229">
          <cell r="B229" t="str">
            <v>Mendip</v>
          </cell>
          <cell r="C229" t="str">
            <v>SD</v>
          </cell>
          <cell r="D229">
            <v>0</v>
          </cell>
          <cell r="E229">
            <v>0</v>
          </cell>
          <cell r="F229">
            <v>0</v>
          </cell>
          <cell r="G229">
            <v>0</v>
          </cell>
          <cell r="H229">
            <v>0</v>
          </cell>
          <cell r="I229">
            <v>0</v>
          </cell>
          <cell r="J229">
            <v>0</v>
          </cell>
        </row>
        <row r="230">
          <cell r="B230" t="str">
            <v>Merseyside Fire &amp; CD Authority</v>
          </cell>
          <cell r="C230" t="str">
            <v>O</v>
          </cell>
          <cell r="D230">
            <v>0</v>
          </cell>
          <cell r="E230">
            <v>0</v>
          </cell>
          <cell r="F230">
            <v>0</v>
          </cell>
          <cell r="G230">
            <v>0</v>
          </cell>
          <cell r="H230">
            <v>0</v>
          </cell>
          <cell r="I230">
            <v>0</v>
          </cell>
          <cell r="J230">
            <v>0</v>
          </cell>
        </row>
        <row r="231">
          <cell r="B231" t="str">
            <v>Merseyside Police and Crime Commissioner and Chief Constable</v>
          </cell>
          <cell r="C231" t="str">
            <v>O</v>
          </cell>
          <cell r="D231">
            <v>0</v>
          </cell>
          <cell r="E231">
            <v>0</v>
          </cell>
          <cell r="F231">
            <v>0</v>
          </cell>
          <cell r="G231">
            <v>0</v>
          </cell>
          <cell r="H231">
            <v>0</v>
          </cell>
          <cell r="I231">
            <v>0</v>
          </cell>
          <cell r="J231">
            <v>0</v>
          </cell>
        </row>
        <row r="232">
          <cell r="B232" t="str">
            <v>Merseyside Waste Disposal Authority</v>
          </cell>
          <cell r="C232" t="str">
            <v>O</v>
          </cell>
          <cell r="D232">
            <v>0</v>
          </cell>
          <cell r="E232">
            <v>0</v>
          </cell>
          <cell r="F232">
            <v>0</v>
          </cell>
          <cell r="G232">
            <v>0</v>
          </cell>
          <cell r="H232">
            <v>0</v>
          </cell>
          <cell r="I232">
            <v>0</v>
          </cell>
          <cell r="J232">
            <v>0</v>
          </cell>
        </row>
        <row r="233">
          <cell r="B233" t="str">
            <v>Merton</v>
          </cell>
          <cell r="C233" t="str">
            <v>L</v>
          </cell>
          <cell r="D233">
            <v>0</v>
          </cell>
          <cell r="E233">
            <v>0</v>
          </cell>
          <cell r="F233">
            <v>0</v>
          </cell>
          <cell r="G233">
            <v>0</v>
          </cell>
          <cell r="H233">
            <v>0</v>
          </cell>
          <cell r="I233">
            <v>0</v>
          </cell>
          <cell r="J233">
            <v>0</v>
          </cell>
        </row>
        <row r="234">
          <cell r="B234" t="str">
            <v>Mid Devon</v>
          </cell>
          <cell r="C234" t="str">
            <v>SD</v>
          </cell>
          <cell r="D234">
            <v>0</v>
          </cell>
          <cell r="E234">
            <v>0</v>
          </cell>
          <cell r="F234">
            <v>0</v>
          </cell>
          <cell r="G234">
            <v>2496</v>
          </cell>
          <cell r="H234">
            <v>0</v>
          </cell>
          <cell r="I234">
            <v>0</v>
          </cell>
          <cell r="J234">
            <v>0</v>
          </cell>
        </row>
        <row r="235">
          <cell r="B235" t="str">
            <v>Mid Suffolk</v>
          </cell>
          <cell r="C235" t="str">
            <v>SD</v>
          </cell>
          <cell r="D235">
            <v>0</v>
          </cell>
          <cell r="E235">
            <v>2625</v>
          </cell>
          <cell r="F235">
            <v>0</v>
          </cell>
          <cell r="G235">
            <v>2625</v>
          </cell>
          <cell r="H235">
            <v>0</v>
          </cell>
          <cell r="I235">
            <v>0</v>
          </cell>
          <cell r="J235">
            <v>0</v>
          </cell>
        </row>
        <row r="236">
          <cell r="B236" t="str">
            <v>Mid Sussex</v>
          </cell>
          <cell r="C236" t="str">
            <v>SD</v>
          </cell>
          <cell r="D236">
            <v>0</v>
          </cell>
          <cell r="E236">
            <v>0</v>
          </cell>
          <cell r="F236">
            <v>0</v>
          </cell>
          <cell r="G236">
            <v>0</v>
          </cell>
          <cell r="H236">
            <v>0</v>
          </cell>
          <cell r="I236">
            <v>0</v>
          </cell>
          <cell r="J236">
            <v>0</v>
          </cell>
        </row>
        <row r="237">
          <cell r="B237" t="str">
            <v>Middlesbrough UA</v>
          </cell>
          <cell r="C237" t="str">
            <v>UA</v>
          </cell>
          <cell r="D237">
            <v>0</v>
          </cell>
          <cell r="E237">
            <v>0</v>
          </cell>
          <cell r="F237">
            <v>0</v>
          </cell>
          <cell r="G237">
            <v>0</v>
          </cell>
          <cell r="H237">
            <v>0</v>
          </cell>
          <cell r="I237">
            <v>0</v>
          </cell>
          <cell r="J237">
            <v>0</v>
          </cell>
        </row>
        <row r="238">
          <cell r="B238" t="str">
            <v>Milton Keynes UA</v>
          </cell>
          <cell r="C238" t="str">
            <v>UA</v>
          </cell>
          <cell r="D238">
            <v>10549</v>
          </cell>
          <cell r="E238">
            <v>8211</v>
          </cell>
          <cell r="F238">
            <v>5659</v>
          </cell>
          <cell r="G238">
            <v>6220</v>
          </cell>
          <cell r="H238">
            <v>0</v>
          </cell>
          <cell r="I238">
            <v>0</v>
          </cell>
          <cell r="J238">
            <v>18199</v>
          </cell>
        </row>
        <row r="239">
          <cell r="B239" t="str">
            <v>Mole Valley</v>
          </cell>
          <cell r="C239" t="str">
            <v>SD</v>
          </cell>
          <cell r="D239">
            <v>0</v>
          </cell>
          <cell r="E239">
            <v>0</v>
          </cell>
          <cell r="F239">
            <v>0</v>
          </cell>
          <cell r="G239">
            <v>0</v>
          </cell>
          <cell r="H239">
            <v>0</v>
          </cell>
          <cell r="I239">
            <v>0</v>
          </cell>
          <cell r="J239">
            <v>0</v>
          </cell>
        </row>
        <row r="240">
          <cell r="B240" t="str">
            <v>New Forest</v>
          </cell>
          <cell r="C240" t="str">
            <v>SD</v>
          </cell>
          <cell r="D240">
            <v>0</v>
          </cell>
          <cell r="E240">
            <v>5262</v>
          </cell>
          <cell r="F240">
            <v>0</v>
          </cell>
          <cell r="G240">
            <v>5262</v>
          </cell>
          <cell r="H240">
            <v>0</v>
          </cell>
          <cell r="I240">
            <v>0</v>
          </cell>
          <cell r="J240">
            <v>0</v>
          </cell>
        </row>
        <row r="241">
          <cell r="B241" t="str">
            <v>New Forest National Park</v>
          </cell>
          <cell r="C241" t="str">
            <v>O</v>
          </cell>
          <cell r="D241">
            <v>0</v>
          </cell>
          <cell r="E241">
            <v>0</v>
          </cell>
          <cell r="F241">
            <v>0</v>
          </cell>
          <cell r="G241">
            <v>0</v>
          </cell>
          <cell r="H241">
            <v>0</v>
          </cell>
          <cell r="I241">
            <v>0</v>
          </cell>
          <cell r="J241">
            <v>0</v>
          </cell>
        </row>
        <row r="242">
          <cell r="B242" t="str">
            <v>Newark &amp; Sherwood</v>
          </cell>
          <cell r="C242" t="str">
            <v>SD</v>
          </cell>
          <cell r="D242">
            <v>1425</v>
          </cell>
          <cell r="E242">
            <v>2599</v>
          </cell>
          <cell r="F242">
            <v>7971</v>
          </cell>
          <cell r="G242">
            <v>6015</v>
          </cell>
          <cell r="H242">
            <v>0</v>
          </cell>
          <cell r="I242">
            <v>0</v>
          </cell>
          <cell r="J242">
            <v>5980</v>
          </cell>
        </row>
        <row r="243">
          <cell r="B243" t="str">
            <v>Newcastle upon Tyne</v>
          </cell>
          <cell r="C243" t="str">
            <v>MD</v>
          </cell>
          <cell r="D243">
            <v>0</v>
          </cell>
          <cell r="E243">
            <v>32565</v>
          </cell>
          <cell r="F243">
            <v>0</v>
          </cell>
          <cell r="G243">
            <v>32400</v>
          </cell>
          <cell r="H243">
            <v>0</v>
          </cell>
          <cell r="I243">
            <v>32400</v>
          </cell>
          <cell r="J243">
            <v>165</v>
          </cell>
        </row>
        <row r="244">
          <cell r="B244" t="str">
            <v>Newcastle-under-Lyme</v>
          </cell>
          <cell r="C244" t="str">
            <v>SD</v>
          </cell>
          <cell r="D244">
            <v>0</v>
          </cell>
          <cell r="E244">
            <v>0</v>
          </cell>
          <cell r="F244">
            <v>0</v>
          </cell>
          <cell r="G244">
            <v>0</v>
          </cell>
          <cell r="H244">
            <v>0</v>
          </cell>
          <cell r="I244">
            <v>0</v>
          </cell>
          <cell r="J244">
            <v>0</v>
          </cell>
        </row>
        <row r="245">
          <cell r="B245" t="str">
            <v>Newham</v>
          </cell>
          <cell r="C245" t="str">
            <v>L</v>
          </cell>
          <cell r="D245">
            <v>26780</v>
          </cell>
          <cell r="E245">
            <v>35250</v>
          </cell>
          <cell r="F245">
            <v>0</v>
          </cell>
          <cell r="G245">
            <v>6524</v>
          </cell>
          <cell r="H245">
            <v>0</v>
          </cell>
          <cell r="I245">
            <v>8018</v>
          </cell>
          <cell r="J245">
            <v>4488</v>
          </cell>
        </row>
        <row r="246">
          <cell r="B246" t="str">
            <v>Norfolk</v>
          </cell>
          <cell r="C246" t="str">
            <v>SC</v>
          </cell>
          <cell r="D246">
            <v>0</v>
          </cell>
          <cell r="E246">
            <v>0</v>
          </cell>
          <cell r="F246">
            <v>0</v>
          </cell>
          <cell r="G246">
            <v>0</v>
          </cell>
          <cell r="H246">
            <v>0</v>
          </cell>
          <cell r="I246">
            <v>0</v>
          </cell>
          <cell r="J246">
            <v>0</v>
          </cell>
        </row>
        <row r="247">
          <cell r="B247" t="str">
            <v>Norfolk Police and Crime Commissioner and Chief Constable</v>
          </cell>
          <cell r="C247" t="str">
            <v>O</v>
          </cell>
          <cell r="D247">
            <v>0</v>
          </cell>
          <cell r="E247">
            <v>0</v>
          </cell>
          <cell r="F247">
            <v>0</v>
          </cell>
          <cell r="G247">
            <v>0</v>
          </cell>
          <cell r="H247">
            <v>0</v>
          </cell>
          <cell r="I247">
            <v>0</v>
          </cell>
          <cell r="J247">
            <v>0</v>
          </cell>
        </row>
        <row r="248">
          <cell r="B248" t="str">
            <v>North Devon</v>
          </cell>
          <cell r="C248" t="str">
            <v>SD</v>
          </cell>
          <cell r="D248">
            <v>0</v>
          </cell>
          <cell r="E248">
            <v>0</v>
          </cell>
          <cell r="F248">
            <v>0</v>
          </cell>
          <cell r="G248">
            <v>0</v>
          </cell>
          <cell r="H248">
            <v>0</v>
          </cell>
          <cell r="I248">
            <v>0</v>
          </cell>
          <cell r="J248">
            <v>0</v>
          </cell>
        </row>
        <row r="249">
          <cell r="B249" t="str">
            <v>North Dorset</v>
          </cell>
          <cell r="C249" t="str">
            <v>SD</v>
          </cell>
          <cell r="D249">
            <v>0</v>
          </cell>
          <cell r="E249">
            <v>0</v>
          </cell>
          <cell r="F249">
            <v>0</v>
          </cell>
          <cell r="G249">
            <v>0</v>
          </cell>
          <cell r="H249">
            <v>0</v>
          </cell>
          <cell r="I249">
            <v>0</v>
          </cell>
          <cell r="J249">
            <v>0</v>
          </cell>
        </row>
        <row r="250">
          <cell r="B250" t="str">
            <v>North East Derbyshire</v>
          </cell>
          <cell r="C250" t="str">
            <v>SD</v>
          </cell>
          <cell r="D250">
            <v>786</v>
          </cell>
          <cell r="E250">
            <v>6573</v>
          </cell>
          <cell r="F250">
            <v>1797</v>
          </cell>
          <cell r="G250">
            <v>1868</v>
          </cell>
          <cell r="H250">
            <v>0</v>
          </cell>
          <cell r="I250">
            <v>0</v>
          </cell>
          <cell r="J250">
            <v>7288</v>
          </cell>
        </row>
        <row r="251">
          <cell r="B251" t="str">
            <v>North East Lincolnshire UA</v>
          </cell>
          <cell r="C251" t="str">
            <v>UA</v>
          </cell>
          <cell r="D251">
            <v>0</v>
          </cell>
          <cell r="E251">
            <v>0</v>
          </cell>
          <cell r="F251">
            <v>0</v>
          </cell>
          <cell r="G251">
            <v>0</v>
          </cell>
          <cell r="H251">
            <v>0</v>
          </cell>
          <cell r="I251">
            <v>0</v>
          </cell>
          <cell r="J251">
            <v>0</v>
          </cell>
        </row>
        <row r="252">
          <cell r="B252" t="str">
            <v>North Hertfordshire</v>
          </cell>
          <cell r="C252" t="str">
            <v>SD</v>
          </cell>
          <cell r="D252">
            <v>0</v>
          </cell>
          <cell r="E252">
            <v>0</v>
          </cell>
          <cell r="F252">
            <v>0</v>
          </cell>
          <cell r="G252">
            <v>0</v>
          </cell>
          <cell r="H252">
            <v>0</v>
          </cell>
          <cell r="I252">
            <v>0</v>
          </cell>
          <cell r="J252">
            <v>0</v>
          </cell>
        </row>
        <row r="253">
          <cell r="B253" t="str">
            <v>North Kesteven</v>
          </cell>
          <cell r="C253" t="str">
            <v>SD</v>
          </cell>
          <cell r="D253">
            <v>2900</v>
          </cell>
          <cell r="E253">
            <v>1355</v>
          </cell>
          <cell r="F253">
            <v>7808</v>
          </cell>
          <cell r="G253">
            <v>5341</v>
          </cell>
          <cell r="H253">
            <v>2086</v>
          </cell>
          <cell r="I253">
            <v>0</v>
          </cell>
          <cell r="J253">
            <v>4636</v>
          </cell>
        </row>
        <row r="254">
          <cell r="B254" t="str">
            <v>North Lincolnshire UA</v>
          </cell>
          <cell r="C254" t="str">
            <v>UA</v>
          </cell>
          <cell r="D254">
            <v>0</v>
          </cell>
          <cell r="E254">
            <v>0</v>
          </cell>
          <cell r="F254">
            <v>0</v>
          </cell>
          <cell r="G254">
            <v>0</v>
          </cell>
          <cell r="H254">
            <v>0</v>
          </cell>
          <cell r="I254">
            <v>0</v>
          </cell>
          <cell r="J254">
            <v>0</v>
          </cell>
        </row>
        <row r="255">
          <cell r="B255" t="str">
            <v>North London Waste Authority</v>
          </cell>
          <cell r="C255" t="str">
            <v>O</v>
          </cell>
          <cell r="D255">
            <v>0</v>
          </cell>
          <cell r="E255">
            <v>0</v>
          </cell>
          <cell r="F255">
            <v>0</v>
          </cell>
          <cell r="G255">
            <v>0</v>
          </cell>
          <cell r="H255">
            <v>0</v>
          </cell>
          <cell r="I255">
            <v>0</v>
          </cell>
          <cell r="J255">
            <v>0</v>
          </cell>
        </row>
        <row r="256">
          <cell r="B256" t="str">
            <v>North Norfolk</v>
          </cell>
          <cell r="C256" t="str">
            <v>SD</v>
          </cell>
          <cell r="D256">
            <v>0</v>
          </cell>
          <cell r="E256">
            <v>0</v>
          </cell>
          <cell r="F256">
            <v>0</v>
          </cell>
          <cell r="G256">
            <v>0</v>
          </cell>
          <cell r="H256">
            <v>0</v>
          </cell>
          <cell r="I256">
            <v>0</v>
          </cell>
          <cell r="J256">
            <v>0</v>
          </cell>
        </row>
        <row r="257">
          <cell r="B257" t="str">
            <v>North Somerset UA</v>
          </cell>
          <cell r="C257" t="str">
            <v>UA</v>
          </cell>
          <cell r="D257">
            <v>0</v>
          </cell>
          <cell r="E257">
            <v>0</v>
          </cell>
          <cell r="F257">
            <v>0</v>
          </cell>
          <cell r="G257">
            <v>0</v>
          </cell>
          <cell r="H257">
            <v>0</v>
          </cell>
          <cell r="I257">
            <v>0</v>
          </cell>
          <cell r="J257">
            <v>0</v>
          </cell>
        </row>
        <row r="258">
          <cell r="B258" t="str">
            <v>North Tyneside</v>
          </cell>
          <cell r="C258" t="str">
            <v>MD</v>
          </cell>
          <cell r="D258">
            <v>562</v>
          </cell>
          <cell r="E258">
            <v>14602</v>
          </cell>
          <cell r="F258">
            <v>0</v>
          </cell>
          <cell r="G258">
            <v>12679</v>
          </cell>
          <cell r="H258">
            <v>800</v>
          </cell>
          <cell r="I258">
            <v>0</v>
          </cell>
          <cell r="J258">
            <v>1685</v>
          </cell>
        </row>
        <row r="259">
          <cell r="B259" t="str">
            <v>North Warwickshire</v>
          </cell>
          <cell r="C259" t="str">
            <v>SD</v>
          </cell>
          <cell r="D259">
            <v>1621</v>
          </cell>
          <cell r="E259">
            <v>0</v>
          </cell>
          <cell r="F259">
            <v>1624</v>
          </cell>
          <cell r="G259">
            <v>1709</v>
          </cell>
          <cell r="H259">
            <v>0</v>
          </cell>
          <cell r="I259">
            <v>0</v>
          </cell>
          <cell r="J259">
            <v>1536</v>
          </cell>
        </row>
        <row r="260">
          <cell r="B260" t="str">
            <v>North West Leicestershire</v>
          </cell>
          <cell r="C260" t="str">
            <v>SD</v>
          </cell>
          <cell r="D260">
            <v>1996</v>
          </cell>
          <cell r="E260">
            <v>2198</v>
          </cell>
          <cell r="F260">
            <v>1780</v>
          </cell>
          <cell r="G260">
            <v>5330</v>
          </cell>
          <cell r="H260">
            <v>0</v>
          </cell>
          <cell r="I260">
            <v>0</v>
          </cell>
          <cell r="J260">
            <v>644</v>
          </cell>
        </row>
        <row r="261">
          <cell r="B261" t="str">
            <v>North York Moors National Park Authority</v>
          </cell>
          <cell r="C261" t="str">
            <v>O</v>
          </cell>
          <cell r="D261">
            <v>0</v>
          </cell>
          <cell r="E261">
            <v>0</v>
          </cell>
          <cell r="F261">
            <v>0</v>
          </cell>
          <cell r="G261">
            <v>0</v>
          </cell>
          <cell r="H261">
            <v>0</v>
          </cell>
          <cell r="I261">
            <v>0</v>
          </cell>
          <cell r="J261">
            <v>0</v>
          </cell>
        </row>
        <row r="262">
          <cell r="B262" t="str">
            <v>North Yorkshire</v>
          </cell>
          <cell r="C262" t="str">
            <v>SC</v>
          </cell>
          <cell r="D262">
            <v>0</v>
          </cell>
          <cell r="E262">
            <v>0</v>
          </cell>
          <cell r="F262">
            <v>0</v>
          </cell>
          <cell r="G262">
            <v>0</v>
          </cell>
          <cell r="H262">
            <v>0</v>
          </cell>
          <cell r="I262">
            <v>0</v>
          </cell>
          <cell r="J262">
            <v>0</v>
          </cell>
        </row>
        <row r="263">
          <cell r="B263" t="str">
            <v>North Yorkshire Combined Fire Authority</v>
          </cell>
          <cell r="C263" t="str">
            <v>O</v>
          </cell>
          <cell r="D263">
            <v>0</v>
          </cell>
          <cell r="E263">
            <v>0</v>
          </cell>
          <cell r="F263">
            <v>0</v>
          </cell>
          <cell r="G263">
            <v>0</v>
          </cell>
          <cell r="H263">
            <v>0</v>
          </cell>
          <cell r="I263">
            <v>0</v>
          </cell>
          <cell r="J263">
            <v>0</v>
          </cell>
        </row>
        <row r="264">
          <cell r="B264" t="str">
            <v>North Yorkshire Police and Crime Commissioner and Chief Constable</v>
          </cell>
          <cell r="C264" t="str">
            <v>O</v>
          </cell>
          <cell r="D264">
            <v>0</v>
          </cell>
          <cell r="E264">
            <v>0</v>
          </cell>
          <cell r="F264">
            <v>0</v>
          </cell>
          <cell r="G264">
            <v>0</v>
          </cell>
          <cell r="H264">
            <v>0</v>
          </cell>
          <cell r="I264">
            <v>0</v>
          </cell>
          <cell r="J264">
            <v>0</v>
          </cell>
        </row>
        <row r="265">
          <cell r="B265" t="str">
            <v>Northampton</v>
          </cell>
          <cell r="C265" t="str">
            <v>SD</v>
          </cell>
          <cell r="D265">
            <v>9404</v>
          </cell>
          <cell r="E265">
            <v>3273</v>
          </cell>
          <cell r="F265">
            <v>8939</v>
          </cell>
          <cell r="G265">
            <v>12328</v>
          </cell>
          <cell r="H265">
            <v>0</v>
          </cell>
          <cell r="I265">
            <v>12328</v>
          </cell>
          <cell r="J265">
            <v>9288</v>
          </cell>
        </row>
        <row r="266">
          <cell r="B266" t="str">
            <v>Northamptonshire</v>
          </cell>
          <cell r="C266" t="str">
            <v>SC</v>
          </cell>
          <cell r="D266">
            <v>0</v>
          </cell>
          <cell r="E266">
            <v>0</v>
          </cell>
          <cell r="F266">
            <v>0</v>
          </cell>
          <cell r="G266">
            <v>0</v>
          </cell>
          <cell r="H266">
            <v>0</v>
          </cell>
          <cell r="I266">
            <v>0</v>
          </cell>
          <cell r="J266">
            <v>0</v>
          </cell>
        </row>
        <row r="267">
          <cell r="B267" t="str">
            <v>Northamptonshire Police and Crime Commissioner and Chief Constable</v>
          </cell>
          <cell r="C267" t="str">
            <v>O</v>
          </cell>
          <cell r="D267">
            <v>0</v>
          </cell>
          <cell r="E267">
            <v>0</v>
          </cell>
          <cell r="F267">
            <v>0</v>
          </cell>
          <cell r="G267">
            <v>0</v>
          </cell>
          <cell r="H267">
            <v>0</v>
          </cell>
          <cell r="I267">
            <v>0</v>
          </cell>
          <cell r="J267">
            <v>0</v>
          </cell>
        </row>
        <row r="268">
          <cell r="B268" t="str">
            <v>Northumberland National Park Authority</v>
          </cell>
          <cell r="C268" t="str">
            <v>O</v>
          </cell>
          <cell r="D268">
            <v>0</v>
          </cell>
          <cell r="E268">
            <v>0</v>
          </cell>
          <cell r="F268">
            <v>0</v>
          </cell>
          <cell r="G268">
            <v>0</v>
          </cell>
          <cell r="H268">
            <v>0</v>
          </cell>
          <cell r="I268">
            <v>0</v>
          </cell>
          <cell r="J268">
            <v>0</v>
          </cell>
        </row>
        <row r="269">
          <cell r="B269" t="str">
            <v>Northumberland UA</v>
          </cell>
          <cell r="C269" t="str">
            <v>UA</v>
          </cell>
          <cell r="D269">
            <v>1312</v>
          </cell>
          <cell r="E269">
            <v>7131</v>
          </cell>
          <cell r="F269">
            <v>0</v>
          </cell>
          <cell r="G269">
            <v>7829</v>
          </cell>
          <cell r="H269">
            <v>0</v>
          </cell>
          <cell r="I269">
            <v>0</v>
          </cell>
          <cell r="J269">
            <v>614</v>
          </cell>
        </row>
        <row r="270">
          <cell r="B270" t="str">
            <v>Northumbria Police and Crime Commissioner and Chief Constable</v>
          </cell>
          <cell r="C270" t="str">
            <v>O</v>
          </cell>
          <cell r="D270">
            <v>0</v>
          </cell>
          <cell r="E270">
            <v>0</v>
          </cell>
          <cell r="F270">
            <v>0</v>
          </cell>
          <cell r="G270">
            <v>0</v>
          </cell>
          <cell r="H270">
            <v>0</v>
          </cell>
          <cell r="I270">
            <v>0</v>
          </cell>
          <cell r="J270">
            <v>0</v>
          </cell>
        </row>
        <row r="271">
          <cell r="B271" t="str">
            <v>Norwich</v>
          </cell>
          <cell r="C271" t="str">
            <v>SD</v>
          </cell>
          <cell r="D271">
            <v>12653</v>
          </cell>
          <cell r="E271">
            <v>0</v>
          </cell>
          <cell r="F271">
            <v>0</v>
          </cell>
          <cell r="G271">
            <v>12653</v>
          </cell>
          <cell r="H271">
            <v>0</v>
          </cell>
          <cell r="I271">
            <v>0</v>
          </cell>
          <cell r="J271">
            <v>0</v>
          </cell>
        </row>
        <row r="272">
          <cell r="B272" t="str">
            <v>Nottingham UA</v>
          </cell>
          <cell r="C272" t="str">
            <v>UA</v>
          </cell>
          <cell r="D272">
            <v>38658</v>
          </cell>
          <cell r="E272">
            <v>30069</v>
          </cell>
          <cell r="F272">
            <v>0</v>
          </cell>
          <cell r="G272">
            <v>40257</v>
          </cell>
          <cell r="H272">
            <v>0</v>
          </cell>
          <cell r="I272">
            <v>0</v>
          </cell>
          <cell r="J272">
            <v>28470</v>
          </cell>
        </row>
        <row r="273">
          <cell r="B273" t="str">
            <v>Nottinghamshire</v>
          </cell>
          <cell r="C273" t="str">
            <v>SC</v>
          </cell>
          <cell r="D273">
            <v>0</v>
          </cell>
          <cell r="E273">
            <v>0</v>
          </cell>
          <cell r="F273">
            <v>0</v>
          </cell>
          <cell r="G273">
            <v>0</v>
          </cell>
          <cell r="H273">
            <v>0</v>
          </cell>
          <cell r="I273">
            <v>0</v>
          </cell>
          <cell r="J273">
            <v>0</v>
          </cell>
        </row>
        <row r="274">
          <cell r="B274" t="str">
            <v>Nottinghamshire Combined Fire Authority</v>
          </cell>
          <cell r="C274" t="str">
            <v>O</v>
          </cell>
          <cell r="D274">
            <v>0</v>
          </cell>
          <cell r="E274">
            <v>0</v>
          </cell>
          <cell r="F274">
            <v>0</v>
          </cell>
          <cell r="G274">
            <v>0</v>
          </cell>
          <cell r="H274">
            <v>0</v>
          </cell>
          <cell r="I274">
            <v>0</v>
          </cell>
          <cell r="J274">
            <v>0</v>
          </cell>
        </row>
        <row r="275">
          <cell r="B275" t="str">
            <v>Nottinghamshire Police and Crime Commissioner and Chief Constable</v>
          </cell>
          <cell r="C275" t="str">
            <v>O</v>
          </cell>
          <cell r="D275">
            <v>0</v>
          </cell>
          <cell r="E275">
            <v>0</v>
          </cell>
          <cell r="F275">
            <v>0</v>
          </cell>
          <cell r="G275">
            <v>0</v>
          </cell>
          <cell r="H275">
            <v>0</v>
          </cell>
          <cell r="I275">
            <v>0</v>
          </cell>
          <cell r="J275">
            <v>0</v>
          </cell>
        </row>
        <row r="276">
          <cell r="B276" t="str">
            <v>Nuneaton &amp; Bedworth</v>
          </cell>
          <cell r="C276" t="str">
            <v>SD</v>
          </cell>
          <cell r="D276">
            <v>0</v>
          </cell>
          <cell r="E276">
            <v>6484</v>
          </cell>
          <cell r="F276">
            <v>0</v>
          </cell>
          <cell r="G276">
            <v>6484</v>
          </cell>
          <cell r="H276">
            <v>0</v>
          </cell>
          <cell r="I276">
            <v>0</v>
          </cell>
          <cell r="J276">
            <v>0</v>
          </cell>
        </row>
        <row r="277">
          <cell r="B277" t="str">
            <v>Oadby &amp; Wigston</v>
          </cell>
          <cell r="C277" t="str">
            <v>SD</v>
          </cell>
          <cell r="D277">
            <v>1012</v>
          </cell>
          <cell r="E277">
            <v>828</v>
          </cell>
          <cell r="F277">
            <v>357</v>
          </cell>
          <cell r="G277">
            <v>2197</v>
          </cell>
          <cell r="H277">
            <v>0</v>
          </cell>
          <cell r="I277">
            <v>0</v>
          </cell>
          <cell r="J277">
            <v>0</v>
          </cell>
        </row>
        <row r="278">
          <cell r="B278" t="str">
            <v>Oldham</v>
          </cell>
          <cell r="C278" t="str">
            <v>MD</v>
          </cell>
          <cell r="D278">
            <v>303</v>
          </cell>
          <cell r="E278">
            <v>0</v>
          </cell>
          <cell r="F278">
            <v>3321</v>
          </cell>
          <cell r="G278">
            <v>0</v>
          </cell>
          <cell r="H278">
            <v>0</v>
          </cell>
          <cell r="I278">
            <v>3175</v>
          </cell>
          <cell r="J278">
            <v>449</v>
          </cell>
        </row>
        <row r="279">
          <cell r="B279" t="str">
            <v>Oxford</v>
          </cell>
          <cell r="C279" t="str">
            <v>SD</v>
          </cell>
          <cell r="D279">
            <v>0</v>
          </cell>
          <cell r="E279">
            <v>7808</v>
          </cell>
          <cell r="F279">
            <v>896</v>
          </cell>
          <cell r="G279">
            <v>8704</v>
          </cell>
          <cell r="H279">
            <v>0</v>
          </cell>
          <cell r="I279">
            <v>0</v>
          </cell>
          <cell r="J279">
            <v>0</v>
          </cell>
        </row>
        <row r="280">
          <cell r="B280" t="str">
            <v>Oxfordshire</v>
          </cell>
          <cell r="C280" t="str">
            <v>SC</v>
          </cell>
          <cell r="D280">
            <v>0</v>
          </cell>
          <cell r="E280">
            <v>0</v>
          </cell>
          <cell r="F280">
            <v>0</v>
          </cell>
          <cell r="G280">
            <v>0</v>
          </cell>
          <cell r="H280">
            <v>0</v>
          </cell>
          <cell r="I280">
            <v>0</v>
          </cell>
          <cell r="J280">
            <v>0</v>
          </cell>
        </row>
        <row r="281">
          <cell r="B281" t="str">
            <v>Peak National Park</v>
          </cell>
          <cell r="C281" t="str">
            <v>O</v>
          </cell>
          <cell r="D281">
            <v>0</v>
          </cell>
          <cell r="E281">
            <v>0</v>
          </cell>
          <cell r="F281">
            <v>0</v>
          </cell>
          <cell r="G281">
            <v>0</v>
          </cell>
          <cell r="H281">
            <v>0</v>
          </cell>
          <cell r="I281">
            <v>0</v>
          </cell>
          <cell r="J281">
            <v>0</v>
          </cell>
        </row>
        <row r="282">
          <cell r="B282" t="str">
            <v>Pendle</v>
          </cell>
          <cell r="C282" t="str">
            <v>SD</v>
          </cell>
          <cell r="D282">
            <v>0</v>
          </cell>
          <cell r="E282">
            <v>0</v>
          </cell>
          <cell r="F282">
            <v>0</v>
          </cell>
          <cell r="G282">
            <v>0</v>
          </cell>
          <cell r="H282">
            <v>0</v>
          </cell>
          <cell r="I282">
            <v>0</v>
          </cell>
          <cell r="J282">
            <v>0</v>
          </cell>
        </row>
        <row r="283">
          <cell r="B283" t="str">
            <v>Peterborough UA</v>
          </cell>
          <cell r="C283" t="str">
            <v>UA</v>
          </cell>
          <cell r="D283">
            <v>0</v>
          </cell>
          <cell r="E283">
            <v>0</v>
          </cell>
          <cell r="F283">
            <v>0</v>
          </cell>
          <cell r="G283">
            <v>0</v>
          </cell>
          <cell r="H283">
            <v>0</v>
          </cell>
          <cell r="I283">
            <v>0</v>
          </cell>
          <cell r="J283">
            <v>0</v>
          </cell>
        </row>
        <row r="284">
          <cell r="B284" t="str">
            <v>Plymouth UA</v>
          </cell>
          <cell r="C284" t="str">
            <v>UA</v>
          </cell>
          <cell r="D284">
            <v>0</v>
          </cell>
          <cell r="E284">
            <v>0</v>
          </cell>
          <cell r="F284">
            <v>0</v>
          </cell>
          <cell r="G284">
            <v>0</v>
          </cell>
          <cell r="H284">
            <v>0</v>
          </cell>
          <cell r="I284">
            <v>0</v>
          </cell>
          <cell r="J284">
            <v>0</v>
          </cell>
        </row>
        <row r="285">
          <cell r="B285" t="str">
            <v>Poole UA</v>
          </cell>
          <cell r="C285" t="str">
            <v>UA</v>
          </cell>
          <cell r="D285">
            <v>11614</v>
          </cell>
          <cell r="E285">
            <v>4386</v>
          </cell>
          <cell r="F285">
            <v>0</v>
          </cell>
          <cell r="G285">
            <v>4238</v>
          </cell>
          <cell r="H285">
            <v>0</v>
          </cell>
          <cell r="I285">
            <v>0</v>
          </cell>
          <cell r="J285">
            <v>11761</v>
          </cell>
        </row>
        <row r="286">
          <cell r="B286" t="str">
            <v>Portsmouth UA</v>
          </cell>
          <cell r="C286" t="str">
            <v>UA</v>
          </cell>
          <cell r="D286">
            <v>14001</v>
          </cell>
          <cell r="E286">
            <v>15074</v>
          </cell>
          <cell r="F286">
            <v>0</v>
          </cell>
          <cell r="G286">
            <v>22005</v>
          </cell>
          <cell r="H286">
            <v>0</v>
          </cell>
          <cell r="I286">
            <v>769</v>
          </cell>
          <cell r="J286">
            <v>6301</v>
          </cell>
        </row>
        <row r="287">
          <cell r="B287" t="str">
            <v>Preston</v>
          </cell>
          <cell r="C287" t="str">
            <v>SD</v>
          </cell>
          <cell r="D287">
            <v>0</v>
          </cell>
          <cell r="E287">
            <v>0</v>
          </cell>
          <cell r="F287">
            <v>0</v>
          </cell>
          <cell r="G287">
            <v>0</v>
          </cell>
          <cell r="H287">
            <v>0</v>
          </cell>
          <cell r="I287">
            <v>0</v>
          </cell>
          <cell r="J287">
            <v>0</v>
          </cell>
        </row>
        <row r="288">
          <cell r="B288" t="str">
            <v>Purbeck</v>
          </cell>
          <cell r="C288" t="str">
            <v>SD</v>
          </cell>
          <cell r="D288">
            <v>0</v>
          </cell>
          <cell r="E288">
            <v>0</v>
          </cell>
          <cell r="F288">
            <v>0</v>
          </cell>
          <cell r="G288">
            <v>0</v>
          </cell>
          <cell r="H288">
            <v>0</v>
          </cell>
          <cell r="I288">
            <v>0</v>
          </cell>
          <cell r="J288">
            <v>0</v>
          </cell>
        </row>
        <row r="289">
          <cell r="B289" t="str">
            <v>Reading UA</v>
          </cell>
          <cell r="C289" t="str">
            <v>UA</v>
          </cell>
          <cell r="D289">
            <v>0</v>
          </cell>
          <cell r="E289">
            <v>0</v>
          </cell>
          <cell r="F289">
            <v>0</v>
          </cell>
          <cell r="G289">
            <v>0</v>
          </cell>
          <cell r="H289">
            <v>0</v>
          </cell>
          <cell r="I289">
            <v>0</v>
          </cell>
          <cell r="J289">
            <v>0</v>
          </cell>
        </row>
        <row r="290">
          <cell r="B290" t="str">
            <v>Redbridge</v>
          </cell>
          <cell r="C290" t="str">
            <v>L</v>
          </cell>
          <cell r="D290">
            <v>4816</v>
          </cell>
          <cell r="E290">
            <v>5440</v>
          </cell>
          <cell r="F290">
            <v>0</v>
          </cell>
          <cell r="G290">
            <v>3864</v>
          </cell>
          <cell r="H290">
            <v>0</v>
          </cell>
          <cell r="I290">
            <v>0</v>
          </cell>
          <cell r="J290">
            <v>6392</v>
          </cell>
        </row>
        <row r="291">
          <cell r="B291" t="str">
            <v>Redcar and Cleveland UA</v>
          </cell>
          <cell r="C291" t="str">
            <v>UA</v>
          </cell>
          <cell r="D291">
            <v>0</v>
          </cell>
          <cell r="E291">
            <v>0</v>
          </cell>
          <cell r="F291">
            <v>0</v>
          </cell>
          <cell r="G291">
            <v>0</v>
          </cell>
          <cell r="H291">
            <v>0</v>
          </cell>
          <cell r="I291">
            <v>0</v>
          </cell>
          <cell r="J291">
            <v>0</v>
          </cell>
        </row>
        <row r="292">
          <cell r="B292" t="str">
            <v>Redditch</v>
          </cell>
          <cell r="C292" t="str">
            <v>SD</v>
          </cell>
          <cell r="D292">
            <v>12</v>
          </cell>
          <cell r="E292">
            <v>5987</v>
          </cell>
          <cell r="F292">
            <v>0</v>
          </cell>
          <cell r="G292">
            <v>5999</v>
          </cell>
          <cell r="H292">
            <v>0</v>
          </cell>
          <cell r="I292">
            <v>0</v>
          </cell>
          <cell r="J292">
            <v>1</v>
          </cell>
        </row>
        <row r="293">
          <cell r="B293" t="str">
            <v>Reigate &amp; Banstead</v>
          </cell>
          <cell r="C293" t="str">
            <v>SD</v>
          </cell>
          <cell r="D293">
            <v>0</v>
          </cell>
          <cell r="E293">
            <v>0</v>
          </cell>
          <cell r="F293">
            <v>0</v>
          </cell>
          <cell r="G293">
            <v>0</v>
          </cell>
          <cell r="H293">
            <v>0</v>
          </cell>
          <cell r="I293">
            <v>0</v>
          </cell>
          <cell r="J293">
            <v>0</v>
          </cell>
        </row>
        <row r="294">
          <cell r="B294" t="str">
            <v>Ribble Valley</v>
          </cell>
          <cell r="C294" t="str">
            <v>SD</v>
          </cell>
          <cell r="D294">
            <v>0</v>
          </cell>
          <cell r="E294">
            <v>0</v>
          </cell>
          <cell r="F294">
            <v>0</v>
          </cell>
          <cell r="G294">
            <v>0</v>
          </cell>
          <cell r="H294">
            <v>0</v>
          </cell>
          <cell r="I294">
            <v>0</v>
          </cell>
          <cell r="J294">
            <v>0</v>
          </cell>
        </row>
        <row r="295">
          <cell r="B295" t="str">
            <v>Richmond upon Thames</v>
          </cell>
          <cell r="C295" t="str">
            <v>L</v>
          </cell>
          <cell r="D295">
            <v>0</v>
          </cell>
          <cell r="E295">
            <v>0</v>
          </cell>
          <cell r="F295">
            <v>0</v>
          </cell>
          <cell r="G295">
            <v>0</v>
          </cell>
          <cell r="H295">
            <v>0</v>
          </cell>
          <cell r="I295">
            <v>0</v>
          </cell>
          <cell r="J295">
            <v>0</v>
          </cell>
        </row>
        <row r="296">
          <cell r="B296" t="str">
            <v>Richmondshire</v>
          </cell>
          <cell r="C296" t="str">
            <v>SD</v>
          </cell>
          <cell r="D296">
            <v>450</v>
          </cell>
          <cell r="E296">
            <v>1493</v>
          </cell>
          <cell r="F296">
            <v>0</v>
          </cell>
          <cell r="G296">
            <v>1578</v>
          </cell>
          <cell r="H296">
            <v>0</v>
          </cell>
          <cell r="I296">
            <v>0</v>
          </cell>
          <cell r="J296">
            <v>365</v>
          </cell>
        </row>
        <row r="297">
          <cell r="B297" t="str">
            <v>Rochdale</v>
          </cell>
          <cell r="C297" t="str">
            <v>MD</v>
          </cell>
          <cell r="D297">
            <v>0</v>
          </cell>
          <cell r="E297">
            <v>0</v>
          </cell>
          <cell r="F297">
            <v>0</v>
          </cell>
          <cell r="G297">
            <v>0</v>
          </cell>
          <cell r="H297">
            <v>0</v>
          </cell>
          <cell r="I297">
            <v>0</v>
          </cell>
          <cell r="J297">
            <v>0</v>
          </cell>
        </row>
        <row r="298">
          <cell r="B298" t="str">
            <v>Rochford</v>
          </cell>
          <cell r="C298" t="str">
            <v>SD</v>
          </cell>
          <cell r="D298">
            <v>0</v>
          </cell>
          <cell r="E298">
            <v>0</v>
          </cell>
          <cell r="F298">
            <v>0</v>
          </cell>
          <cell r="G298">
            <v>0</v>
          </cell>
          <cell r="H298">
            <v>0</v>
          </cell>
          <cell r="I298">
            <v>0</v>
          </cell>
          <cell r="J298">
            <v>0</v>
          </cell>
        </row>
        <row r="299">
          <cell r="B299" t="str">
            <v>Rossendale</v>
          </cell>
          <cell r="C299" t="str">
            <v>SD</v>
          </cell>
          <cell r="D299">
            <v>0</v>
          </cell>
          <cell r="E299">
            <v>0</v>
          </cell>
          <cell r="F299">
            <v>0</v>
          </cell>
          <cell r="G299">
            <v>0</v>
          </cell>
          <cell r="H299">
            <v>0</v>
          </cell>
          <cell r="I299">
            <v>0</v>
          </cell>
          <cell r="J299">
            <v>0</v>
          </cell>
        </row>
        <row r="300">
          <cell r="B300" t="str">
            <v>Rother</v>
          </cell>
          <cell r="C300" t="str">
            <v>SD</v>
          </cell>
          <cell r="D300">
            <v>0</v>
          </cell>
          <cell r="E300">
            <v>0</v>
          </cell>
          <cell r="F300">
            <v>0</v>
          </cell>
          <cell r="G300">
            <v>0</v>
          </cell>
          <cell r="H300">
            <v>0</v>
          </cell>
          <cell r="I300">
            <v>0</v>
          </cell>
          <cell r="J300">
            <v>0</v>
          </cell>
        </row>
        <row r="301">
          <cell r="B301" t="str">
            <v>Rotherham</v>
          </cell>
          <cell r="C301" t="str">
            <v>MD</v>
          </cell>
          <cell r="D301">
            <v>5224</v>
          </cell>
          <cell r="E301">
            <v>13321</v>
          </cell>
          <cell r="F301">
            <v>6368</v>
          </cell>
          <cell r="G301">
            <v>20176</v>
          </cell>
          <cell r="H301">
            <v>0</v>
          </cell>
          <cell r="I301">
            <v>0</v>
          </cell>
          <cell r="J301">
            <v>4737</v>
          </cell>
        </row>
        <row r="302">
          <cell r="B302" t="str">
            <v>Rugby</v>
          </cell>
          <cell r="C302" t="str">
            <v>SD</v>
          </cell>
          <cell r="D302">
            <v>2886</v>
          </cell>
          <cell r="E302">
            <v>-1839</v>
          </cell>
          <cell r="F302">
            <v>-1994</v>
          </cell>
          <cell r="G302">
            <v>1618</v>
          </cell>
          <cell r="H302">
            <v>0</v>
          </cell>
          <cell r="I302">
            <v>0</v>
          </cell>
          <cell r="J302">
            <v>5109</v>
          </cell>
        </row>
        <row r="303">
          <cell r="B303" t="str">
            <v>Runnymede</v>
          </cell>
          <cell r="C303" t="str">
            <v>SD</v>
          </cell>
          <cell r="D303">
            <v>1304</v>
          </cell>
          <cell r="E303">
            <v>0</v>
          </cell>
          <cell r="F303">
            <v>3401</v>
          </cell>
          <cell r="G303">
            <v>3570</v>
          </cell>
          <cell r="H303">
            <v>0</v>
          </cell>
          <cell r="I303">
            <v>0</v>
          </cell>
          <cell r="J303">
            <v>1135</v>
          </cell>
        </row>
        <row r="304">
          <cell r="B304" t="str">
            <v>Rushcliffe</v>
          </cell>
          <cell r="C304" t="str">
            <v>SD</v>
          </cell>
          <cell r="D304">
            <v>0</v>
          </cell>
          <cell r="E304">
            <v>0</v>
          </cell>
          <cell r="F304">
            <v>0</v>
          </cell>
          <cell r="G304">
            <v>0</v>
          </cell>
          <cell r="H304">
            <v>0</v>
          </cell>
          <cell r="I304">
            <v>0</v>
          </cell>
          <cell r="J304">
            <v>0</v>
          </cell>
        </row>
        <row r="305">
          <cell r="B305" t="str">
            <v>Rushmoor</v>
          </cell>
          <cell r="C305" t="str">
            <v>SD</v>
          </cell>
          <cell r="D305">
            <v>0</v>
          </cell>
          <cell r="E305">
            <v>0</v>
          </cell>
          <cell r="F305">
            <v>0</v>
          </cell>
          <cell r="G305">
            <v>0</v>
          </cell>
          <cell r="H305">
            <v>0</v>
          </cell>
          <cell r="I305">
            <v>0</v>
          </cell>
          <cell r="J305">
            <v>0</v>
          </cell>
        </row>
        <row r="306">
          <cell r="B306" t="str">
            <v>Rutland UA</v>
          </cell>
          <cell r="C306" t="str">
            <v>UA</v>
          </cell>
          <cell r="D306">
            <v>0</v>
          </cell>
          <cell r="E306">
            <v>0</v>
          </cell>
          <cell r="F306">
            <v>0</v>
          </cell>
          <cell r="G306">
            <v>0</v>
          </cell>
          <cell r="H306">
            <v>0</v>
          </cell>
          <cell r="I306">
            <v>0</v>
          </cell>
          <cell r="J306">
            <v>0</v>
          </cell>
        </row>
        <row r="307">
          <cell r="B307" t="str">
            <v>Ryedale</v>
          </cell>
          <cell r="C307" t="str">
            <v>SD</v>
          </cell>
          <cell r="D307">
            <v>0</v>
          </cell>
          <cell r="E307">
            <v>0</v>
          </cell>
          <cell r="F307">
            <v>0</v>
          </cell>
          <cell r="G307">
            <v>0</v>
          </cell>
          <cell r="H307">
            <v>0</v>
          </cell>
          <cell r="I307">
            <v>0</v>
          </cell>
          <cell r="J307">
            <v>0</v>
          </cell>
        </row>
        <row r="308">
          <cell r="B308" t="str">
            <v>Salford</v>
          </cell>
          <cell r="C308" t="str">
            <v>MD</v>
          </cell>
          <cell r="D308">
            <v>0</v>
          </cell>
          <cell r="E308">
            <v>0</v>
          </cell>
          <cell r="F308">
            <v>0</v>
          </cell>
          <cell r="G308">
            <v>0</v>
          </cell>
          <cell r="H308">
            <v>0</v>
          </cell>
          <cell r="I308">
            <v>0</v>
          </cell>
          <cell r="J308">
            <v>0</v>
          </cell>
        </row>
        <row r="309">
          <cell r="B309" t="str">
            <v>Sandwell</v>
          </cell>
          <cell r="C309" t="str">
            <v>MD</v>
          </cell>
          <cell r="D309">
            <v>0</v>
          </cell>
          <cell r="E309">
            <v>285</v>
          </cell>
          <cell r="F309">
            <v>-285</v>
          </cell>
          <cell r="G309">
            <v>11500</v>
          </cell>
          <cell r="H309">
            <v>0</v>
          </cell>
          <cell r="I309">
            <v>0</v>
          </cell>
          <cell r="J309">
            <v>0</v>
          </cell>
        </row>
        <row r="310">
          <cell r="B310" t="str">
            <v>Scarborough</v>
          </cell>
          <cell r="C310" t="str">
            <v>SD</v>
          </cell>
          <cell r="D310">
            <v>0</v>
          </cell>
          <cell r="E310">
            <v>0</v>
          </cell>
          <cell r="F310">
            <v>0</v>
          </cell>
          <cell r="G310">
            <v>0</v>
          </cell>
          <cell r="H310">
            <v>0</v>
          </cell>
          <cell r="I310">
            <v>0</v>
          </cell>
          <cell r="J310">
            <v>0</v>
          </cell>
        </row>
        <row r="311">
          <cell r="B311" t="str">
            <v>Sedgemoor</v>
          </cell>
          <cell r="C311" t="str">
            <v>SD</v>
          </cell>
          <cell r="D311">
            <v>2751</v>
          </cell>
          <cell r="E311">
            <v>4318</v>
          </cell>
          <cell r="F311">
            <v>0</v>
          </cell>
          <cell r="G311">
            <v>3581</v>
          </cell>
          <cell r="H311">
            <v>0</v>
          </cell>
          <cell r="I311">
            <v>0</v>
          </cell>
          <cell r="J311">
            <v>3488</v>
          </cell>
        </row>
        <row r="312">
          <cell r="B312" t="str">
            <v>Sefton</v>
          </cell>
          <cell r="C312" t="str">
            <v>MD</v>
          </cell>
          <cell r="D312">
            <v>0</v>
          </cell>
          <cell r="E312">
            <v>0</v>
          </cell>
          <cell r="F312">
            <v>0</v>
          </cell>
          <cell r="G312">
            <v>0</v>
          </cell>
          <cell r="H312">
            <v>0</v>
          </cell>
          <cell r="I312">
            <v>0</v>
          </cell>
          <cell r="J312">
            <v>0</v>
          </cell>
        </row>
        <row r="313">
          <cell r="B313" t="str">
            <v>Selby</v>
          </cell>
          <cell r="C313" t="str">
            <v>SD</v>
          </cell>
          <cell r="D313">
            <v>2441</v>
          </cell>
          <cell r="E313">
            <v>1310</v>
          </cell>
          <cell r="F313">
            <v>2022</v>
          </cell>
          <cell r="G313">
            <v>1401</v>
          </cell>
          <cell r="H313">
            <v>0</v>
          </cell>
          <cell r="I313">
            <v>0</v>
          </cell>
          <cell r="J313">
            <v>4372</v>
          </cell>
        </row>
        <row r="314">
          <cell r="B314" t="str">
            <v>Sevenoaks</v>
          </cell>
          <cell r="C314" t="str">
            <v>SD</v>
          </cell>
          <cell r="D314">
            <v>0</v>
          </cell>
          <cell r="E314">
            <v>0</v>
          </cell>
          <cell r="F314">
            <v>0</v>
          </cell>
          <cell r="G314">
            <v>0</v>
          </cell>
          <cell r="H314">
            <v>0</v>
          </cell>
          <cell r="I314">
            <v>0</v>
          </cell>
          <cell r="J314">
            <v>0</v>
          </cell>
        </row>
        <row r="315">
          <cell r="B315" t="str">
            <v>Sheffield</v>
          </cell>
          <cell r="C315" t="str">
            <v>MD</v>
          </cell>
          <cell r="D315">
            <v>43831</v>
          </cell>
          <cell r="E315">
            <v>0</v>
          </cell>
          <cell r="F315">
            <v>53808</v>
          </cell>
          <cell r="G315">
            <v>25788</v>
          </cell>
          <cell r="H315">
            <v>0</v>
          </cell>
          <cell r="I315">
            <v>0</v>
          </cell>
          <cell r="J315">
            <v>71851</v>
          </cell>
        </row>
        <row r="316">
          <cell r="B316" t="str">
            <v>Shepway</v>
          </cell>
          <cell r="C316" t="str">
            <v>SD</v>
          </cell>
          <cell r="D316">
            <v>155</v>
          </cell>
          <cell r="E316">
            <v>3884</v>
          </cell>
          <cell r="F316">
            <v>0</v>
          </cell>
          <cell r="G316">
            <v>2981</v>
          </cell>
          <cell r="H316">
            <v>0</v>
          </cell>
          <cell r="I316">
            <v>0</v>
          </cell>
          <cell r="J316">
            <v>1058</v>
          </cell>
        </row>
        <row r="317">
          <cell r="B317" t="str">
            <v>Shropshire Combined Fire Authority</v>
          </cell>
          <cell r="C317" t="str">
            <v>O</v>
          </cell>
          <cell r="D317">
            <v>0</v>
          </cell>
          <cell r="E317">
            <v>0</v>
          </cell>
          <cell r="F317">
            <v>0</v>
          </cell>
          <cell r="G317">
            <v>0</v>
          </cell>
          <cell r="H317">
            <v>0</v>
          </cell>
          <cell r="I317">
            <v>0</v>
          </cell>
          <cell r="J317">
            <v>0</v>
          </cell>
        </row>
        <row r="318">
          <cell r="B318" t="str">
            <v>Shropshire UA</v>
          </cell>
          <cell r="C318" t="str">
            <v>UA</v>
          </cell>
          <cell r="D318">
            <v>3722</v>
          </cell>
          <cell r="E318">
            <v>4305</v>
          </cell>
          <cell r="F318">
            <v>0</v>
          </cell>
          <cell r="G318">
            <v>6392</v>
          </cell>
          <cell r="H318">
            <v>0</v>
          </cell>
          <cell r="I318">
            <v>0</v>
          </cell>
          <cell r="J318">
            <v>1635</v>
          </cell>
        </row>
        <row r="319">
          <cell r="B319" t="str">
            <v>Slough UA</v>
          </cell>
          <cell r="C319" t="str">
            <v>UA</v>
          </cell>
          <cell r="D319">
            <v>11183</v>
          </cell>
          <cell r="E319">
            <v>7286</v>
          </cell>
          <cell r="F319">
            <v>3000</v>
          </cell>
          <cell r="G319">
            <v>7184</v>
          </cell>
          <cell r="H319">
            <v>0</v>
          </cell>
          <cell r="I319">
            <v>3000</v>
          </cell>
          <cell r="J319">
            <v>11286</v>
          </cell>
        </row>
        <row r="320">
          <cell r="B320" t="str">
            <v>Solihull</v>
          </cell>
          <cell r="C320" t="str">
            <v>MD</v>
          </cell>
          <cell r="D320">
            <v>1831</v>
          </cell>
          <cell r="E320">
            <v>9142</v>
          </cell>
          <cell r="F320">
            <v>1315</v>
          </cell>
          <cell r="G320">
            <v>9584</v>
          </cell>
          <cell r="H320">
            <v>0</v>
          </cell>
          <cell r="I320">
            <v>0</v>
          </cell>
          <cell r="J320">
            <v>2704</v>
          </cell>
        </row>
        <row r="321">
          <cell r="B321" t="str">
            <v>Somerset</v>
          </cell>
          <cell r="C321" t="str">
            <v>SC</v>
          </cell>
          <cell r="D321">
            <v>0</v>
          </cell>
          <cell r="E321">
            <v>0</v>
          </cell>
          <cell r="F321">
            <v>0</v>
          </cell>
          <cell r="G321">
            <v>0</v>
          </cell>
          <cell r="H321">
            <v>0</v>
          </cell>
          <cell r="I321">
            <v>0</v>
          </cell>
          <cell r="J321">
            <v>0</v>
          </cell>
        </row>
        <row r="322">
          <cell r="B322" t="str">
            <v>South Bucks</v>
          </cell>
          <cell r="C322" t="str">
            <v>SD</v>
          </cell>
          <cell r="D322">
            <v>0</v>
          </cell>
          <cell r="E322">
            <v>0</v>
          </cell>
          <cell r="F322">
            <v>0</v>
          </cell>
          <cell r="G322">
            <v>0</v>
          </cell>
          <cell r="H322">
            <v>0</v>
          </cell>
          <cell r="I322">
            <v>0</v>
          </cell>
          <cell r="J322">
            <v>0</v>
          </cell>
        </row>
        <row r="323">
          <cell r="B323" t="str">
            <v>South Cambridgeshire</v>
          </cell>
          <cell r="C323" t="str">
            <v>SD</v>
          </cell>
          <cell r="D323">
            <v>0</v>
          </cell>
          <cell r="E323">
            <v>-10813</v>
          </cell>
          <cell r="F323">
            <v>0</v>
          </cell>
          <cell r="G323">
            <v>5659</v>
          </cell>
          <cell r="H323">
            <v>0</v>
          </cell>
          <cell r="I323">
            <v>5154</v>
          </cell>
          <cell r="J323">
            <v>0</v>
          </cell>
        </row>
        <row r="324">
          <cell r="B324" t="str">
            <v>South Derbyshire</v>
          </cell>
          <cell r="C324" t="str">
            <v>SD</v>
          </cell>
          <cell r="D324">
            <v>1648</v>
          </cell>
          <cell r="E324">
            <v>3673</v>
          </cell>
          <cell r="F324">
            <v>2078</v>
          </cell>
          <cell r="G324">
            <v>5695</v>
          </cell>
          <cell r="H324">
            <v>0</v>
          </cell>
          <cell r="I324">
            <v>0</v>
          </cell>
          <cell r="J324">
            <v>1704</v>
          </cell>
        </row>
        <row r="325">
          <cell r="B325" t="str">
            <v>South Downs National Park</v>
          </cell>
          <cell r="C325" t="str">
            <v>O</v>
          </cell>
          <cell r="D325">
            <v>0</v>
          </cell>
          <cell r="E325">
            <v>0</v>
          </cell>
          <cell r="F325">
            <v>0</v>
          </cell>
          <cell r="G325">
            <v>0</v>
          </cell>
          <cell r="H325">
            <v>0</v>
          </cell>
          <cell r="I325">
            <v>0</v>
          </cell>
          <cell r="J325">
            <v>0</v>
          </cell>
        </row>
        <row r="326">
          <cell r="B326" t="str">
            <v>South Gloucestershire UA</v>
          </cell>
          <cell r="C326" t="str">
            <v>UA</v>
          </cell>
          <cell r="D326">
            <v>0</v>
          </cell>
          <cell r="E326">
            <v>0</v>
          </cell>
          <cell r="F326">
            <v>0</v>
          </cell>
          <cell r="G326">
            <v>0</v>
          </cell>
          <cell r="H326">
            <v>0</v>
          </cell>
          <cell r="I326">
            <v>0</v>
          </cell>
          <cell r="J326">
            <v>0</v>
          </cell>
        </row>
        <row r="327">
          <cell r="B327" t="str">
            <v>South Hams</v>
          </cell>
          <cell r="C327" t="str">
            <v>SD</v>
          </cell>
          <cell r="D327">
            <v>0</v>
          </cell>
          <cell r="E327">
            <v>0</v>
          </cell>
          <cell r="F327">
            <v>0</v>
          </cell>
          <cell r="G327">
            <v>0</v>
          </cell>
          <cell r="H327">
            <v>0</v>
          </cell>
          <cell r="I327">
            <v>0</v>
          </cell>
          <cell r="J327">
            <v>0</v>
          </cell>
        </row>
        <row r="328">
          <cell r="B328" t="str">
            <v>South Holland</v>
          </cell>
          <cell r="C328" t="str">
            <v>SD</v>
          </cell>
          <cell r="D328">
            <v>0</v>
          </cell>
          <cell r="E328">
            <v>1547</v>
          </cell>
          <cell r="F328">
            <v>0</v>
          </cell>
          <cell r="G328">
            <v>1547</v>
          </cell>
          <cell r="H328">
            <v>0</v>
          </cell>
          <cell r="I328">
            <v>0</v>
          </cell>
          <cell r="J328">
            <v>0</v>
          </cell>
        </row>
        <row r="329">
          <cell r="B329" t="str">
            <v>South Kesteven</v>
          </cell>
          <cell r="C329" t="str">
            <v>SD</v>
          </cell>
          <cell r="D329">
            <v>4282</v>
          </cell>
          <cell r="E329">
            <v>5922</v>
          </cell>
          <cell r="F329">
            <v>0</v>
          </cell>
          <cell r="G329">
            <v>4820</v>
          </cell>
          <cell r="H329">
            <v>0</v>
          </cell>
          <cell r="I329">
            <v>0</v>
          </cell>
          <cell r="J329">
            <v>5384</v>
          </cell>
        </row>
        <row r="330">
          <cell r="B330" t="str">
            <v>South Lakeland</v>
          </cell>
          <cell r="C330" t="str">
            <v>SD</v>
          </cell>
          <cell r="D330">
            <v>0</v>
          </cell>
          <cell r="E330">
            <v>0</v>
          </cell>
          <cell r="F330">
            <v>0</v>
          </cell>
          <cell r="G330">
            <v>0</v>
          </cell>
          <cell r="H330">
            <v>0</v>
          </cell>
          <cell r="I330">
            <v>0</v>
          </cell>
          <cell r="J330">
            <v>0</v>
          </cell>
        </row>
        <row r="331">
          <cell r="B331" t="str">
            <v>South Norfolk</v>
          </cell>
          <cell r="C331" t="str">
            <v>SD</v>
          </cell>
          <cell r="D331">
            <v>0</v>
          </cell>
          <cell r="E331">
            <v>0</v>
          </cell>
          <cell r="F331">
            <v>0</v>
          </cell>
          <cell r="G331">
            <v>0</v>
          </cell>
          <cell r="H331">
            <v>0</v>
          </cell>
          <cell r="I331">
            <v>0</v>
          </cell>
          <cell r="J331">
            <v>0</v>
          </cell>
        </row>
        <row r="332">
          <cell r="B332" t="str">
            <v>South Northamptonshire</v>
          </cell>
          <cell r="C332" t="str">
            <v>SD</v>
          </cell>
          <cell r="D332">
            <v>0</v>
          </cell>
          <cell r="E332">
            <v>0</v>
          </cell>
          <cell r="F332">
            <v>0</v>
          </cell>
          <cell r="G332">
            <v>0</v>
          </cell>
          <cell r="H332">
            <v>0</v>
          </cell>
          <cell r="I332">
            <v>0</v>
          </cell>
          <cell r="J332">
            <v>0</v>
          </cell>
        </row>
        <row r="333">
          <cell r="B333" t="str">
            <v>South Oxfordshire</v>
          </cell>
          <cell r="C333" t="str">
            <v>SD</v>
          </cell>
          <cell r="D333">
            <v>0</v>
          </cell>
          <cell r="E333">
            <v>0</v>
          </cell>
          <cell r="F333">
            <v>0</v>
          </cell>
          <cell r="G333">
            <v>0</v>
          </cell>
          <cell r="H333">
            <v>0</v>
          </cell>
          <cell r="I333">
            <v>0</v>
          </cell>
          <cell r="J333">
            <v>0</v>
          </cell>
        </row>
        <row r="334">
          <cell r="B334" t="str">
            <v>South Ribble</v>
          </cell>
          <cell r="C334" t="str">
            <v>SD</v>
          </cell>
          <cell r="D334">
            <v>0</v>
          </cell>
          <cell r="E334">
            <v>0</v>
          </cell>
          <cell r="F334">
            <v>0</v>
          </cell>
          <cell r="G334">
            <v>0</v>
          </cell>
          <cell r="H334">
            <v>0</v>
          </cell>
          <cell r="I334">
            <v>0</v>
          </cell>
          <cell r="J334">
            <v>0</v>
          </cell>
        </row>
        <row r="335">
          <cell r="B335" t="str">
            <v>South Somerset</v>
          </cell>
          <cell r="C335" t="str">
            <v>SD</v>
          </cell>
          <cell r="D335">
            <v>0</v>
          </cell>
          <cell r="E335">
            <v>0</v>
          </cell>
          <cell r="F335">
            <v>0</v>
          </cell>
          <cell r="G335">
            <v>0</v>
          </cell>
          <cell r="H335">
            <v>0</v>
          </cell>
          <cell r="I335">
            <v>0</v>
          </cell>
          <cell r="J335">
            <v>0</v>
          </cell>
        </row>
        <row r="336">
          <cell r="B336" t="str">
            <v>South Staffordshire</v>
          </cell>
          <cell r="C336" t="str">
            <v>SD</v>
          </cell>
          <cell r="D336">
            <v>0</v>
          </cell>
          <cell r="E336">
            <v>0</v>
          </cell>
          <cell r="F336">
            <v>0</v>
          </cell>
          <cell r="G336">
            <v>0</v>
          </cell>
          <cell r="H336">
            <v>0</v>
          </cell>
          <cell r="I336">
            <v>0</v>
          </cell>
          <cell r="J336">
            <v>0</v>
          </cell>
        </row>
        <row r="337">
          <cell r="B337" t="str">
            <v>South Tyneside</v>
          </cell>
          <cell r="C337" t="str">
            <v>MD</v>
          </cell>
          <cell r="D337">
            <v>12293</v>
          </cell>
          <cell r="E337">
            <v>0</v>
          </cell>
          <cell r="F337">
            <v>16983</v>
          </cell>
          <cell r="G337">
            <v>18699</v>
          </cell>
          <cell r="H337">
            <v>0</v>
          </cell>
          <cell r="I337">
            <v>0</v>
          </cell>
          <cell r="J337">
            <v>10577</v>
          </cell>
        </row>
        <row r="338">
          <cell r="B338" t="str">
            <v>South Yorkshire Fire &amp; CD Authority</v>
          </cell>
          <cell r="C338" t="str">
            <v>O</v>
          </cell>
          <cell r="D338">
            <v>0</v>
          </cell>
          <cell r="E338">
            <v>0</v>
          </cell>
          <cell r="F338">
            <v>0</v>
          </cell>
          <cell r="G338">
            <v>0</v>
          </cell>
          <cell r="H338">
            <v>0</v>
          </cell>
          <cell r="I338">
            <v>0</v>
          </cell>
          <cell r="J338">
            <v>0</v>
          </cell>
        </row>
        <row r="339">
          <cell r="B339" t="str">
            <v>South Yorkshire Police and Crime Commissioner and Chief Constable</v>
          </cell>
          <cell r="C339" t="str">
            <v>O</v>
          </cell>
          <cell r="D339">
            <v>0</v>
          </cell>
          <cell r="E339">
            <v>0</v>
          </cell>
          <cell r="F339">
            <v>0</v>
          </cell>
          <cell r="G339">
            <v>0</v>
          </cell>
          <cell r="H339">
            <v>0</v>
          </cell>
          <cell r="I339">
            <v>0</v>
          </cell>
          <cell r="J339">
            <v>0</v>
          </cell>
        </row>
        <row r="340">
          <cell r="B340" t="str">
            <v>Southampton UA</v>
          </cell>
          <cell r="C340" t="str">
            <v>UA</v>
          </cell>
          <cell r="D340">
            <v>0</v>
          </cell>
          <cell r="E340">
            <v>0</v>
          </cell>
          <cell r="F340">
            <v>0</v>
          </cell>
          <cell r="G340">
            <v>18939</v>
          </cell>
          <cell r="H340">
            <v>5130</v>
          </cell>
          <cell r="I340">
            <v>0</v>
          </cell>
          <cell r="J340">
            <v>0</v>
          </cell>
        </row>
        <row r="341">
          <cell r="B341" t="str">
            <v>Southend on Sea UA</v>
          </cell>
          <cell r="C341" t="str">
            <v>UA</v>
          </cell>
          <cell r="D341">
            <v>7312</v>
          </cell>
          <cell r="E341">
            <v>8626</v>
          </cell>
          <cell r="F341">
            <v>0</v>
          </cell>
          <cell r="G341">
            <v>7386</v>
          </cell>
          <cell r="H341">
            <v>0</v>
          </cell>
          <cell r="I341">
            <v>1678</v>
          </cell>
          <cell r="J341">
            <v>6874</v>
          </cell>
        </row>
        <row r="342">
          <cell r="B342" t="str">
            <v>Southwark</v>
          </cell>
          <cell r="C342" t="str">
            <v>L</v>
          </cell>
          <cell r="D342">
            <v>10269</v>
          </cell>
          <cell r="E342">
            <v>58548</v>
          </cell>
          <cell r="F342">
            <v>0</v>
          </cell>
          <cell r="G342">
            <v>18570</v>
          </cell>
          <cell r="H342">
            <v>0</v>
          </cell>
          <cell r="I342">
            <v>10706</v>
          </cell>
          <cell r="J342">
            <v>39541</v>
          </cell>
        </row>
        <row r="343">
          <cell r="B343" t="str">
            <v>Spelthorne</v>
          </cell>
          <cell r="C343" t="str">
            <v>SD</v>
          </cell>
          <cell r="D343">
            <v>0</v>
          </cell>
          <cell r="E343">
            <v>0</v>
          </cell>
          <cell r="F343">
            <v>0</v>
          </cell>
          <cell r="G343">
            <v>0</v>
          </cell>
          <cell r="H343">
            <v>0</v>
          </cell>
          <cell r="I343">
            <v>0</v>
          </cell>
          <cell r="J343">
            <v>0</v>
          </cell>
        </row>
        <row r="344">
          <cell r="B344" t="str">
            <v>St Albans</v>
          </cell>
          <cell r="C344" t="str">
            <v>SD</v>
          </cell>
          <cell r="D344">
            <v>3645</v>
          </cell>
          <cell r="E344">
            <v>5865</v>
          </cell>
          <cell r="F344">
            <v>0</v>
          </cell>
          <cell r="G344">
            <v>5475</v>
          </cell>
          <cell r="H344">
            <v>0</v>
          </cell>
          <cell r="I344">
            <v>0</v>
          </cell>
          <cell r="J344">
            <v>4035</v>
          </cell>
        </row>
        <row r="345">
          <cell r="B345" t="str">
            <v>St Edmundsbury</v>
          </cell>
          <cell r="C345" t="str">
            <v>SD</v>
          </cell>
          <cell r="D345">
            <v>0</v>
          </cell>
          <cell r="E345">
            <v>0</v>
          </cell>
          <cell r="F345">
            <v>0</v>
          </cell>
          <cell r="G345">
            <v>238</v>
          </cell>
          <cell r="H345">
            <v>0</v>
          </cell>
          <cell r="I345">
            <v>0</v>
          </cell>
          <cell r="J345">
            <v>0</v>
          </cell>
        </row>
        <row r="346">
          <cell r="B346" t="str">
            <v>St Helens</v>
          </cell>
          <cell r="C346" t="str">
            <v>MD</v>
          </cell>
          <cell r="D346">
            <v>0</v>
          </cell>
          <cell r="E346">
            <v>0</v>
          </cell>
          <cell r="F346">
            <v>0</v>
          </cell>
          <cell r="G346">
            <v>0</v>
          </cell>
          <cell r="H346">
            <v>0</v>
          </cell>
          <cell r="I346">
            <v>0</v>
          </cell>
          <cell r="J346">
            <v>0</v>
          </cell>
        </row>
        <row r="347">
          <cell r="B347" t="str">
            <v>Stafford</v>
          </cell>
          <cell r="C347" t="str">
            <v>SD</v>
          </cell>
          <cell r="D347">
            <v>0</v>
          </cell>
          <cell r="E347">
            <v>0</v>
          </cell>
          <cell r="F347">
            <v>0</v>
          </cell>
          <cell r="G347">
            <v>0</v>
          </cell>
          <cell r="H347">
            <v>0</v>
          </cell>
          <cell r="I347">
            <v>0</v>
          </cell>
          <cell r="J347">
            <v>0</v>
          </cell>
        </row>
        <row r="348">
          <cell r="B348" t="str">
            <v>Staffordshire</v>
          </cell>
          <cell r="C348" t="str">
            <v>SC</v>
          </cell>
          <cell r="D348">
            <v>0</v>
          </cell>
          <cell r="E348">
            <v>0</v>
          </cell>
          <cell r="F348">
            <v>0</v>
          </cell>
          <cell r="G348">
            <v>0</v>
          </cell>
          <cell r="H348">
            <v>0</v>
          </cell>
          <cell r="I348">
            <v>0</v>
          </cell>
          <cell r="J348">
            <v>0</v>
          </cell>
        </row>
        <row r="349">
          <cell r="B349" t="str">
            <v>Staffordshire Combined Fire Authority</v>
          </cell>
          <cell r="C349" t="str">
            <v>O</v>
          </cell>
          <cell r="D349">
            <v>0</v>
          </cell>
          <cell r="E349">
            <v>0</v>
          </cell>
          <cell r="F349">
            <v>0</v>
          </cell>
          <cell r="G349">
            <v>0</v>
          </cell>
          <cell r="H349">
            <v>0</v>
          </cell>
          <cell r="I349">
            <v>0</v>
          </cell>
          <cell r="J349">
            <v>0</v>
          </cell>
        </row>
        <row r="350">
          <cell r="B350" t="str">
            <v>Staffordshire Moorlands</v>
          </cell>
          <cell r="C350" t="str">
            <v>SD</v>
          </cell>
          <cell r="D350">
            <v>0</v>
          </cell>
          <cell r="E350">
            <v>0</v>
          </cell>
          <cell r="F350">
            <v>0</v>
          </cell>
          <cell r="G350">
            <v>0</v>
          </cell>
          <cell r="H350">
            <v>0</v>
          </cell>
          <cell r="I350">
            <v>0</v>
          </cell>
          <cell r="J350">
            <v>0</v>
          </cell>
        </row>
        <row r="351">
          <cell r="B351" t="str">
            <v>Staffordshire Police and Crime Commissioner and Chief Constable</v>
          </cell>
          <cell r="C351" t="str">
            <v>O</v>
          </cell>
          <cell r="D351">
            <v>0</v>
          </cell>
          <cell r="E351">
            <v>0</v>
          </cell>
          <cell r="F351">
            <v>0</v>
          </cell>
          <cell r="G351">
            <v>0</v>
          </cell>
          <cell r="H351">
            <v>0</v>
          </cell>
          <cell r="I351">
            <v>0</v>
          </cell>
          <cell r="J351">
            <v>0</v>
          </cell>
        </row>
        <row r="352">
          <cell r="B352" t="str">
            <v>Stevenage</v>
          </cell>
          <cell r="C352" t="str">
            <v>SD</v>
          </cell>
          <cell r="D352">
            <v>4607</v>
          </cell>
          <cell r="E352">
            <v>10808</v>
          </cell>
          <cell r="F352">
            <v>0</v>
          </cell>
          <cell r="G352">
            <v>3050</v>
          </cell>
          <cell r="H352">
            <v>0</v>
          </cell>
          <cell r="I352">
            <v>0</v>
          </cell>
          <cell r="J352">
            <v>12366</v>
          </cell>
        </row>
        <row r="353">
          <cell r="B353" t="str">
            <v>Stockport</v>
          </cell>
          <cell r="C353" t="str">
            <v>MD</v>
          </cell>
          <cell r="D353">
            <v>0</v>
          </cell>
          <cell r="E353">
            <v>0</v>
          </cell>
          <cell r="F353">
            <v>8252</v>
          </cell>
          <cell r="G353">
            <v>8252</v>
          </cell>
          <cell r="H353">
            <v>0</v>
          </cell>
          <cell r="I353">
            <v>0</v>
          </cell>
          <cell r="J353">
            <v>0</v>
          </cell>
        </row>
        <row r="354">
          <cell r="B354" t="str">
            <v>Stockton-on-Tees UA</v>
          </cell>
          <cell r="C354" t="str">
            <v>UA</v>
          </cell>
          <cell r="D354">
            <v>0</v>
          </cell>
          <cell r="E354">
            <v>0</v>
          </cell>
          <cell r="F354">
            <v>0</v>
          </cell>
          <cell r="G354">
            <v>0</v>
          </cell>
          <cell r="H354">
            <v>0</v>
          </cell>
          <cell r="I354">
            <v>0</v>
          </cell>
          <cell r="J354">
            <v>0</v>
          </cell>
        </row>
        <row r="355">
          <cell r="B355" t="str">
            <v>Stoke-on-Trent UA</v>
          </cell>
          <cell r="C355" t="str">
            <v>UA</v>
          </cell>
          <cell r="D355">
            <v>3852</v>
          </cell>
          <cell r="E355">
            <v>15075</v>
          </cell>
          <cell r="F355">
            <v>0</v>
          </cell>
          <cell r="G355">
            <v>9500</v>
          </cell>
          <cell r="H355">
            <v>0</v>
          </cell>
          <cell r="I355">
            <v>0</v>
          </cell>
          <cell r="J355">
            <v>9427</v>
          </cell>
        </row>
        <row r="356">
          <cell r="B356" t="str">
            <v>Stratford-on-Avon</v>
          </cell>
          <cell r="C356" t="str">
            <v>SD</v>
          </cell>
          <cell r="D356">
            <v>0</v>
          </cell>
          <cell r="E356">
            <v>0</v>
          </cell>
          <cell r="F356">
            <v>0</v>
          </cell>
          <cell r="G356">
            <v>0</v>
          </cell>
          <cell r="H356">
            <v>0</v>
          </cell>
          <cell r="I356">
            <v>0</v>
          </cell>
          <cell r="J356">
            <v>0</v>
          </cell>
        </row>
        <row r="357">
          <cell r="B357" t="str">
            <v>Stroud</v>
          </cell>
          <cell r="C357" t="str">
            <v>SD</v>
          </cell>
          <cell r="D357">
            <v>0</v>
          </cell>
          <cell r="E357">
            <v>0</v>
          </cell>
          <cell r="F357">
            <v>0</v>
          </cell>
          <cell r="G357">
            <v>4095</v>
          </cell>
          <cell r="H357">
            <v>0</v>
          </cell>
          <cell r="I357">
            <v>0</v>
          </cell>
          <cell r="J357">
            <v>0</v>
          </cell>
        </row>
        <row r="358">
          <cell r="B358" t="str">
            <v>Suffolk</v>
          </cell>
          <cell r="C358" t="str">
            <v>SC</v>
          </cell>
          <cell r="D358">
            <v>0</v>
          </cell>
          <cell r="E358">
            <v>0</v>
          </cell>
          <cell r="F358">
            <v>0</v>
          </cell>
          <cell r="G358">
            <v>0</v>
          </cell>
          <cell r="H358">
            <v>0</v>
          </cell>
          <cell r="I358">
            <v>0</v>
          </cell>
          <cell r="J358">
            <v>0</v>
          </cell>
        </row>
        <row r="359">
          <cell r="B359" t="str">
            <v>Suffolk Coastal</v>
          </cell>
          <cell r="C359" t="str">
            <v>SD</v>
          </cell>
          <cell r="D359">
            <v>0</v>
          </cell>
          <cell r="E359">
            <v>0</v>
          </cell>
          <cell r="F359">
            <v>0</v>
          </cell>
          <cell r="G359">
            <v>0</v>
          </cell>
          <cell r="H359">
            <v>0</v>
          </cell>
          <cell r="I359">
            <v>0</v>
          </cell>
          <cell r="J359">
            <v>0</v>
          </cell>
        </row>
        <row r="360">
          <cell r="B360" t="str">
            <v>Suffolk Police and Crime Commissioner and Chief Constable</v>
          </cell>
          <cell r="C360" t="str">
            <v>O</v>
          </cell>
          <cell r="D360">
            <v>0</v>
          </cell>
          <cell r="E360">
            <v>0</v>
          </cell>
          <cell r="F360">
            <v>0</v>
          </cell>
          <cell r="G360">
            <v>0</v>
          </cell>
          <cell r="H360">
            <v>0</v>
          </cell>
          <cell r="I360">
            <v>0</v>
          </cell>
          <cell r="J360">
            <v>0</v>
          </cell>
        </row>
        <row r="361">
          <cell r="B361" t="str">
            <v>Sunderland</v>
          </cell>
          <cell r="C361" t="str">
            <v>MD</v>
          </cell>
          <cell r="D361">
            <v>0</v>
          </cell>
          <cell r="E361">
            <v>0</v>
          </cell>
          <cell r="F361">
            <v>0</v>
          </cell>
          <cell r="G361">
            <v>0</v>
          </cell>
          <cell r="H361">
            <v>0</v>
          </cell>
          <cell r="I361">
            <v>0</v>
          </cell>
          <cell r="J361">
            <v>0</v>
          </cell>
        </row>
        <row r="362">
          <cell r="B362" t="str">
            <v>Surrey</v>
          </cell>
          <cell r="C362" t="str">
            <v>SC</v>
          </cell>
          <cell r="D362">
            <v>0</v>
          </cell>
          <cell r="E362">
            <v>0</v>
          </cell>
          <cell r="F362">
            <v>0</v>
          </cell>
          <cell r="G362">
            <v>0</v>
          </cell>
          <cell r="H362">
            <v>0</v>
          </cell>
          <cell r="I362">
            <v>0</v>
          </cell>
          <cell r="J362">
            <v>0</v>
          </cell>
        </row>
        <row r="363">
          <cell r="B363" t="str">
            <v>Surrey Heath</v>
          </cell>
          <cell r="C363" t="str">
            <v>SD</v>
          </cell>
          <cell r="D363">
            <v>0</v>
          </cell>
          <cell r="E363">
            <v>0</v>
          </cell>
          <cell r="F363">
            <v>0</v>
          </cell>
          <cell r="G363">
            <v>0</v>
          </cell>
          <cell r="H363">
            <v>0</v>
          </cell>
          <cell r="I363">
            <v>0</v>
          </cell>
          <cell r="J363">
            <v>0</v>
          </cell>
        </row>
        <row r="364">
          <cell r="B364" t="str">
            <v>Surrey Police and Crime Commissioner and Chief Constable</v>
          </cell>
          <cell r="C364" t="str">
            <v>O</v>
          </cell>
          <cell r="D364">
            <v>0</v>
          </cell>
          <cell r="E364">
            <v>0</v>
          </cell>
          <cell r="F364">
            <v>0</v>
          </cell>
          <cell r="G364">
            <v>0</v>
          </cell>
          <cell r="H364">
            <v>0</v>
          </cell>
          <cell r="I364">
            <v>0</v>
          </cell>
          <cell r="J364">
            <v>0</v>
          </cell>
        </row>
        <row r="365">
          <cell r="B365" t="str">
            <v>Sussex Police and Crime Commissioner and Chief Constable</v>
          </cell>
          <cell r="C365" t="str">
            <v>O</v>
          </cell>
          <cell r="D365">
            <v>0</v>
          </cell>
          <cell r="E365">
            <v>0</v>
          </cell>
          <cell r="F365">
            <v>0</v>
          </cell>
          <cell r="G365">
            <v>0</v>
          </cell>
          <cell r="H365">
            <v>0</v>
          </cell>
          <cell r="I365">
            <v>0</v>
          </cell>
          <cell r="J365">
            <v>0</v>
          </cell>
        </row>
        <row r="366">
          <cell r="B366" t="str">
            <v>Sutton</v>
          </cell>
          <cell r="C366" t="str">
            <v>L</v>
          </cell>
          <cell r="D366">
            <v>0</v>
          </cell>
          <cell r="E366">
            <v>7297</v>
          </cell>
          <cell r="F366">
            <v>0</v>
          </cell>
          <cell r="G366">
            <v>7297</v>
          </cell>
          <cell r="H366">
            <v>0</v>
          </cell>
          <cell r="I366">
            <v>0</v>
          </cell>
          <cell r="J366">
            <v>0</v>
          </cell>
        </row>
        <row r="367">
          <cell r="B367" t="str">
            <v>Swale</v>
          </cell>
          <cell r="C367" t="str">
            <v>SD</v>
          </cell>
          <cell r="D367">
            <v>0</v>
          </cell>
          <cell r="E367">
            <v>0</v>
          </cell>
          <cell r="F367">
            <v>0</v>
          </cell>
          <cell r="G367">
            <v>0</v>
          </cell>
          <cell r="H367">
            <v>0</v>
          </cell>
          <cell r="I367">
            <v>0</v>
          </cell>
          <cell r="J367">
            <v>0</v>
          </cell>
        </row>
        <row r="368">
          <cell r="B368" t="str">
            <v>Swindon UA</v>
          </cell>
          <cell r="C368" t="str">
            <v>UA</v>
          </cell>
          <cell r="D368">
            <v>13622</v>
          </cell>
          <cell r="E368">
            <v>14871</v>
          </cell>
          <cell r="F368">
            <v>0</v>
          </cell>
          <cell r="G368">
            <v>8446</v>
          </cell>
          <cell r="H368">
            <v>0</v>
          </cell>
          <cell r="I368">
            <v>0</v>
          </cell>
          <cell r="J368">
            <v>20047</v>
          </cell>
        </row>
        <row r="369">
          <cell r="B369" t="str">
            <v>Tameside</v>
          </cell>
          <cell r="C369" t="str">
            <v>MD</v>
          </cell>
          <cell r="D369">
            <v>0</v>
          </cell>
          <cell r="E369">
            <v>0</v>
          </cell>
          <cell r="F369">
            <v>0</v>
          </cell>
          <cell r="G369">
            <v>0</v>
          </cell>
          <cell r="H369">
            <v>0</v>
          </cell>
          <cell r="I369">
            <v>0</v>
          </cell>
          <cell r="J369">
            <v>0</v>
          </cell>
        </row>
        <row r="370">
          <cell r="B370" t="str">
            <v>Tamworth</v>
          </cell>
          <cell r="C370" t="str">
            <v>SD</v>
          </cell>
          <cell r="D370">
            <v>0</v>
          </cell>
          <cell r="E370">
            <v>4466</v>
          </cell>
          <cell r="F370">
            <v>0</v>
          </cell>
          <cell r="G370">
            <v>4333</v>
          </cell>
          <cell r="H370">
            <v>0</v>
          </cell>
          <cell r="I370">
            <v>0</v>
          </cell>
          <cell r="J370">
            <v>134</v>
          </cell>
        </row>
        <row r="371">
          <cell r="B371" t="str">
            <v>Tandridge</v>
          </cell>
          <cell r="C371" t="str">
            <v>SD</v>
          </cell>
          <cell r="D371">
            <v>560</v>
          </cell>
          <cell r="E371">
            <v>3086</v>
          </cell>
          <cell r="F371">
            <v>140</v>
          </cell>
          <cell r="G371">
            <v>3601</v>
          </cell>
          <cell r="H371">
            <v>0</v>
          </cell>
          <cell r="I371">
            <v>0</v>
          </cell>
          <cell r="J371">
            <v>185</v>
          </cell>
        </row>
        <row r="372">
          <cell r="B372" t="str">
            <v>Taunton Deane</v>
          </cell>
          <cell r="C372" t="str">
            <v>SD</v>
          </cell>
          <cell r="D372">
            <v>2463</v>
          </cell>
          <cell r="E372">
            <v>6700</v>
          </cell>
          <cell r="F372">
            <v>0</v>
          </cell>
          <cell r="G372">
            <v>4100</v>
          </cell>
          <cell r="H372">
            <v>0</v>
          </cell>
          <cell r="I372">
            <v>0</v>
          </cell>
          <cell r="J372">
            <v>5063</v>
          </cell>
        </row>
        <row r="373">
          <cell r="B373" t="str">
            <v>Teignbridge</v>
          </cell>
          <cell r="C373" t="str">
            <v>SD</v>
          </cell>
          <cell r="D373">
            <v>0</v>
          </cell>
          <cell r="E373">
            <v>0</v>
          </cell>
          <cell r="F373">
            <v>0</v>
          </cell>
          <cell r="G373">
            <v>0</v>
          </cell>
          <cell r="H373">
            <v>0</v>
          </cell>
          <cell r="I373">
            <v>0</v>
          </cell>
          <cell r="J373">
            <v>0</v>
          </cell>
        </row>
        <row r="374">
          <cell r="B374" t="str">
            <v>Telford and Wrekin UA</v>
          </cell>
          <cell r="C374" t="str">
            <v>UA</v>
          </cell>
          <cell r="D374">
            <v>0</v>
          </cell>
          <cell r="E374">
            <v>0</v>
          </cell>
          <cell r="F374">
            <v>0</v>
          </cell>
          <cell r="G374">
            <v>0</v>
          </cell>
          <cell r="H374">
            <v>0</v>
          </cell>
          <cell r="I374">
            <v>0</v>
          </cell>
          <cell r="J374">
            <v>0</v>
          </cell>
        </row>
        <row r="375">
          <cell r="B375" t="str">
            <v>Tendring</v>
          </cell>
          <cell r="C375" t="str">
            <v>SD</v>
          </cell>
          <cell r="D375">
            <v>3666</v>
          </cell>
          <cell r="E375">
            <v>3261</v>
          </cell>
          <cell r="F375">
            <v>0</v>
          </cell>
          <cell r="G375">
            <v>3726</v>
          </cell>
          <cell r="H375">
            <v>0</v>
          </cell>
          <cell r="I375">
            <v>0</v>
          </cell>
          <cell r="J375">
            <v>3201</v>
          </cell>
        </row>
        <row r="376">
          <cell r="B376" t="str">
            <v>Test Valley</v>
          </cell>
          <cell r="C376" t="str">
            <v>SD</v>
          </cell>
          <cell r="D376">
            <v>0</v>
          </cell>
          <cell r="E376">
            <v>0</v>
          </cell>
          <cell r="F376">
            <v>0</v>
          </cell>
          <cell r="G376">
            <v>0</v>
          </cell>
          <cell r="H376">
            <v>0</v>
          </cell>
          <cell r="I376">
            <v>0</v>
          </cell>
          <cell r="J376">
            <v>0</v>
          </cell>
        </row>
        <row r="377">
          <cell r="B377" t="str">
            <v>Tewkesbury</v>
          </cell>
          <cell r="C377" t="str">
            <v>SD</v>
          </cell>
          <cell r="D377">
            <v>0</v>
          </cell>
          <cell r="E377">
            <v>0</v>
          </cell>
          <cell r="F377">
            <v>0</v>
          </cell>
          <cell r="G377">
            <v>0</v>
          </cell>
          <cell r="H377">
            <v>0</v>
          </cell>
          <cell r="I377">
            <v>0</v>
          </cell>
          <cell r="J377">
            <v>0</v>
          </cell>
        </row>
        <row r="378">
          <cell r="B378" t="str">
            <v>Thames Valley Police and Crime Commissioner and Chief Constable</v>
          </cell>
          <cell r="C378" t="str">
            <v>O</v>
          </cell>
          <cell r="D378">
            <v>0</v>
          </cell>
          <cell r="E378">
            <v>0</v>
          </cell>
          <cell r="F378">
            <v>0</v>
          </cell>
          <cell r="G378">
            <v>0</v>
          </cell>
          <cell r="H378">
            <v>0</v>
          </cell>
          <cell r="I378">
            <v>0</v>
          </cell>
          <cell r="J378">
            <v>0</v>
          </cell>
        </row>
        <row r="379">
          <cell r="B379" t="str">
            <v>Thanet</v>
          </cell>
          <cell r="C379" t="str">
            <v>SD</v>
          </cell>
          <cell r="D379">
            <v>6000</v>
          </cell>
          <cell r="E379">
            <v>2803</v>
          </cell>
          <cell r="F379">
            <v>0</v>
          </cell>
          <cell r="G379">
            <v>2012</v>
          </cell>
          <cell r="H379">
            <v>0</v>
          </cell>
          <cell r="I379">
            <v>0</v>
          </cell>
          <cell r="J379">
            <v>6791</v>
          </cell>
        </row>
        <row r="380">
          <cell r="B380" t="str">
            <v>The Barnsley Doncaster Rotherham and Sheffield Combined Au</v>
          </cell>
          <cell r="C380" t="str">
            <v>O</v>
          </cell>
          <cell r="D380">
            <v>0</v>
          </cell>
          <cell r="E380">
            <v>0</v>
          </cell>
          <cell r="F380">
            <v>0</v>
          </cell>
          <cell r="G380">
            <v>0</v>
          </cell>
          <cell r="H380">
            <v>0</v>
          </cell>
          <cell r="I380">
            <v>0</v>
          </cell>
          <cell r="J380">
            <v>0</v>
          </cell>
        </row>
        <row r="381">
          <cell r="B381" t="str">
            <v>The Broads Authority</v>
          </cell>
          <cell r="C381" t="str">
            <v>O</v>
          </cell>
          <cell r="D381">
            <v>0</v>
          </cell>
          <cell r="E381">
            <v>0</v>
          </cell>
          <cell r="F381">
            <v>0</v>
          </cell>
          <cell r="G381">
            <v>0</v>
          </cell>
          <cell r="H381">
            <v>0</v>
          </cell>
          <cell r="I381">
            <v>0</v>
          </cell>
          <cell r="J381">
            <v>0</v>
          </cell>
        </row>
        <row r="382">
          <cell r="B382" t="str">
            <v>The Durham Gateshead Newcastle North Tyneside Northumber</v>
          </cell>
          <cell r="C382" t="str">
            <v>O</v>
          </cell>
          <cell r="D382">
            <v>0</v>
          </cell>
          <cell r="E382">
            <v>0</v>
          </cell>
          <cell r="F382">
            <v>0</v>
          </cell>
          <cell r="G382">
            <v>0</v>
          </cell>
          <cell r="H382">
            <v>0</v>
          </cell>
          <cell r="I382">
            <v>0</v>
          </cell>
          <cell r="J382">
            <v>0</v>
          </cell>
        </row>
        <row r="383">
          <cell r="B383" t="str">
            <v>The Halton Knowsley Liverpool St Helens Sefton and Wirra</v>
          </cell>
          <cell r="C383" t="str">
            <v>O</v>
          </cell>
          <cell r="D383">
            <v>0</v>
          </cell>
          <cell r="E383">
            <v>0</v>
          </cell>
          <cell r="F383">
            <v>0</v>
          </cell>
          <cell r="G383">
            <v>0</v>
          </cell>
          <cell r="H383">
            <v>0</v>
          </cell>
          <cell r="I383">
            <v>0</v>
          </cell>
          <cell r="J383">
            <v>0</v>
          </cell>
        </row>
        <row r="384">
          <cell r="B384" t="str">
            <v>The West Yorkshire Combined Authority</v>
          </cell>
          <cell r="C384" t="str">
            <v>O</v>
          </cell>
          <cell r="D384">
            <v>0</v>
          </cell>
          <cell r="E384">
            <v>0</v>
          </cell>
          <cell r="F384">
            <v>0</v>
          </cell>
          <cell r="G384">
            <v>0</v>
          </cell>
          <cell r="H384">
            <v>0</v>
          </cell>
          <cell r="I384">
            <v>0</v>
          </cell>
          <cell r="J384">
            <v>0</v>
          </cell>
        </row>
        <row r="385">
          <cell r="B385" t="str">
            <v>Three Rivers</v>
          </cell>
          <cell r="C385" t="str">
            <v>SD</v>
          </cell>
          <cell r="D385">
            <v>0</v>
          </cell>
          <cell r="E385">
            <v>0</v>
          </cell>
          <cell r="F385">
            <v>0</v>
          </cell>
          <cell r="G385">
            <v>0</v>
          </cell>
          <cell r="H385">
            <v>0</v>
          </cell>
          <cell r="I385">
            <v>0</v>
          </cell>
          <cell r="J385">
            <v>0</v>
          </cell>
        </row>
        <row r="386">
          <cell r="B386" t="str">
            <v>Thurrock UA</v>
          </cell>
          <cell r="C386" t="str">
            <v>UA</v>
          </cell>
          <cell r="D386">
            <v>2293</v>
          </cell>
          <cell r="E386">
            <v>0</v>
          </cell>
          <cell r="F386">
            <v>0</v>
          </cell>
          <cell r="G386">
            <v>2293</v>
          </cell>
          <cell r="H386">
            <v>0</v>
          </cell>
          <cell r="I386">
            <v>0</v>
          </cell>
          <cell r="J386">
            <v>0</v>
          </cell>
        </row>
        <row r="387">
          <cell r="B387" t="str">
            <v>Tonbridge &amp; Malling</v>
          </cell>
          <cell r="C387" t="str">
            <v>SD</v>
          </cell>
          <cell r="D387">
            <v>0</v>
          </cell>
          <cell r="E387">
            <v>0</v>
          </cell>
          <cell r="F387">
            <v>0</v>
          </cell>
          <cell r="G387">
            <v>0</v>
          </cell>
          <cell r="H387">
            <v>0</v>
          </cell>
          <cell r="I387">
            <v>0</v>
          </cell>
          <cell r="J387">
            <v>0</v>
          </cell>
        </row>
        <row r="388">
          <cell r="B388" t="str">
            <v>Torbay UA</v>
          </cell>
          <cell r="C388" t="str">
            <v>UA</v>
          </cell>
          <cell r="D388">
            <v>0</v>
          </cell>
          <cell r="E388">
            <v>0</v>
          </cell>
          <cell r="F388">
            <v>0</v>
          </cell>
          <cell r="G388">
            <v>0</v>
          </cell>
          <cell r="H388">
            <v>0</v>
          </cell>
          <cell r="I388">
            <v>0</v>
          </cell>
          <cell r="J388">
            <v>0</v>
          </cell>
        </row>
        <row r="389">
          <cell r="B389" t="str">
            <v>Torridge</v>
          </cell>
          <cell r="C389" t="str">
            <v>SD</v>
          </cell>
          <cell r="D389">
            <v>0</v>
          </cell>
          <cell r="E389">
            <v>0</v>
          </cell>
          <cell r="F389">
            <v>0</v>
          </cell>
          <cell r="G389">
            <v>0</v>
          </cell>
          <cell r="H389">
            <v>0</v>
          </cell>
          <cell r="I389">
            <v>0</v>
          </cell>
          <cell r="J389">
            <v>0</v>
          </cell>
        </row>
        <row r="390">
          <cell r="B390" t="str">
            <v>Tower Hamlets</v>
          </cell>
          <cell r="C390" t="str">
            <v>L</v>
          </cell>
          <cell r="D390">
            <v>16396</v>
          </cell>
          <cell r="E390">
            <v>15718</v>
          </cell>
          <cell r="F390">
            <v>0</v>
          </cell>
          <cell r="G390">
            <v>9940</v>
          </cell>
          <cell r="H390">
            <v>0</v>
          </cell>
          <cell r="I390">
            <v>0</v>
          </cell>
          <cell r="J390">
            <v>22174</v>
          </cell>
        </row>
        <row r="391">
          <cell r="B391" t="str">
            <v>Trafford</v>
          </cell>
          <cell r="C391" t="str">
            <v>MD</v>
          </cell>
          <cell r="D391">
            <v>0</v>
          </cell>
          <cell r="E391">
            <v>0</v>
          </cell>
          <cell r="F391">
            <v>0</v>
          </cell>
          <cell r="G391">
            <v>0</v>
          </cell>
          <cell r="H391">
            <v>0</v>
          </cell>
          <cell r="I391">
            <v>0</v>
          </cell>
          <cell r="J391">
            <v>0</v>
          </cell>
        </row>
        <row r="392">
          <cell r="B392" t="str">
            <v>Tunbridge Wells</v>
          </cell>
          <cell r="C392" t="str">
            <v>SD</v>
          </cell>
          <cell r="D392">
            <v>0</v>
          </cell>
          <cell r="E392">
            <v>0</v>
          </cell>
          <cell r="F392">
            <v>0</v>
          </cell>
          <cell r="G392">
            <v>0</v>
          </cell>
          <cell r="H392">
            <v>0</v>
          </cell>
          <cell r="I392">
            <v>0</v>
          </cell>
          <cell r="J392">
            <v>0</v>
          </cell>
        </row>
        <row r="393">
          <cell r="B393" t="str">
            <v>Tyne and Wear Fire &amp; CD Authority</v>
          </cell>
          <cell r="C393" t="str">
            <v>O</v>
          </cell>
          <cell r="D393">
            <v>0</v>
          </cell>
          <cell r="E393">
            <v>0</v>
          </cell>
          <cell r="F393">
            <v>0</v>
          </cell>
          <cell r="G393">
            <v>0</v>
          </cell>
          <cell r="H393">
            <v>0</v>
          </cell>
          <cell r="I393">
            <v>0</v>
          </cell>
          <cell r="J393">
            <v>0</v>
          </cell>
        </row>
        <row r="394">
          <cell r="B394" t="str">
            <v>Uttlesford</v>
          </cell>
          <cell r="C394" t="str">
            <v>SD</v>
          </cell>
          <cell r="D394">
            <v>91</v>
          </cell>
          <cell r="E394">
            <v>3267</v>
          </cell>
          <cell r="F394">
            <v>0</v>
          </cell>
          <cell r="G394">
            <v>3227</v>
          </cell>
          <cell r="H394">
            <v>0</v>
          </cell>
          <cell r="I394">
            <v>0</v>
          </cell>
          <cell r="J394">
            <v>131</v>
          </cell>
        </row>
        <row r="395">
          <cell r="B395" t="str">
            <v>Vale of White Horse</v>
          </cell>
          <cell r="C395" t="str">
            <v>SD</v>
          </cell>
          <cell r="D395">
            <v>0</v>
          </cell>
          <cell r="E395">
            <v>0</v>
          </cell>
          <cell r="F395">
            <v>0</v>
          </cell>
          <cell r="G395">
            <v>0</v>
          </cell>
          <cell r="H395">
            <v>0</v>
          </cell>
          <cell r="I395">
            <v>0</v>
          </cell>
          <cell r="J395">
            <v>0</v>
          </cell>
        </row>
        <row r="396">
          <cell r="B396" t="str">
            <v>Wakefield</v>
          </cell>
          <cell r="C396" t="str">
            <v>MD</v>
          </cell>
          <cell r="D396">
            <v>0</v>
          </cell>
          <cell r="E396">
            <v>0</v>
          </cell>
          <cell r="F396">
            <v>0</v>
          </cell>
          <cell r="G396">
            <v>0</v>
          </cell>
          <cell r="H396">
            <v>0</v>
          </cell>
          <cell r="I396">
            <v>0</v>
          </cell>
          <cell r="J396">
            <v>0</v>
          </cell>
        </row>
        <row r="397">
          <cell r="B397" t="str">
            <v>Walsall</v>
          </cell>
          <cell r="C397" t="str">
            <v>MD</v>
          </cell>
          <cell r="D397">
            <v>0</v>
          </cell>
          <cell r="E397">
            <v>0</v>
          </cell>
          <cell r="F397">
            <v>0</v>
          </cell>
          <cell r="G397">
            <v>0</v>
          </cell>
          <cell r="H397">
            <v>0</v>
          </cell>
          <cell r="I397">
            <v>0</v>
          </cell>
          <cell r="J397">
            <v>0</v>
          </cell>
        </row>
        <row r="398">
          <cell r="B398" t="str">
            <v>Waltham Forest</v>
          </cell>
          <cell r="C398" t="str">
            <v>L</v>
          </cell>
          <cell r="D398">
            <v>0</v>
          </cell>
          <cell r="E398">
            <v>10937</v>
          </cell>
          <cell r="F398">
            <v>0</v>
          </cell>
          <cell r="G398">
            <v>10937</v>
          </cell>
          <cell r="H398">
            <v>0</v>
          </cell>
          <cell r="I398">
            <v>0</v>
          </cell>
          <cell r="J398">
            <v>0</v>
          </cell>
        </row>
        <row r="399">
          <cell r="B399" t="str">
            <v>Wandsworth</v>
          </cell>
          <cell r="C399" t="str">
            <v>L</v>
          </cell>
          <cell r="D399">
            <v>128732</v>
          </cell>
          <cell r="E399">
            <v>23241</v>
          </cell>
          <cell r="F399">
            <v>0</v>
          </cell>
          <cell r="G399">
            <v>0</v>
          </cell>
          <cell r="H399">
            <v>0</v>
          </cell>
          <cell r="I399">
            <v>0</v>
          </cell>
          <cell r="J399">
            <v>151973</v>
          </cell>
        </row>
        <row r="400">
          <cell r="B400" t="str">
            <v>Warrington UA</v>
          </cell>
          <cell r="C400" t="str">
            <v>UA</v>
          </cell>
          <cell r="D400">
            <v>0</v>
          </cell>
          <cell r="E400">
            <v>0</v>
          </cell>
          <cell r="F400">
            <v>0</v>
          </cell>
          <cell r="G400">
            <v>0</v>
          </cell>
          <cell r="H400">
            <v>0</v>
          </cell>
          <cell r="I400">
            <v>0</v>
          </cell>
          <cell r="J400">
            <v>0</v>
          </cell>
        </row>
        <row r="401">
          <cell r="B401" t="str">
            <v>Warwick</v>
          </cell>
          <cell r="C401" t="str">
            <v>SD</v>
          </cell>
          <cell r="D401">
            <v>764</v>
          </cell>
          <cell r="E401">
            <v>2432</v>
          </cell>
          <cell r="F401">
            <v>3072</v>
          </cell>
          <cell r="G401">
            <v>4188</v>
          </cell>
          <cell r="H401">
            <v>0</v>
          </cell>
          <cell r="I401">
            <v>0</v>
          </cell>
          <cell r="J401">
            <v>2080</v>
          </cell>
        </row>
        <row r="402">
          <cell r="B402" t="str">
            <v>Warwickshire</v>
          </cell>
          <cell r="C402" t="str">
            <v>SC</v>
          </cell>
          <cell r="D402">
            <v>0</v>
          </cell>
          <cell r="E402">
            <v>0</v>
          </cell>
          <cell r="F402">
            <v>0</v>
          </cell>
          <cell r="G402">
            <v>0</v>
          </cell>
          <cell r="H402">
            <v>0</v>
          </cell>
          <cell r="I402">
            <v>0</v>
          </cell>
          <cell r="J402">
            <v>0</v>
          </cell>
        </row>
        <row r="403">
          <cell r="B403" t="str">
            <v>Warwickshire Police and Crime Commissioner and Chief Constable</v>
          </cell>
          <cell r="C403" t="str">
            <v>O</v>
          </cell>
          <cell r="D403">
            <v>0</v>
          </cell>
          <cell r="E403">
            <v>0</v>
          </cell>
          <cell r="F403">
            <v>0</v>
          </cell>
          <cell r="G403">
            <v>0</v>
          </cell>
          <cell r="H403">
            <v>0</v>
          </cell>
          <cell r="I403">
            <v>0</v>
          </cell>
          <cell r="J403">
            <v>0</v>
          </cell>
        </row>
        <row r="404">
          <cell r="B404" t="str">
            <v>Watford</v>
          </cell>
          <cell r="C404" t="str">
            <v>SD</v>
          </cell>
          <cell r="D404">
            <v>0</v>
          </cell>
          <cell r="E404">
            <v>0</v>
          </cell>
          <cell r="F404">
            <v>0</v>
          </cell>
          <cell r="G404">
            <v>0</v>
          </cell>
          <cell r="H404">
            <v>0</v>
          </cell>
          <cell r="I404">
            <v>0</v>
          </cell>
          <cell r="J404">
            <v>0</v>
          </cell>
        </row>
        <row r="405">
          <cell r="B405" t="str">
            <v>Waveney</v>
          </cell>
          <cell r="C405" t="str">
            <v>SD</v>
          </cell>
          <cell r="D405">
            <v>0</v>
          </cell>
          <cell r="E405">
            <v>0</v>
          </cell>
          <cell r="F405">
            <v>0</v>
          </cell>
          <cell r="G405">
            <v>0</v>
          </cell>
          <cell r="H405">
            <v>0</v>
          </cell>
          <cell r="I405">
            <v>0</v>
          </cell>
          <cell r="J405">
            <v>0</v>
          </cell>
        </row>
        <row r="406">
          <cell r="B406" t="str">
            <v>Waverley</v>
          </cell>
          <cell r="C406" t="str">
            <v>SD</v>
          </cell>
          <cell r="D406">
            <v>2024</v>
          </cell>
          <cell r="E406">
            <v>5929</v>
          </cell>
          <cell r="F406">
            <v>0</v>
          </cell>
          <cell r="G406">
            <v>4993</v>
          </cell>
          <cell r="H406">
            <v>0</v>
          </cell>
          <cell r="I406">
            <v>414</v>
          </cell>
          <cell r="J406">
            <v>2546</v>
          </cell>
        </row>
        <row r="407">
          <cell r="B407" t="str">
            <v>Wealden</v>
          </cell>
          <cell r="C407" t="str">
            <v>SD</v>
          </cell>
          <cell r="D407">
            <v>0</v>
          </cell>
          <cell r="E407">
            <v>3098</v>
          </cell>
          <cell r="F407">
            <v>0</v>
          </cell>
          <cell r="G407">
            <v>2155</v>
          </cell>
          <cell r="H407">
            <v>0</v>
          </cell>
          <cell r="I407">
            <v>0</v>
          </cell>
          <cell r="J407">
            <v>943</v>
          </cell>
        </row>
        <row r="408">
          <cell r="B408" t="str">
            <v>Wellingborough</v>
          </cell>
          <cell r="C408" t="str">
            <v>SD</v>
          </cell>
          <cell r="D408">
            <v>0</v>
          </cell>
          <cell r="E408">
            <v>0</v>
          </cell>
          <cell r="F408">
            <v>0</v>
          </cell>
          <cell r="G408">
            <v>0</v>
          </cell>
          <cell r="H408">
            <v>0</v>
          </cell>
          <cell r="I408">
            <v>0</v>
          </cell>
          <cell r="J408">
            <v>0</v>
          </cell>
        </row>
        <row r="409">
          <cell r="B409" t="str">
            <v>Welwyn Hatfield</v>
          </cell>
          <cell r="C409" t="str">
            <v>SD</v>
          </cell>
          <cell r="D409">
            <v>2457</v>
          </cell>
          <cell r="E409">
            <v>10775</v>
          </cell>
          <cell r="F409">
            <v>0</v>
          </cell>
          <cell r="G409">
            <v>9538</v>
          </cell>
          <cell r="H409">
            <v>0</v>
          </cell>
          <cell r="I409">
            <v>0</v>
          </cell>
          <cell r="J409">
            <v>3694</v>
          </cell>
        </row>
        <row r="410">
          <cell r="B410" t="str">
            <v>West Berkshire UA</v>
          </cell>
          <cell r="C410" t="str">
            <v>UA</v>
          </cell>
          <cell r="D410">
            <v>0</v>
          </cell>
          <cell r="E410">
            <v>0</v>
          </cell>
          <cell r="F410">
            <v>0</v>
          </cell>
          <cell r="G410">
            <v>0</v>
          </cell>
          <cell r="H410">
            <v>0</v>
          </cell>
          <cell r="I410">
            <v>0</v>
          </cell>
          <cell r="J410">
            <v>0</v>
          </cell>
        </row>
        <row r="411">
          <cell r="B411" t="str">
            <v>West Devon</v>
          </cell>
          <cell r="C411" t="str">
            <v>SD</v>
          </cell>
          <cell r="D411">
            <v>0</v>
          </cell>
          <cell r="E411">
            <v>0</v>
          </cell>
          <cell r="F411">
            <v>0</v>
          </cell>
          <cell r="G411">
            <v>0</v>
          </cell>
          <cell r="H411">
            <v>0</v>
          </cell>
          <cell r="I411">
            <v>0</v>
          </cell>
          <cell r="J411">
            <v>0</v>
          </cell>
        </row>
        <row r="412">
          <cell r="B412" t="str">
            <v>West Dorset</v>
          </cell>
          <cell r="C412" t="str">
            <v>SD</v>
          </cell>
          <cell r="D412">
            <v>0</v>
          </cell>
          <cell r="E412">
            <v>0</v>
          </cell>
          <cell r="F412">
            <v>0</v>
          </cell>
          <cell r="G412">
            <v>0</v>
          </cell>
          <cell r="H412">
            <v>0</v>
          </cell>
          <cell r="I412">
            <v>0</v>
          </cell>
          <cell r="J412">
            <v>0</v>
          </cell>
        </row>
        <row r="413">
          <cell r="B413" t="str">
            <v>West Lancashire</v>
          </cell>
          <cell r="C413" t="str">
            <v>SD</v>
          </cell>
          <cell r="D413">
            <v>2623</v>
          </cell>
          <cell r="E413">
            <v>0</v>
          </cell>
          <cell r="F413">
            <v>0</v>
          </cell>
          <cell r="G413">
            <v>2623</v>
          </cell>
          <cell r="H413">
            <v>0</v>
          </cell>
          <cell r="I413">
            <v>0</v>
          </cell>
          <cell r="J413">
            <v>0</v>
          </cell>
        </row>
        <row r="414">
          <cell r="B414" t="str">
            <v>West Lindsey</v>
          </cell>
          <cell r="C414" t="str">
            <v>SD</v>
          </cell>
          <cell r="D414">
            <v>0</v>
          </cell>
          <cell r="E414">
            <v>0</v>
          </cell>
          <cell r="F414">
            <v>0</v>
          </cell>
          <cell r="G414">
            <v>0</v>
          </cell>
          <cell r="H414">
            <v>0</v>
          </cell>
          <cell r="I414">
            <v>0</v>
          </cell>
          <cell r="J414">
            <v>0</v>
          </cell>
        </row>
        <row r="415">
          <cell r="B415" t="str">
            <v>West London Waste Authority</v>
          </cell>
          <cell r="C415" t="str">
            <v>O</v>
          </cell>
          <cell r="D415">
            <v>0</v>
          </cell>
          <cell r="E415">
            <v>0</v>
          </cell>
          <cell r="F415">
            <v>0</v>
          </cell>
          <cell r="G415">
            <v>0</v>
          </cell>
          <cell r="H415">
            <v>0</v>
          </cell>
          <cell r="I415">
            <v>0</v>
          </cell>
          <cell r="J415">
            <v>0</v>
          </cell>
        </row>
        <row r="416">
          <cell r="B416" t="str">
            <v>West Mercia Police and Crime Commissioner and Chief Constable</v>
          </cell>
          <cell r="C416" t="str">
            <v>O</v>
          </cell>
          <cell r="D416">
            <v>0</v>
          </cell>
          <cell r="E416">
            <v>0</v>
          </cell>
          <cell r="F416">
            <v>0</v>
          </cell>
          <cell r="G416">
            <v>0</v>
          </cell>
          <cell r="H416">
            <v>0</v>
          </cell>
          <cell r="I416">
            <v>0</v>
          </cell>
          <cell r="J416">
            <v>0</v>
          </cell>
        </row>
        <row r="417">
          <cell r="B417" t="str">
            <v>West Midlands Fire &amp; CD Authority</v>
          </cell>
          <cell r="C417" t="str">
            <v>O</v>
          </cell>
          <cell r="D417">
            <v>0</v>
          </cell>
          <cell r="E417">
            <v>0</v>
          </cell>
          <cell r="F417">
            <v>0</v>
          </cell>
          <cell r="G417">
            <v>0</v>
          </cell>
          <cell r="H417">
            <v>0</v>
          </cell>
          <cell r="I417">
            <v>0</v>
          </cell>
          <cell r="J417">
            <v>0</v>
          </cell>
        </row>
        <row r="418">
          <cell r="B418" t="str">
            <v>West Midlands Integrated Transport Authority</v>
          </cell>
          <cell r="C418" t="str">
            <v>O</v>
          </cell>
          <cell r="D418">
            <v>0</v>
          </cell>
          <cell r="E418">
            <v>0</v>
          </cell>
          <cell r="F418">
            <v>0</v>
          </cell>
          <cell r="G418">
            <v>0</v>
          </cell>
          <cell r="H418">
            <v>0</v>
          </cell>
          <cell r="I418">
            <v>0</v>
          </cell>
          <cell r="J418">
            <v>0</v>
          </cell>
        </row>
        <row r="419">
          <cell r="B419" t="str">
            <v>West Midlands Police and Crime Commissioner and Chief Constable</v>
          </cell>
          <cell r="C419" t="str">
            <v>O</v>
          </cell>
          <cell r="D419">
            <v>0</v>
          </cell>
          <cell r="E419">
            <v>0</v>
          </cell>
          <cell r="F419">
            <v>0</v>
          </cell>
          <cell r="G419">
            <v>0</v>
          </cell>
          <cell r="H419">
            <v>0</v>
          </cell>
          <cell r="I419">
            <v>0</v>
          </cell>
          <cell r="J419">
            <v>0</v>
          </cell>
        </row>
        <row r="420">
          <cell r="B420" t="str">
            <v>West Oxfordshire</v>
          </cell>
          <cell r="C420" t="str">
            <v>SD</v>
          </cell>
          <cell r="D420">
            <v>0</v>
          </cell>
          <cell r="E420">
            <v>0</v>
          </cell>
          <cell r="F420">
            <v>0</v>
          </cell>
          <cell r="G420">
            <v>0</v>
          </cell>
          <cell r="H420">
            <v>0</v>
          </cell>
          <cell r="I420">
            <v>0</v>
          </cell>
          <cell r="J420">
            <v>0</v>
          </cell>
        </row>
        <row r="421">
          <cell r="B421" t="str">
            <v>West Somerset</v>
          </cell>
          <cell r="C421" t="str">
            <v>SD</v>
          </cell>
          <cell r="D421">
            <v>0</v>
          </cell>
          <cell r="E421">
            <v>0</v>
          </cell>
          <cell r="F421">
            <v>0</v>
          </cell>
          <cell r="G421">
            <v>0</v>
          </cell>
          <cell r="H421">
            <v>0</v>
          </cell>
          <cell r="I421">
            <v>0</v>
          </cell>
          <cell r="J421">
            <v>0</v>
          </cell>
        </row>
        <row r="422">
          <cell r="B422" t="str">
            <v>West Sussex</v>
          </cell>
          <cell r="C422" t="str">
            <v>SC</v>
          </cell>
          <cell r="D422">
            <v>0</v>
          </cell>
          <cell r="E422">
            <v>0</v>
          </cell>
          <cell r="F422">
            <v>0</v>
          </cell>
          <cell r="G422">
            <v>0</v>
          </cell>
          <cell r="H422">
            <v>0</v>
          </cell>
          <cell r="I422">
            <v>0</v>
          </cell>
          <cell r="J422">
            <v>0</v>
          </cell>
        </row>
        <row r="423">
          <cell r="B423" t="str">
            <v>West Yorkshire Fire &amp; CD Authority</v>
          </cell>
          <cell r="C423" t="str">
            <v>O</v>
          </cell>
          <cell r="D423">
            <v>0</v>
          </cell>
          <cell r="E423">
            <v>0</v>
          </cell>
          <cell r="F423">
            <v>0</v>
          </cell>
          <cell r="G423">
            <v>0</v>
          </cell>
          <cell r="H423">
            <v>0</v>
          </cell>
          <cell r="I423">
            <v>0</v>
          </cell>
          <cell r="J423">
            <v>0</v>
          </cell>
        </row>
        <row r="424">
          <cell r="B424" t="str">
            <v>West Yorkshire Police and Crime Commissioner and Chief Constable</v>
          </cell>
          <cell r="C424" t="str">
            <v>O</v>
          </cell>
          <cell r="D424">
            <v>0</v>
          </cell>
          <cell r="E424">
            <v>0</v>
          </cell>
          <cell r="F424">
            <v>0</v>
          </cell>
          <cell r="G424">
            <v>0</v>
          </cell>
          <cell r="H424">
            <v>0</v>
          </cell>
          <cell r="I424">
            <v>0</v>
          </cell>
          <cell r="J424">
            <v>0</v>
          </cell>
        </row>
        <row r="425">
          <cell r="B425" t="str">
            <v>Western Riverside Waste Authority</v>
          </cell>
          <cell r="C425" t="str">
            <v>O</v>
          </cell>
          <cell r="D425">
            <v>0</v>
          </cell>
          <cell r="E425">
            <v>0</v>
          </cell>
          <cell r="F425">
            <v>0</v>
          </cell>
          <cell r="G425">
            <v>0</v>
          </cell>
          <cell r="H425">
            <v>0</v>
          </cell>
          <cell r="I425">
            <v>0</v>
          </cell>
          <cell r="J425">
            <v>0</v>
          </cell>
        </row>
        <row r="426">
          <cell r="B426" t="str">
            <v>Westminster</v>
          </cell>
          <cell r="C426" t="str">
            <v>L</v>
          </cell>
          <cell r="D426">
            <v>0</v>
          </cell>
          <cell r="E426">
            <v>-19021</v>
          </cell>
          <cell r="F426">
            <v>0</v>
          </cell>
          <cell r="G426">
            <v>16592</v>
          </cell>
          <cell r="H426">
            <v>0</v>
          </cell>
          <cell r="I426">
            <v>2429</v>
          </cell>
          <cell r="J426">
            <v>0</v>
          </cell>
        </row>
        <row r="427">
          <cell r="B427" t="str">
            <v>Weymouth &amp; Portland</v>
          </cell>
          <cell r="C427" t="str">
            <v>SD</v>
          </cell>
          <cell r="D427">
            <v>0</v>
          </cell>
          <cell r="E427">
            <v>0</v>
          </cell>
          <cell r="F427">
            <v>0</v>
          </cell>
          <cell r="G427">
            <v>0</v>
          </cell>
          <cell r="H427">
            <v>0</v>
          </cell>
          <cell r="I427">
            <v>0</v>
          </cell>
          <cell r="J427">
            <v>0</v>
          </cell>
        </row>
        <row r="428">
          <cell r="B428" t="str">
            <v>Wigan</v>
          </cell>
          <cell r="C428" t="str">
            <v>MD</v>
          </cell>
          <cell r="D428">
            <v>10582</v>
          </cell>
          <cell r="E428">
            <v>3873</v>
          </cell>
          <cell r="F428">
            <v>0</v>
          </cell>
          <cell r="G428">
            <v>10330</v>
          </cell>
          <cell r="H428">
            <v>2825</v>
          </cell>
          <cell r="I428">
            <v>0</v>
          </cell>
          <cell r="J428">
            <v>0</v>
          </cell>
        </row>
        <row r="429">
          <cell r="B429" t="str">
            <v>Wiltshire &amp; Swindon Fire Authority</v>
          </cell>
          <cell r="C429" t="str">
            <v>O</v>
          </cell>
          <cell r="D429">
            <v>0</v>
          </cell>
          <cell r="E429">
            <v>0</v>
          </cell>
          <cell r="F429">
            <v>0</v>
          </cell>
          <cell r="G429">
            <v>0</v>
          </cell>
          <cell r="H429">
            <v>0</v>
          </cell>
          <cell r="I429">
            <v>0</v>
          </cell>
          <cell r="J429">
            <v>0</v>
          </cell>
        </row>
        <row r="430">
          <cell r="B430" t="str">
            <v>Wiltshire Police and Crime Commissioner and Chief Constable</v>
          </cell>
          <cell r="C430" t="str">
            <v>O</v>
          </cell>
          <cell r="D430">
            <v>0</v>
          </cell>
          <cell r="E430">
            <v>0</v>
          </cell>
          <cell r="F430">
            <v>0</v>
          </cell>
          <cell r="G430">
            <v>0</v>
          </cell>
          <cell r="H430">
            <v>0</v>
          </cell>
          <cell r="I430">
            <v>0</v>
          </cell>
          <cell r="J430">
            <v>0</v>
          </cell>
        </row>
        <row r="431">
          <cell r="B431" t="str">
            <v>Wiltshire UA</v>
          </cell>
          <cell r="C431" t="str">
            <v>UA</v>
          </cell>
          <cell r="D431">
            <v>9640</v>
          </cell>
          <cell r="E431">
            <v>16580</v>
          </cell>
          <cell r="F431">
            <v>0</v>
          </cell>
          <cell r="G431">
            <v>4870</v>
          </cell>
          <cell r="H431">
            <v>0</v>
          </cell>
          <cell r="I431">
            <v>10393</v>
          </cell>
          <cell r="J431">
            <v>10957</v>
          </cell>
        </row>
        <row r="432">
          <cell r="B432" t="str">
            <v>Winchester</v>
          </cell>
          <cell r="C432" t="str">
            <v>SD</v>
          </cell>
          <cell r="D432">
            <v>17</v>
          </cell>
          <cell r="E432">
            <v>5880</v>
          </cell>
          <cell r="F432">
            <v>0</v>
          </cell>
          <cell r="G432">
            <v>5896</v>
          </cell>
          <cell r="H432">
            <v>0</v>
          </cell>
          <cell r="I432">
            <v>0</v>
          </cell>
          <cell r="J432">
            <v>1</v>
          </cell>
        </row>
        <row r="433">
          <cell r="B433" t="str">
            <v>Windsor &amp; Maidenhead UA</v>
          </cell>
          <cell r="C433" t="str">
            <v>UA</v>
          </cell>
          <cell r="D433">
            <v>0</v>
          </cell>
          <cell r="E433">
            <v>0</v>
          </cell>
          <cell r="F433">
            <v>0</v>
          </cell>
          <cell r="G433">
            <v>0</v>
          </cell>
          <cell r="H433">
            <v>0</v>
          </cell>
          <cell r="I433">
            <v>0</v>
          </cell>
          <cell r="J433">
            <v>0</v>
          </cell>
        </row>
        <row r="434">
          <cell r="B434" t="str">
            <v>Wirral</v>
          </cell>
          <cell r="C434" t="str">
            <v>MD</v>
          </cell>
          <cell r="D434">
            <v>0</v>
          </cell>
          <cell r="E434">
            <v>0</v>
          </cell>
          <cell r="F434">
            <v>0</v>
          </cell>
          <cell r="G434">
            <v>0</v>
          </cell>
          <cell r="H434">
            <v>0</v>
          </cell>
          <cell r="I434">
            <v>0</v>
          </cell>
          <cell r="J434">
            <v>0</v>
          </cell>
        </row>
        <row r="435">
          <cell r="B435" t="str">
            <v>Woking</v>
          </cell>
          <cell r="C435" t="str">
            <v>SD</v>
          </cell>
          <cell r="D435">
            <v>2831</v>
          </cell>
          <cell r="E435">
            <v>3959</v>
          </cell>
          <cell r="F435">
            <v>0</v>
          </cell>
          <cell r="G435">
            <v>4193</v>
          </cell>
          <cell r="H435">
            <v>0</v>
          </cell>
          <cell r="I435">
            <v>0</v>
          </cell>
          <cell r="J435">
            <v>2597</v>
          </cell>
        </row>
        <row r="436">
          <cell r="B436" t="str">
            <v>Wokingham UA</v>
          </cell>
          <cell r="C436" t="str">
            <v>UA</v>
          </cell>
          <cell r="D436">
            <v>2047</v>
          </cell>
          <cell r="E436">
            <v>3082</v>
          </cell>
          <cell r="F436">
            <v>1232</v>
          </cell>
          <cell r="G436">
            <v>3409</v>
          </cell>
          <cell r="H436">
            <v>0</v>
          </cell>
          <cell r="I436">
            <v>0</v>
          </cell>
          <cell r="J436">
            <v>2952</v>
          </cell>
        </row>
        <row r="437">
          <cell r="B437" t="str">
            <v>Wolverhampton</v>
          </cell>
          <cell r="C437" t="str">
            <v>MD</v>
          </cell>
          <cell r="D437">
            <v>13203</v>
          </cell>
          <cell r="E437">
            <v>22282</v>
          </cell>
          <cell r="F437">
            <v>0</v>
          </cell>
          <cell r="G437">
            <v>29608</v>
          </cell>
          <cell r="H437">
            <v>0</v>
          </cell>
          <cell r="I437">
            <v>0</v>
          </cell>
          <cell r="J437">
            <v>5877</v>
          </cell>
        </row>
        <row r="438">
          <cell r="B438" t="str">
            <v>Worcester</v>
          </cell>
          <cell r="C438" t="str">
            <v>SD</v>
          </cell>
          <cell r="D438">
            <v>0</v>
          </cell>
          <cell r="E438">
            <v>0</v>
          </cell>
          <cell r="F438">
            <v>0</v>
          </cell>
          <cell r="G438">
            <v>0</v>
          </cell>
          <cell r="H438">
            <v>0</v>
          </cell>
          <cell r="I438">
            <v>0</v>
          </cell>
          <cell r="J438">
            <v>0</v>
          </cell>
        </row>
        <row r="439">
          <cell r="B439" t="str">
            <v>Worcestershire</v>
          </cell>
          <cell r="C439" t="str">
            <v>SC</v>
          </cell>
          <cell r="D439">
            <v>0</v>
          </cell>
          <cell r="E439">
            <v>0</v>
          </cell>
          <cell r="F439">
            <v>0</v>
          </cell>
          <cell r="G439">
            <v>0</v>
          </cell>
          <cell r="H439">
            <v>0</v>
          </cell>
          <cell r="I439">
            <v>0</v>
          </cell>
          <cell r="J439">
            <v>0</v>
          </cell>
        </row>
        <row r="440">
          <cell r="B440" t="str">
            <v>Worthing</v>
          </cell>
          <cell r="C440" t="str">
            <v>SD</v>
          </cell>
          <cell r="D440">
            <v>0</v>
          </cell>
          <cell r="E440">
            <v>0</v>
          </cell>
          <cell r="F440">
            <v>0</v>
          </cell>
          <cell r="G440">
            <v>0</v>
          </cell>
          <cell r="H440">
            <v>0</v>
          </cell>
          <cell r="I440">
            <v>0</v>
          </cell>
          <cell r="J440">
            <v>0</v>
          </cell>
        </row>
        <row r="441">
          <cell r="B441" t="str">
            <v>Wychavon</v>
          </cell>
          <cell r="C441" t="str">
            <v>SD</v>
          </cell>
          <cell r="D441">
            <v>0</v>
          </cell>
          <cell r="E441">
            <v>0</v>
          </cell>
          <cell r="F441">
            <v>0</v>
          </cell>
          <cell r="G441">
            <v>0</v>
          </cell>
          <cell r="H441">
            <v>0</v>
          </cell>
          <cell r="I441">
            <v>0</v>
          </cell>
          <cell r="J441">
            <v>0</v>
          </cell>
        </row>
        <row r="442">
          <cell r="B442" t="str">
            <v>Wycombe</v>
          </cell>
          <cell r="C442" t="str">
            <v>SD</v>
          </cell>
          <cell r="D442">
            <v>0</v>
          </cell>
          <cell r="E442">
            <v>0</v>
          </cell>
          <cell r="F442">
            <v>0</v>
          </cell>
          <cell r="G442">
            <v>0</v>
          </cell>
          <cell r="H442">
            <v>0</v>
          </cell>
          <cell r="I442">
            <v>0</v>
          </cell>
          <cell r="J442">
            <v>0</v>
          </cell>
        </row>
        <row r="443">
          <cell r="B443" t="str">
            <v>Wyre</v>
          </cell>
          <cell r="C443" t="str">
            <v>SD</v>
          </cell>
          <cell r="D443">
            <v>0</v>
          </cell>
          <cell r="E443">
            <v>0</v>
          </cell>
          <cell r="F443">
            <v>0</v>
          </cell>
          <cell r="G443">
            <v>0</v>
          </cell>
          <cell r="H443">
            <v>0</v>
          </cell>
          <cell r="I443">
            <v>0</v>
          </cell>
          <cell r="J443">
            <v>0</v>
          </cell>
        </row>
        <row r="444">
          <cell r="B444" t="str">
            <v>Wyre Forest</v>
          </cell>
          <cell r="C444" t="str">
            <v>SD</v>
          </cell>
          <cell r="D444">
            <v>0</v>
          </cell>
          <cell r="E444">
            <v>0</v>
          </cell>
          <cell r="F444">
            <v>0</v>
          </cell>
          <cell r="G444">
            <v>0</v>
          </cell>
          <cell r="H444">
            <v>0</v>
          </cell>
          <cell r="I444">
            <v>0</v>
          </cell>
          <cell r="J444">
            <v>0</v>
          </cell>
        </row>
        <row r="445">
          <cell r="B445" t="str">
            <v>York UA</v>
          </cell>
          <cell r="C445" t="str">
            <v>UA</v>
          </cell>
          <cell r="D445">
            <v>3272</v>
          </cell>
          <cell r="E445">
            <v>0</v>
          </cell>
          <cell r="F445">
            <v>7349</v>
          </cell>
          <cell r="G445">
            <v>7278</v>
          </cell>
          <cell r="H445">
            <v>0</v>
          </cell>
          <cell r="I445">
            <v>0</v>
          </cell>
          <cell r="J445">
            <v>3343</v>
          </cell>
        </row>
        <row r="446">
          <cell r="B446" t="str">
            <v>Yorkshire Dales National Park Authority</v>
          </cell>
          <cell r="C446" t="str">
            <v>O</v>
          </cell>
          <cell r="D446">
            <v>0</v>
          </cell>
          <cell r="E446">
            <v>0</v>
          </cell>
          <cell r="F446">
            <v>0</v>
          </cell>
          <cell r="G446">
            <v>0</v>
          </cell>
          <cell r="H446">
            <v>0</v>
          </cell>
          <cell r="I446">
            <v>0</v>
          </cell>
          <cell r="J446">
            <v>0</v>
          </cell>
        </row>
        <row r="448">
          <cell r="B448" t="str">
            <v>England</v>
          </cell>
          <cell r="D448">
            <v>976450</v>
          </cell>
          <cell r="E448">
            <v>1137004</v>
          </cell>
          <cell r="F448">
            <v>298311</v>
          </cell>
          <cell r="G448">
            <v>1539620</v>
          </cell>
          <cell r="H448">
            <v>53900</v>
          </cell>
          <cell r="I448">
            <v>169629</v>
          </cell>
          <cell r="J448">
            <v>1048191</v>
          </cell>
        </row>
        <row r="451">
          <cell r="B451" t="str">
            <v>CLASS BREAKDOWN</v>
          </cell>
        </row>
        <row r="452">
          <cell r="B452" t="str">
            <v>London boroughs</v>
          </cell>
          <cell r="C452" t="str">
            <v>L</v>
          </cell>
          <cell r="D452">
            <v>373829</v>
          </cell>
          <cell r="E452">
            <v>389475</v>
          </cell>
          <cell r="F452">
            <v>43713</v>
          </cell>
          <cell r="G452">
            <v>431892</v>
          </cell>
          <cell r="H452">
            <v>10640</v>
          </cell>
          <cell r="I452">
            <v>100575</v>
          </cell>
          <cell r="J452">
            <v>459774</v>
          </cell>
        </row>
        <row r="453">
          <cell r="B453" t="str">
            <v>Metropolitan districts</v>
          </cell>
          <cell r="C453" t="str">
            <v>MD</v>
          </cell>
          <cell r="D453">
            <v>216452</v>
          </cell>
          <cell r="E453">
            <v>252744</v>
          </cell>
          <cell r="F453">
            <v>106058</v>
          </cell>
          <cell r="G453">
            <v>427232</v>
          </cell>
          <cell r="H453">
            <v>10375</v>
          </cell>
          <cell r="I453">
            <v>49171</v>
          </cell>
          <cell r="J453">
            <v>182815</v>
          </cell>
        </row>
        <row r="454">
          <cell r="B454" t="str">
            <v>Unitary authorities</v>
          </cell>
          <cell r="C454" t="str">
            <v>UA</v>
          </cell>
          <cell r="D454">
            <v>201961</v>
          </cell>
          <cell r="E454">
            <v>228726</v>
          </cell>
          <cell r="F454">
            <v>61011</v>
          </cell>
          <cell r="G454">
            <v>299172</v>
          </cell>
          <cell r="H454">
            <v>23598</v>
          </cell>
          <cell r="I454">
            <v>54287</v>
          </cell>
          <cell r="J454">
            <v>203146</v>
          </cell>
        </row>
        <row r="455">
          <cell r="B455" t="str">
            <v>Shire counties</v>
          </cell>
          <cell r="C455" t="str">
            <v>SC</v>
          </cell>
          <cell r="D455">
            <v>15321</v>
          </cell>
          <cell r="E455">
            <v>0</v>
          </cell>
          <cell r="F455">
            <v>0</v>
          </cell>
          <cell r="G455">
            <v>0</v>
          </cell>
          <cell r="H455">
            <v>0</v>
          </cell>
          <cell r="I455">
            <v>0</v>
          </cell>
          <cell r="J455">
            <v>13605</v>
          </cell>
        </row>
        <row r="456">
          <cell r="B456" t="str">
            <v>Shire districts</v>
          </cell>
          <cell r="C456" t="str">
            <v>SD</v>
          </cell>
          <cell r="D456">
            <v>168887</v>
          </cell>
          <cell r="E456">
            <v>266059</v>
          </cell>
          <cell r="F456">
            <v>87529</v>
          </cell>
          <cell r="G456">
            <v>381324</v>
          </cell>
          <cell r="H456">
            <v>9287</v>
          </cell>
          <cell r="I456">
            <v>39562</v>
          </cell>
          <cell r="J456">
            <v>188851</v>
          </cell>
        </row>
        <row r="457">
          <cell r="B457" t="str">
            <v>Other authorities</v>
          </cell>
          <cell r="C457" t="str">
            <v>O</v>
          </cell>
          <cell r="D457">
            <v>0</v>
          </cell>
          <cell r="E457">
            <v>0</v>
          </cell>
          <cell r="F457">
            <v>0</v>
          </cell>
          <cell r="G457">
            <v>0</v>
          </cell>
          <cell r="H457">
            <v>0</v>
          </cell>
          <cell r="I457">
            <v>-73966</v>
          </cell>
          <cell r="J457">
            <v>0</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pital.receipts@communities.gsi.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88"/>
  <sheetViews>
    <sheetView topLeftCell="A13" workbookViewId="0">
      <selection activeCell="F25" sqref="F25:I25"/>
    </sheetView>
  </sheetViews>
  <sheetFormatPr defaultRowHeight="15" x14ac:dyDescent="0.2"/>
  <cols>
    <col min="1" max="1" width="1.44140625" customWidth="1"/>
    <col min="14" max="14" width="2.33203125" customWidth="1"/>
    <col min="15" max="15" width="1.77734375" customWidth="1"/>
    <col min="257" max="257" width="1.44140625" customWidth="1"/>
    <col min="270" max="270" width="2.33203125" customWidth="1"/>
    <col min="271" max="271" width="1.77734375" customWidth="1"/>
    <col min="513" max="513" width="1.44140625" customWidth="1"/>
    <col min="526" max="526" width="2.33203125" customWidth="1"/>
    <col min="527" max="527" width="1.77734375" customWidth="1"/>
    <col min="769" max="769" width="1.44140625" customWidth="1"/>
    <col min="782" max="782" width="2.33203125" customWidth="1"/>
    <col min="783" max="783" width="1.77734375" customWidth="1"/>
    <col min="1025" max="1025" width="1.44140625" customWidth="1"/>
    <col min="1038" max="1038" width="2.33203125" customWidth="1"/>
    <col min="1039" max="1039" width="1.77734375" customWidth="1"/>
    <col min="1281" max="1281" width="1.44140625" customWidth="1"/>
    <col min="1294" max="1294" width="2.33203125" customWidth="1"/>
    <col min="1295" max="1295" width="1.77734375" customWidth="1"/>
    <col min="1537" max="1537" width="1.44140625" customWidth="1"/>
    <col min="1550" max="1550" width="2.33203125" customWidth="1"/>
    <col min="1551" max="1551" width="1.77734375" customWidth="1"/>
    <col min="1793" max="1793" width="1.44140625" customWidth="1"/>
    <col min="1806" max="1806" width="2.33203125" customWidth="1"/>
    <col min="1807" max="1807" width="1.77734375" customWidth="1"/>
    <col min="2049" max="2049" width="1.44140625" customWidth="1"/>
    <col min="2062" max="2062" width="2.33203125" customWidth="1"/>
    <col min="2063" max="2063" width="1.77734375" customWidth="1"/>
    <col min="2305" max="2305" width="1.44140625" customWidth="1"/>
    <col min="2318" max="2318" width="2.33203125" customWidth="1"/>
    <col min="2319" max="2319" width="1.77734375" customWidth="1"/>
    <col min="2561" max="2561" width="1.44140625" customWidth="1"/>
    <col min="2574" max="2574" width="2.33203125" customWidth="1"/>
    <col min="2575" max="2575" width="1.77734375" customWidth="1"/>
    <col min="2817" max="2817" width="1.44140625" customWidth="1"/>
    <col min="2830" max="2830" width="2.33203125" customWidth="1"/>
    <col min="2831" max="2831" width="1.77734375" customWidth="1"/>
    <col min="3073" max="3073" width="1.44140625" customWidth="1"/>
    <col min="3086" max="3086" width="2.33203125" customWidth="1"/>
    <col min="3087" max="3087" width="1.77734375" customWidth="1"/>
    <col min="3329" max="3329" width="1.44140625" customWidth="1"/>
    <col min="3342" max="3342" width="2.33203125" customWidth="1"/>
    <col min="3343" max="3343" width="1.77734375" customWidth="1"/>
    <col min="3585" max="3585" width="1.44140625" customWidth="1"/>
    <col min="3598" max="3598" width="2.33203125" customWidth="1"/>
    <col min="3599" max="3599" width="1.77734375" customWidth="1"/>
    <col min="3841" max="3841" width="1.44140625" customWidth="1"/>
    <col min="3854" max="3854" width="2.33203125" customWidth="1"/>
    <col min="3855" max="3855" width="1.77734375" customWidth="1"/>
    <col min="4097" max="4097" width="1.44140625" customWidth="1"/>
    <col min="4110" max="4110" width="2.33203125" customWidth="1"/>
    <col min="4111" max="4111" width="1.77734375" customWidth="1"/>
    <col min="4353" max="4353" width="1.44140625" customWidth="1"/>
    <col min="4366" max="4366" width="2.33203125" customWidth="1"/>
    <col min="4367" max="4367" width="1.77734375" customWidth="1"/>
    <col min="4609" max="4609" width="1.44140625" customWidth="1"/>
    <col min="4622" max="4622" width="2.33203125" customWidth="1"/>
    <col min="4623" max="4623" width="1.77734375" customWidth="1"/>
    <col min="4865" max="4865" width="1.44140625" customWidth="1"/>
    <col min="4878" max="4878" width="2.33203125" customWidth="1"/>
    <col min="4879" max="4879" width="1.77734375" customWidth="1"/>
    <col min="5121" max="5121" width="1.44140625" customWidth="1"/>
    <col min="5134" max="5134" width="2.33203125" customWidth="1"/>
    <col min="5135" max="5135" width="1.77734375" customWidth="1"/>
    <col min="5377" max="5377" width="1.44140625" customWidth="1"/>
    <col min="5390" max="5390" width="2.33203125" customWidth="1"/>
    <col min="5391" max="5391" width="1.77734375" customWidth="1"/>
    <col min="5633" max="5633" width="1.44140625" customWidth="1"/>
    <col min="5646" max="5646" width="2.33203125" customWidth="1"/>
    <col min="5647" max="5647" width="1.77734375" customWidth="1"/>
    <col min="5889" max="5889" width="1.44140625" customWidth="1"/>
    <col min="5902" max="5902" width="2.33203125" customWidth="1"/>
    <col min="5903" max="5903" width="1.77734375" customWidth="1"/>
    <col min="6145" max="6145" width="1.44140625" customWidth="1"/>
    <col min="6158" max="6158" width="2.33203125" customWidth="1"/>
    <col min="6159" max="6159" width="1.77734375" customWidth="1"/>
    <col min="6401" max="6401" width="1.44140625" customWidth="1"/>
    <col min="6414" max="6414" width="2.33203125" customWidth="1"/>
    <col min="6415" max="6415" width="1.77734375" customWidth="1"/>
    <col min="6657" max="6657" width="1.44140625" customWidth="1"/>
    <col min="6670" max="6670" width="2.33203125" customWidth="1"/>
    <col min="6671" max="6671" width="1.77734375" customWidth="1"/>
    <col min="6913" max="6913" width="1.44140625" customWidth="1"/>
    <col min="6926" max="6926" width="2.33203125" customWidth="1"/>
    <col min="6927" max="6927" width="1.77734375" customWidth="1"/>
    <col min="7169" max="7169" width="1.44140625" customWidth="1"/>
    <col min="7182" max="7182" width="2.33203125" customWidth="1"/>
    <col min="7183" max="7183" width="1.77734375" customWidth="1"/>
    <col min="7425" max="7425" width="1.44140625" customWidth="1"/>
    <col min="7438" max="7438" width="2.33203125" customWidth="1"/>
    <col min="7439" max="7439" width="1.77734375" customWidth="1"/>
    <col min="7681" max="7681" width="1.44140625" customWidth="1"/>
    <col min="7694" max="7694" width="2.33203125" customWidth="1"/>
    <col min="7695" max="7695" width="1.77734375" customWidth="1"/>
    <col min="7937" max="7937" width="1.44140625" customWidth="1"/>
    <col min="7950" max="7950" width="2.33203125" customWidth="1"/>
    <col min="7951" max="7951" width="1.77734375" customWidth="1"/>
    <col min="8193" max="8193" width="1.44140625" customWidth="1"/>
    <col min="8206" max="8206" width="2.33203125" customWidth="1"/>
    <col min="8207" max="8207" width="1.77734375" customWidth="1"/>
    <col min="8449" max="8449" width="1.44140625" customWidth="1"/>
    <col min="8462" max="8462" width="2.33203125" customWidth="1"/>
    <col min="8463" max="8463" width="1.77734375" customWidth="1"/>
    <col min="8705" max="8705" width="1.44140625" customWidth="1"/>
    <col min="8718" max="8718" width="2.33203125" customWidth="1"/>
    <col min="8719" max="8719" width="1.77734375" customWidth="1"/>
    <col min="8961" max="8961" width="1.44140625" customWidth="1"/>
    <col min="8974" max="8974" width="2.33203125" customWidth="1"/>
    <col min="8975" max="8975" width="1.77734375" customWidth="1"/>
    <col min="9217" max="9217" width="1.44140625" customWidth="1"/>
    <col min="9230" max="9230" width="2.33203125" customWidth="1"/>
    <col min="9231" max="9231" width="1.77734375" customWidth="1"/>
    <col min="9473" max="9473" width="1.44140625" customWidth="1"/>
    <col min="9486" max="9486" width="2.33203125" customWidth="1"/>
    <col min="9487" max="9487" width="1.77734375" customWidth="1"/>
    <col min="9729" max="9729" width="1.44140625" customWidth="1"/>
    <col min="9742" max="9742" width="2.33203125" customWidth="1"/>
    <col min="9743" max="9743" width="1.77734375" customWidth="1"/>
    <col min="9985" max="9985" width="1.44140625" customWidth="1"/>
    <col min="9998" max="9998" width="2.33203125" customWidth="1"/>
    <col min="9999" max="9999" width="1.77734375" customWidth="1"/>
    <col min="10241" max="10241" width="1.44140625" customWidth="1"/>
    <col min="10254" max="10254" width="2.33203125" customWidth="1"/>
    <col min="10255" max="10255" width="1.77734375" customWidth="1"/>
    <col min="10497" max="10497" width="1.44140625" customWidth="1"/>
    <col min="10510" max="10510" width="2.33203125" customWidth="1"/>
    <col min="10511" max="10511" width="1.77734375" customWidth="1"/>
    <col min="10753" max="10753" width="1.44140625" customWidth="1"/>
    <col min="10766" max="10766" width="2.33203125" customWidth="1"/>
    <col min="10767" max="10767" width="1.77734375" customWidth="1"/>
    <col min="11009" max="11009" width="1.44140625" customWidth="1"/>
    <col min="11022" max="11022" width="2.33203125" customWidth="1"/>
    <col min="11023" max="11023" width="1.77734375" customWidth="1"/>
    <col min="11265" max="11265" width="1.44140625" customWidth="1"/>
    <col min="11278" max="11278" width="2.33203125" customWidth="1"/>
    <col min="11279" max="11279" width="1.77734375" customWidth="1"/>
    <col min="11521" max="11521" width="1.44140625" customWidth="1"/>
    <col min="11534" max="11534" width="2.33203125" customWidth="1"/>
    <col min="11535" max="11535" width="1.77734375" customWidth="1"/>
    <col min="11777" max="11777" width="1.44140625" customWidth="1"/>
    <col min="11790" max="11790" width="2.33203125" customWidth="1"/>
    <col min="11791" max="11791" width="1.77734375" customWidth="1"/>
    <col min="12033" max="12033" width="1.44140625" customWidth="1"/>
    <col min="12046" max="12046" width="2.33203125" customWidth="1"/>
    <col min="12047" max="12047" width="1.77734375" customWidth="1"/>
    <col min="12289" max="12289" width="1.44140625" customWidth="1"/>
    <col min="12302" max="12302" width="2.33203125" customWidth="1"/>
    <col min="12303" max="12303" width="1.77734375" customWidth="1"/>
    <col min="12545" max="12545" width="1.44140625" customWidth="1"/>
    <col min="12558" max="12558" width="2.33203125" customWidth="1"/>
    <col min="12559" max="12559" width="1.77734375" customWidth="1"/>
    <col min="12801" max="12801" width="1.44140625" customWidth="1"/>
    <col min="12814" max="12814" width="2.33203125" customWidth="1"/>
    <col min="12815" max="12815" width="1.77734375" customWidth="1"/>
    <col min="13057" max="13057" width="1.44140625" customWidth="1"/>
    <col min="13070" max="13070" width="2.33203125" customWidth="1"/>
    <col min="13071" max="13071" width="1.77734375" customWidth="1"/>
    <col min="13313" max="13313" width="1.44140625" customWidth="1"/>
    <col min="13326" max="13326" width="2.33203125" customWidth="1"/>
    <col min="13327" max="13327" width="1.77734375" customWidth="1"/>
    <col min="13569" max="13569" width="1.44140625" customWidth="1"/>
    <col min="13582" max="13582" width="2.33203125" customWidth="1"/>
    <col min="13583" max="13583" width="1.77734375" customWidth="1"/>
    <col min="13825" max="13825" width="1.44140625" customWidth="1"/>
    <col min="13838" max="13838" width="2.33203125" customWidth="1"/>
    <col min="13839" max="13839" width="1.77734375" customWidth="1"/>
    <col min="14081" max="14081" width="1.44140625" customWidth="1"/>
    <col min="14094" max="14094" width="2.33203125" customWidth="1"/>
    <col min="14095" max="14095" width="1.77734375" customWidth="1"/>
    <col min="14337" max="14337" width="1.44140625" customWidth="1"/>
    <col min="14350" max="14350" width="2.33203125" customWidth="1"/>
    <col min="14351" max="14351" width="1.77734375" customWidth="1"/>
    <col min="14593" max="14593" width="1.44140625" customWidth="1"/>
    <col min="14606" max="14606" width="2.33203125" customWidth="1"/>
    <col min="14607" max="14607" width="1.77734375" customWidth="1"/>
    <col min="14849" max="14849" width="1.44140625" customWidth="1"/>
    <col min="14862" max="14862" width="2.33203125" customWidth="1"/>
    <col min="14863" max="14863" width="1.77734375" customWidth="1"/>
    <col min="15105" max="15105" width="1.44140625" customWidth="1"/>
    <col min="15118" max="15118" width="2.33203125" customWidth="1"/>
    <col min="15119" max="15119" width="1.77734375" customWidth="1"/>
    <col min="15361" max="15361" width="1.44140625" customWidth="1"/>
    <col min="15374" max="15374" width="2.33203125" customWidth="1"/>
    <col min="15375" max="15375" width="1.77734375" customWidth="1"/>
    <col min="15617" max="15617" width="1.44140625" customWidth="1"/>
    <col min="15630" max="15630" width="2.33203125" customWidth="1"/>
    <col min="15631" max="15631" width="1.77734375" customWidth="1"/>
    <col min="15873" max="15873" width="1.44140625" customWidth="1"/>
    <col min="15886" max="15886" width="2.33203125" customWidth="1"/>
    <col min="15887" max="15887" width="1.77734375" customWidth="1"/>
    <col min="16129" max="16129" width="1.44140625" customWidth="1"/>
    <col min="16142" max="16142" width="2.33203125" customWidth="1"/>
    <col min="16143" max="16143" width="1.77734375" customWidth="1"/>
  </cols>
  <sheetData>
    <row r="1" spans="1:48" ht="5.25" customHeight="1" thickBot="1" x14ac:dyDescent="0.3"/>
    <row r="2" spans="1:48" x14ac:dyDescent="0.25">
      <c r="A2" s="108"/>
      <c r="B2" s="109"/>
      <c r="C2" s="109"/>
      <c r="D2" s="109"/>
      <c r="E2" s="109"/>
      <c r="F2" s="109"/>
      <c r="G2" s="109"/>
      <c r="H2" s="109"/>
      <c r="I2" s="109"/>
      <c r="J2" s="109"/>
      <c r="K2" s="109"/>
      <c r="L2" s="109"/>
      <c r="M2" s="109"/>
      <c r="N2" s="110"/>
      <c r="O2" s="111"/>
      <c r="P2" s="111"/>
      <c r="Q2" s="111"/>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row>
    <row r="3" spans="1:48" x14ac:dyDescent="0.25">
      <c r="A3" s="113"/>
      <c r="B3" s="114"/>
      <c r="C3" s="114"/>
      <c r="D3" s="114"/>
      <c r="E3" s="114"/>
      <c r="F3" s="114"/>
      <c r="G3" s="114"/>
      <c r="H3" s="114"/>
      <c r="I3" s="114"/>
      <c r="J3" s="114"/>
      <c r="K3" s="114"/>
      <c r="L3" s="114"/>
      <c r="M3" s="114"/>
      <c r="N3" s="115"/>
      <c r="O3" s="111"/>
      <c r="P3" s="111"/>
      <c r="Q3" s="111"/>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row>
    <row r="4" spans="1:48" x14ac:dyDescent="0.25">
      <c r="A4" s="113"/>
      <c r="B4" s="114"/>
      <c r="C4" s="114"/>
      <c r="D4" s="114"/>
      <c r="E4" s="114"/>
      <c r="F4" s="114"/>
      <c r="G4" s="114"/>
      <c r="H4" s="114"/>
      <c r="I4" s="114"/>
      <c r="J4" s="114"/>
      <c r="K4" s="114"/>
      <c r="L4" s="114"/>
      <c r="M4" s="114"/>
      <c r="N4" s="115"/>
      <c r="O4" s="111"/>
      <c r="P4" s="111"/>
      <c r="Q4" s="111"/>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row>
    <row r="5" spans="1:48" x14ac:dyDescent="0.25">
      <c r="A5" s="113"/>
      <c r="B5" s="114"/>
      <c r="C5" s="114"/>
      <c r="D5" s="114"/>
      <c r="E5" s="114"/>
      <c r="F5" s="114"/>
      <c r="G5" s="114"/>
      <c r="H5" s="114"/>
      <c r="I5" s="114"/>
      <c r="J5" s="114"/>
      <c r="K5" s="114"/>
      <c r="L5" s="114"/>
      <c r="M5" s="114"/>
      <c r="N5" s="115"/>
      <c r="O5" s="111"/>
      <c r="P5" s="111"/>
      <c r="Q5" s="111"/>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row>
    <row r="6" spans="1:48" x14ac:dyDescent="0.25">
      <c r="A6" s="113"/>
      <c r="B6" s="114"/>
      <c r="C6" s="114"/>
      <c r="D6" s="114"/>
      <c r="E6" s="114"/>
      <c r="F6" s="114"/>
      <c r="G6" s="114"/>
      <c r="H6" s="114"/>
      <c r="I6" s="114"/>
      <c r="J6" s="114"/>
      <c r="K6" s="114"/>
      <c r="L6" s="114"/>
      <c r="M6" s="114"/>
      <c r="N6" s="115"/>
      <c r="O6" s="111"/>
      <c r="P6" s="111"/>
      <c r="Q6" s="111"/>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row>
    <row r="7" spans="1:48" x14ac:dyDescent="0.25">
      <c r="A7" s="113"/>
      <c r="B7" s="114"/>
      <c r="C7" s="114"/>
      <c r="D7" s="114"/>
      <c r="E7" s="114"/>
      <c r="F7" s="114"/>
      <c r="G7" s="114"/>
      <c r="H7" s="114"/>
      <c r="I7" s="114"/>
      <c r="J7" s="114"/>
      <c r="K7" s="114"/>
      <c r="L7" s="114"/>
      <c r="M7" s="114"/>
      <c r="N7" s="115"/>
      <c r="O7" s="111"/>
      <c r="P7" s="111"/>
      <c r="Q7" s="111"/>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row>
    <row r="8" spans="1:48" x14ac:dyDescent="0.25">
      <c r="A8" s="113"/>
      <c r="B8" s="114"/>
      <c r="C8" s="114"/>
      <c r="D8" s="114"/>
      <c r="E8" s="114"/>
      <c r="F8" s="114"/>
      <c r="G8" s="114"/>
      <c r="H8" s="114"/>
      <c r="I8" s="114"/>
      <c r="J8" s="114"/>
      <c r="K8" s="114"/>
      <c r="L8" s="114"/>
      <c r="M8" s="114"/>
      <c r="N8" s="115"/>
      <c r="O8" s="111"/>
      <c r="P8" s="111"/>
      <c r="Q8" s="111"/>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row>
    <row r="9" spans="1:48" x14ac:dyDescent="0.25">
      <c r="A9" s="113"/>
      <c r="B9" s="114"/>
      <c r="C9" s="114"/>
      <c r="D9" s="114"/>
      <c r="E9" s="114"/>
      <c r="F9" s="114"/>
      <c r="G9" s="114"/>
      <c r="H9" s="114"/>
      <c r="I9" s="114"/>
      <c r="J9" s="114"/>
      <c r="K9" s="114"/>
      <c r="L9" s="114"/>
      <c r="M9" s="114"/>
      <c r="N9" s="115"/>
      <c r="O9" s="111"/>
      <c r="P9" s="111"/>
      <c r="Q9" s="111"/>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row>
    <row r="10" spans="1:48" x14ac:dyDescent="0.25">
      <c r="A10" s="113"/>
      <c r="B10" s="114"/>
      <c r="C10" s="114"/>
      <c r="D10" s="114"/>
      <c r="E10" s="114"/>
      <c r="F10" s="114"/>
      <c r="G10" s="114"/>
      <c r="H10" s="114"/>
      <c r="I10" s="114"/>
      <c r="J10" s="114"/>
      <c r="K10" s="114"/>
      <c r="L10" s="114"/>
      <c r="M10" s="114"/>
      <c r="N10" s="115"/>
      <c r="O10" s="111"/>
      <c r="P10" s="111"/>
      <c r="Q10" s="111"/>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row>
    <row r="11" spans="1:48" x14ac:dyDescent="0.25">
      <c r="A11" s="113"/>
      <c r="B11" s="114"/>
      <c r="C11" s="114"/>
      <c r="D11" s="114"/>
      <c r="E11" s="114"/>
      <c r="F11" s="114"/>
      <c r="G11" s="114"/>
      <c r="H11" s="114"/>
      <c r="I11" s="114"/>
      <c r="J11" s="114"/>
      <c r="K11" s="114"/>
      <c r="L11" s="114"/>
      <c r="M11" s="114"/>
      <c r="N11" s="115"/>
      <c r="O11" s="111"/>
      <c r="P11" s="111"/>
      <c r="Q11" s="111"/>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row>
    <row r="12" spans="1:48" x14ac:dyDescent="0.25">
      <c r="A12" s="113"/>
      <c r="B12" s="114"/>
      <c r="C12" s="114"/>
      <c r="D12" s="114"/>
      <c r="E12" s="114"/>
      <c r="F12" s="114"/>
      <c r="G12" s="114"/>
      <c r="H12" s="114"/>
      <c r="I12" s="114"/>
      <c r="J12" s="114"/>
      <c r="K12" s="114"/>
      <c r="L12" s="114"/>
      <c r="M12" s="114"/>
      <c r="N12" s="115"/>
      <c r="O12" s="111"/>
      <c r="P12" s="111"/>
      <c r="Q12" s="111"/>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row>
    <row r="13" spans="1:48" ht="15.6" customHeight="1" x14ac:dyDescent="0.3">
      <c r="A13" s="113"/>
      <c r="B13" s="252" t="s">
        <v>1022</v>
      </c>
      <c r="C13" s="252"/>
      <c r="D13" s="252"/>
      <c r="E13" s="252"/>
      <c r="F13" s="252"/>
      <c r="G13" s="252"/>
      <c r="H13" s="252"/>
      <c r="I13" s="252"/>
      <c r="J13" s="252"/>
      <c r="K13" s="252"/>
      <c r="L13" s="252"/>
      <c r="M13" s="252"/>
      <c r="N13" s="115"/>
      <c r="O13" s="111"/>
      <c r="P13" s="111"/>
      <c r="Q13" s="111"/>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row>
    <row r="14" spans="1:48" x14ac:dyDescent="0.25">
      <c r="A14" s="113"/>
      <c r="B14" s="114"/>
      <c r="C14" s="114"/>
      <c r="D14" s="114"/>
      <c r="E14" s="114"/>
      <c r="F14" s="114"/>
      <c r="G14" s="114"/>
      <c r="H14" s="114"/>
      <c r="I14" s="114"/>
      <c r="J14" s="114"/>
      <c r="K14" s="114"/>
      <c r="L14" s="114"/>
      <c r="M14" s="114"/>
      <c r="N14" s="115"/>
      <c r="O14" s="111"/>
      <c r="P14" s="111"/>
      <c r="Q14" s="111"/>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row>
    <row r="15" spans="1:48" ht="4.9000000000000004" customHeight="1" x14ac:dyDescent="0.25">
      <c r="A15" s="113"/>
      <c r="B15" s="116"/>
      <c r="C15" s="116"/>
      <c r="D15" s="116"/>
      <c r="E15" s="116"/>
      <c r="F15" s="116"/>
      <c r="G15" s="116"/>
      <c r="H15" s="116"/>
      <c r="I15" s="116"/>
      <c r="J15" s="116"/>
      <c r="K15" s="116"/>
      <c r="L15" s="116"/>
      <c r="M15" s="116"/>
      <c r="N15" s="115"/>
      <c r="O15" s="111"/>
      <c r="P15" s="111"/>
      <c r="Q15" s="111"/>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row>
    <row r="16" spans="1:48" ht="82.15" customHeight="1" x14ac:dyDescent="0.2">
      <c r="A16" s="113"/>
      <c r="B16" s="253" t="s">
        <v>1027</v>
      </c>
      <c r="C16" s="253"/>
      <c r="D16" s="253"/>
      <c r="E16" s="253"/>
      <c r="F16" s="253"/>
      <c r="G16" s="253"/>
      <c r="H16" s="253"/>
      <c r="I16" s="253"/>
      <c r="J16" s="253"/>
      <c r="K16" s="253"/>
      <c r="L16" s="253"/>
      <c r="M16" s="253"/>
      <c r="N16" s="115"/>
      <c r="O16" s="111"/>
      <c r="P16" s="111"/>
      <c r="Q16" s="111"/>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row>
    <row r="17" spans="1:48" ht="52.15" customHeight="1" x14ac:dyDescent="0.25">
      <c r="A17" s="113"/>
      <c r="B17" s="253" t="s">
        <v>1012</v>
      </c>
      <c r="C17" s="253"/>
      <c r="D17" s="253"/>
      <c r="E17" s="253"/>
      <c r="F17" s="253"/>
      <c r="G17" s="253"/>
      <c r="H17" s="253"/>
      <c r="I17" s="253"/>
      <c r="J17" s="253"/>
      <c r="K17" s="253"/>
      <c r="L17" s="253"/>
      <c r="M17" s="253"/>
      <c r="N17" s="115"/>
      <c r="O17" s="111"/>
      <c r="P17" s="111"/>
      <c r="Q17" s="111"/>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row>
    <row r="18" spans="1:48" ht="66.599999999999994" customHeight="1" x14ac:dyDescent="0.25">
      <c r="A18" s="113"/>
      <c r="B18" s="253" t="s">
        <v>1013</v>
      </c>
      <c r="C18" s="253"/>
      <c r="D18" s="253"/>
      <c r="E18" s="253"/>
      <c r="F18" s="253"/>
      <c r="G18" s="253"/>
      <c r="H18" s="253"/>
      <c r="I18" s="253"/>
      <c r="J18" s="253"/>
      <c r="K18" s="253"/>
      <c r="L18" s="253"/>
      <c r="M18" s="253"/>
      <c r="N18" s="115"/>
      <c r="O18" s="111"/>
      <c r="P18" s="111"/>
      <c r="Q18" s="111"/>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row>
    <row r="19" spans="1:48" ht="84" customHeight="1" x14ac:dyDescent="0.2">
      <c r="A19" s="113"/>
      <c r="B19" s="253" t="s">
        <v>1017</v>
      </c>
      <c r="C19" s="253"/>
      <c r="D19" s="253"/>
      <c r="E19" s="253"/>
      <c r="F19" s="253"/>
      <c r="G19" s="253"/>
      <c r="H19" s="253"/>
      <c r="I19" s="253"/>
      <c r="J19" s="253"/>
      <c r="K19" s="253"/>
      <c r="L19" s="253"/>
      <c r="M19" s="253"/>
      <c r="N19" s="115"/>
      <c r="O19" s="111"/>
      <c r="P19" s="111"/>
      <c r="Q19" s="111"/>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row>
    <row r="20" spans="1:48" ht="41.45" customHeight="1" x14ac:dyDescent="0.25">
      <c r="A20" s="113"/>
      <c r="B20" s="255" t="s">
        <v>1016</v>
      </c>
      <c r="C20" s="255"/>
      <c r="D20" s="255"/>
      <c r="E20" s="255"/>
      <c r="F20" s="255"/>
      <c r="G20" s="255"/>
      <c r="H20" s="255"/>
      <c r="I20" s="255"/>
      <c r="J20" s="255"/>
      <c r="K20" s="255"/>
      <c r="L20" s="255"/>
      <c r="M20" s="255"/>
      <c r="N20" s="115"/>
      <c r="O20" s="111"/>
      <c r="P20" s="111"/>
      <c r="Q20" s="111"/>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row>
    <row r="21" spans="1:48" x14ac:dyDescent="0.2">
      <c r="A21" s="113"/>
      <c r="B21" s="116"/>
      <c r="C21" s="116"/>
      <c r="D21" s="116"/>
      <c r="E21" s="116"/>
      <c r="F21" s="116"/>
      <c r="G21" s="116"/>
      <c r="H21" s="116"/>
      <c r="I21" s="116"/>
      <c r="J21" s="116"/>
      <c r="K21" s="116"/>
      <c r="L21" s="116"/>
      <c r="M21" s="116"/>
      <c r="N21" s="115"/>
      <c r="O21" s="111"/>
      <c r="P21" s="111"/>
      <c r="Q21" s="111"/>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row>
    <row r="22" spans="1:48" ht="31.5" customHeight="1" x14ac:dyDescent="0.2">
      <c r="A22" s="113"/>
      <c r="B22" s="254" t="s">
        <v>1014</v>
      </c>
      <c r="C22" s="254"/>
      <c r="D22" s="254"/>
      <c r="E22" s="254"/>
      <c r="F22" s="254"/>
      <c r="G22" s="254"/>
      <c r="H22" s="254"/>
      <c r="I22" s="254"/>
      <c r="J22" s="254"/>
      <c r="K22" s="254"/>
      <c r="L22" s="254"/>
      <c r="M22" s="254"/>
      <c r="N22" s="115"/>
      <c r="O22" s="111"/>
      <c r="P22" s="111"/>
      <c r="Q22" s="111"/>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row>
    <row r="23" spans="1:48" x14ac:dyDescent="0.2">
      <c r="A23" s="113"/>
      <c r="B23" s="114"/>
      <c r="C23" s="114"/>
      <c r="D23" s="114"/>
      <c r="E23" s="114"/>
      <c r="F23" s="114"/>
      <c r="G23" s="114"/>
      <c r="H23" s="114"/>
      <c r="I23" s="114"/>
      <c r="J23" s="114"/>
      <c r="K23" s="114"/>
      <c r="L23" s="114"/>
      <c r="M23" s="114"/>
      <c r="N23" s="115"/>
      <c r="O23" s="111"/>
      <c r="P23" s="111"/>
      <c r="Q23" s="111"/>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row>
    <row r="24" spans="1:48" x14ac:dyDescent="0.2">
      <c r="A24" s="113"/>
      <c r="B24" s="249" t="s">
        <v>1015</v>
      </c>
      <c r="C24" s="250"/>
      <c r="D24" s="250"/>
      <c r="E24" s="250"/>
      <c r="F24" s="114"/>
      <c r="G24" s="114"/>
      <c r="H24" s="114"/>
      <c r="I24" s="114"/>
      <c r="J24" s="114"/>
      <c r="K24" s="114"/>
      <c r="L24" s="114"/>
      <c r="M24" s="114"/>
      <c r="N24" s="115"/>
      <c r="O24" s="111"/>
      <c r="P24" s="111"/>
      <c r="Q24" s="111"/>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row>
    <row r="25" spans="1:48" ht="15.75" x14ac:dyDescent="0.25">
      <c r="A25" s="113"/>
      <c r="B25" s="117"/>
      <c r="C25" s="118"/>
      <c r="D25" s="118"/>
      <c r="E25" s="118"/>
      <c r="F25" s="252" t="s">
        <v>1029</v>
      </c>
      <c r="G25" s="252"/>
      <c r="H25" s="252"/>
      <c r="I25" s="252"/>
      <c r="J25" s="114"/>
      <c r="K25" s="114"/>
      <c r="L25" s="114"/>
      <c r="M25" s="114"/>
      <c r="N25" s="115"/>
      <c r="O25" s="111"/>
      <c r="P25" s="111"/>
      <c r="Q25" s="111"/>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row>
    <row r="26" spans="1:48" x14ac:dyDescent="0.2">
      <c r="A26" s="113"/>
      <c r="B26" s="174"/>
      <c r="C26" s="175"/>
      <c r="D26" s="175"/>
      <c r="E26" s="175"/>
      <c r="F26" s="114" t="s">
        <v>1030</v>
      </c>
      <c r="G26" s="114"/>
      <c r="H26" s="114" t="s">
        <v>1031</v>
      </c>
      <c r="I26" s="114"/>
      <c r="J26" s="114"/>
      <c r="K26" s="114"/>
      <c r="L26" s="114"/>
      <c r="M26" s="114"/>
      <c r="N26" s="115"/>
      <c r="O26" s="111"/>
      <c r="P26" s="111"/>
      <c r="Q26" s="111"/>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row>
    <row r="27" spans="1:48" x14ac:dyDescent="0.2">
      <c r="A27" s="113"/>
      <c r="B27" s="251"/>
      <c r="C27" s="251"/>
      <c r="D27" s="251"/>
      <c r="E27" s="251"/>
      <c r="F27" s="251"/>
      <c r="G27" s="251"/>
      <c r="H27" s="251"/>
      <c r="I27" s="251"/>
      <c r="J27" s="251"/>
      <c r="K27" s="251"/>
      <c r="L27" s="251"/>
      <c r="M27" s="251"/>
      <c r="N27" s="115"/>
      <c r="O27" s="111"/>
      <c r="P27" s="111"/>
      <c r="Q27" s="111"/>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row>
    <row r="28" spans="1:48" ht="15.75" thickBot="1" x14ac:dyDescent="0.25">
      <c r="A28" s="119"/>
      <c r="B28" s="120"/>
      <c r="C28" s="120"/>
      <c r="D28" s="120"/>
      <c r="E28" s="120"/>
      <c r="F28" s="120"/>
      <c r="G28" s="120"/>
      <c r="H28" s="120"/>
      <c r="I28" s="120"/>
      <c r="J28" s="120"/>
      <c r="K28" s="120"/>
      <c r="L28" s="120"/>
      <c r="M28" s="120"/>
      <c r="N28" s="121"/>
      <c r="O28" s="111"/>
      <c r="P28" s="111"/>
      <c r="Q28" s="111"/>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row>
    <row r="29" spans="1:48" x14ac:dyDescent="0.2">
      <c r="A29" s="111"/>
      <c r="B29" s="111"/>
      <c r="C29" s="111"/>
      <c r="D29" s="111"/>
      <c r="E29" s="111"/>
      <c r="F29" s="111"/>
      <c r="G29" s="111"/>
      <c r="H29" s="111"/>
      <c r="I29" s="111"/>
      <c r="J29" s="111"/>
      <c r="K29" s="111"/>
      <c r="L29" s="111"/>
      <c r="M29" s="111"/>
      <c r="N29" s="111"/>
      <c r="O29" s="111"/>
      <c r="P29" s="111"/>
      <c r="Q29" s="111"/>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row>
    <row r="30" spans="1:48" x14ac:dyDescent="0.2">
      <c r="A30" s="111"/>
      <c r="B30" s="111"/>
      <c r="C30" s="111"/>
      <c r="D30" s="111"/>
      <c r="E30" s="111"/>
      <c r="F30" s="111"/>
      <c r="G30" s="111"/>
      <c r="H30" s="111"/>
      <c r="I30" s="111"/>
      <c r="J30" s="111"/>
      <c r="K30" s="111"/>
      <c r="L30" s="111"/>
      <c r="M30" s="111"/>
      <c r="N30" s="111"/>
      <c r="O30" s="111"/>
      <c r="P30" s="111"/>
      <c r="Q30" s="111"/>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row>
    <row r="31" spans="1:48" x14ac:dyDescent="0.2">
      <c r="A31" s="111"/>
      <c r="B31" s="111"/>
      <c r="C31" s="111"/>
      <c r="D31" s="111"/>
      <c r="E31" s="111"/>
      <c r="F31" s="111"/>
      <c r="G31" s="111"/>
      <c r="H31" s="111"/>
      <c r="I31" s="111"/>
      <c r="J31" s="111"/>
      <c r="K31" s="111"/>
      <c r="L31" s="111"/>
      <c r="M31" s="111"/>
      <c r="N31" s="111"/>
      <c r="O31" s="111"/>
      <c r="P31" s="111"/>
      <c r="Q31" s="111"/>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row>
    <row r="32" spans="1:48" x14ac:dyDescent="0.2">
      <c r="A32" s="111"/>
      <c r="B32" s="111"/>
      <c r="C32" s="111"/>
      <c r="D32" s="111"/>
      <c r="E32" s="111"/>
      <c r="F32" s="111"/>
      <c r="G32" s="111"/>
      <c r="H32" s="111"/>
      <c r="I32" s="111"/>
      <c r="J32" s="111"/>
      <c r="K32" s="111"/>
      <c r="L32" s="111"/>
      <c r="M32" s="111"/>
      <c r="N32" s="111"/>
      <c r="O32" s="111"/>
      <c r="P32" s="111"/>
      <c r="Q32" s="111"/>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row>
    <row r="33" spans="1:48" x14ac:dyDescent="0.2">
      <c r="A33" s="111"/>
      <c r="B33" s="111"/>
      <c r="C33" s="111"/>
      <c r="D33" s="111"/>
      <c r="E33" s="111"/>
      <c r="F33" s="111"/>
      <c r="G33" s="111"/>
      <c r="H33" s="111"/>
      <c r="I33" s="111"/>
      <c r="J33" s="111"/>
      <c r="K33" s="111"/>
      <c r="L33" s="111"/>
      <c r="M33" s="111"/>
      <c r="N33" s="111"/>
      <c r="O33" s="111"/>
      <c r="P33" s="111"/>
      <c r="Q33" s="111"/>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row>
    <row r="34" spans="1:48" x14ac:dyDescent="0.2">
      <c r="A34" s="111"/>
      <c r="B34" s="111"/>
      <c r="C34" s="111"/>
      <c r="D34" s="111"/>
      <c r="E34" s="111"/>
      <c r="F34" s="111"/>
      <c r="G34" s="111"/>
      <c r="H34" s="111"/>
      <c r="I34" s="111"/>
      <c r="J34" s="111"/>
      <c r="K34" s="111"/>
      <c r="L34" s="111"/>
      <c r="M34" s="111"/>
      <c r="N34" s="111"/>
      <c r="O34" s="111"/>
      <c r="P34" s="111"/>
      <c r="Q34" s="111"/>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row>
    <row r="35" spans="1:48" x14ac:dyDescent="0.2">
      <c r="A35" s="111"/>
      <c r="B35" s="111"/>
      <c r="C35" s="111"/>
      <c r="D35" s="111"/>
      <c r="E35" s="111"/>
      <c r="F35" s="111"/>
      <c r="G35" s="111"/>
      <c r="H35" s="111"/>
      <c r="I35" s="111"/>
      <c r="J35" s="111"/>
      <c r="K35" s="111"/>
      <c r="L35" s="111"/>
      <c r="M35" s="111"/>
      <c r="N35" s="111"/>
      <c r="O35" s="111"/>
      <c r="P35" s="111"/>
      <c r="Q35" s="111"/>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row>
    <row r="36" spans="1:48" x14ac:dyDescent="0.2">
      <c r="A36" s="111"/>
      <c r="B36" s="111"/>
      <c r="C36" s="111"/>
      <c r="D36" s="111"/>
      <c r="E36" s="111"/>
      <c r="F36" s="111"/>
      <c r="G36" s="111"/>
      <c r="H36" s="111"/>
      <c r="I36" s="111"/>
      <c r="J36" s="111"/>
      <c r="K36" s="111"/>
      <c r="L36" s="111"/>
      <c r="M36" s="111"/>
      <c r="N36" s="111"/>
      <c r="O36" s="111"/>
      <c r="P36" s="111"/>
      <c r="Q36" s="111"/>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row>
    <row r="37" spans="1:48" x14ac:dyDescent="0.2">
      <c r="A37" s="111"/>
      <c r="B37" s="111"/>
      <c r="C37" s="111"/>
      <c r="D37" s="111"/>
      <c r="E37" s="111"/>
      <c r="F37" s="111"/>
      <c r="G37" s="111"/>
      <c r="H37" s="111"/>
      <c r="I37" s="111"/>
      <c r="J37" s="111"/>
      <c r="K37" s="111"/>
      <c r="L37" s="111"/>
      <c r="M37" s="111"/>
      <c r="N37" s="111"/>
      <c r="O37" s="111"/>
      <c r="P37" s="111"/>
      <c r="Q37" s="111"/>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row>
    <row r="38" spans="1:48" x14ac:dyDescent="0.2">
      <c r="A38" s="111"/>
      <c r="B38" s="111"/>
      <c r="C38" s="111"/>
      <c r="D38" s="111"/>
      <c r="E38" s="111"/>
      <c r="F38" s="111"/>
      <c r="G38" s="111"/>
      <c r="H38" s="111"/>
      <c r="I38" s="111"/>
      <c r="J38" s="111"/>
      <c r="K38" s="111"/>
      <c r="L38" s="111"/>
      <c r="M38" s="111"/>
      <c r="N38" s="111"/>
      <c r="O38" s="111"/>
      <c r="P38" s="111"/>
      <c r="Q38" s="111"/>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row>
    <row r="39" spans="1:48" x14ac:dyDescent="0.2">
      <c r="A39" s="111"/>
      <c r="B39" s="111"/>
      <c r="C39" s="111"/>
      <c r="D39" s="111"/>
      <c r="E39" s="111"/>
      <c r="F39" s="111"/>
      <c r="G39" s="111"/>
      <c r="H39" s="111"/>
      <c r="I39" s="111"/>
      <c r="J39" s="111"/>
      <c r="K39" s="111"/>
      <c r="L39" s="111"/>
      <c r="M39" s="111"/>
      <c r="N39" s="111"/>
      <c r="O39" s="111"/>
      <c r="P39" s="111"/>
      <c r="Q39" s="111"/>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row>
    <row r="40" spans="1:48" x14ac:dyDescent="0.2">
      <c r="A40" s="111"/>
      <c r="B40" s="111"/>
      <c r="C40" s="111"/>
      <c r="D40" s="111"/>
      <c r="E40" s="111"/>
      <c r="F40" s="111"/>
      <c r="G40" s="111"/>
      <c r="H40" s="111"/>
      <c r="I40" s="111"/>
      <c r="J40" s="111"/>
      <c r="K40" s="111"/>
      <c r="L40" s="111"/>
      <c r="M40" s="111"/>
      <c r="N40" s="111"/>
      <c r="O40" s="111"/>
      <c r="P40" s="111"/>
      <c r="Q40" s="111"/>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row>
    <row r="41" spans="1:48" x14ac:dyDescent="0.2">
      <c r="A41" s="111"/>
      <c r="B41" s="111"/>
      <c r="C41" s="111"/>
      <c r="D41" s="111"/>
      <c r="E41" s="111"/>
      <c r="F41" s="111"/>
      <c r="G41" s="111"/>
      <c r="H41" s="111"/>
      <c r="I41" s="111"/>
      <c r="J41" s="111"/>
      <c r="K41" s="111"/>
      <c r="L41" s="111"/>
      <c r="M41" s="111"/>
      <c r="N41" s="111"/>
      <c r="O41" s="111"/>
      <c r="P41" s="111"/>
      <c r="Q41" s="111"/>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row>
    <row r="42" spans="1:48" x14ac:dyDescent="0.2">
      <c r="A42" s="111"/>
      <c r="B42" s="111"/>
      <c r="C42" s="111"/>
      <c r="D42" s="111"/>
      <c r="E42" s="111"/>
      <c r="F42" s="111"/>
      <c r="G42" s="111"/>
      <c r="H42" s="111"/>
      <c r="I42" s="111"/>
      <c r="J42" s="111"/>
      <c r="K42" s="111"/>
      <c r="L42" s="111"/>
      <c r="M42" s="111"/>
      <c r="N42" s="111"/>
      <c r="O42" s="111"/>
      <c r="P42" s="111"/>
      <c r="Q42" s="111"/>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row>
    <row r="43" spans="1:48" x14ac:dyDescent="0.2">
      <c r="A43" s="111"/>
      <c r="B43" s="111"/>
      <c r="C43" s="111"/>
      <c r="D43" s="111"/>
      <c r="E43" s="111"/>
      <c r="F43" s="111"/>
      <c r="G43" s="111"/>
      <c r="H43" s="111"/>
      <c r="I43" s="111"/>
      <c r="J43" s="111"/>
      <c r="K43" s="111"/>
      <c r="L43" s="111"/>
      <c r="M43" s="111"/>
      <c r="N43" s="111"/>
      <c r="O43" s="111"/>
      <c r="P43" s="111"/>
      <c r="Q43" s="111"/>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row>
    <row r="44" spans="1:48" x14ac:dyDescent="0.2">
      <c r="A44" s="111"/>
      <c r="B44" s="111"/>
      <c r="C44" s="111"/>
      <c r="D44" s="111"/>
      <c r="E44" s="111"/>
      <c r="F44" s="111"/>
      <c r="G44" s="111"/>
      <c r="H44" s="111"/>
      <c r="I44" s="111"/>
      <c r="J44" s="111"/>
      <c r="K44" s="111"/>
      <c r="L44" s="111"/>
      <c r="M44" s="111"/>
      <c r="N44" s="111"/>
      <c r="O44" s="111"/>
      <c r="P44" s="111"/>
      <c r="Q44" s="111"/>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row>
    <row r="45" spans="1:48" x14ac:dyDescent="0.2">
      <c r="A45" s="111"/>
      <c r="B45" s="111"/>
      <c r="C45" s="111"/>
      <c r="D45" s="111"/>
      <c r="E45" s="111"/>
      <c r="F45" s="111"/>
      <c r="G45" s="111"/>
      <c r="H45" s="111"/>
      <c r="I45" s="111"/>
      <c r="J45" s="111"/>
      <c r="K45" s="111"/>
      <c r="L45" s="111"/>
      <c r="M45" s="111"/>
      <c r="N45" s="111"/>
      <c r="O45" s="111"/>
      <c r="P45" s="111"/>
      <c r="Q45" s="111"/>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row>
    <row r="46" spans="1:48" x14ac:dyDescent="0.2">
      <c r="A46" s="111"/>
      <c r="B46" s="111"/>
      <c r="C46" s="111"/>
      <c r="D46" s="111"/>
      <c r="E46" s="111"/>
      <c r="F46" s="111"/>
      <c r="G46" s="111"/>
      <c r="H46" s="111"/>
      <c r="I46" s="111"/>
      <c r="J46" s="111"/>
      <c r="K46" s="111"/>
      <c r="L46" s="111"/>
      <c r="M46" s="111"/>
      <c r="N46" s="111"/>
      <c r="O46" s="111"/>
      <c r="P46" s="111"/>
      <c r="Q46" s="111"/>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row>
    <row r="47" spans="1:48" x14ac:dyDescent="0.2">
      <c r="A47" s="111"/>
      <c r="B47" s="111"/>
      <c r="C47" s="111"/>
      <c r="D47" s="111"/>
      <c r="E47" s="111"/>
      <c r="F47" s="111"/>
      <c r="G47" s="111"/>
      <c r="H47" s="111"/>
      <c r="I47" s="111"/>
      <c r="J47" s="111"/>
      <c r="K47" s="111"/>
      <c r="L47" s="111"/>
      <c r="M47" s="111"/>
      <c r="N47" s="111"/>
      <c r="O47" s="111"/>
      <c r="P47" s="111"/>
      <c r="Q47" s="111"/>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row>
    <row r="48" spans="1:48" x14ac:dyDescent="0.2">
      <c r="A48" s="111"/>
      <c r="B48" s="111"/>
      <c r="C48" s="111"/>
      <c r="D48" s="111"/>
      <c r="E48" s="111"/>
      <c r="F48" s="111"/>
      <c r="G48" s="111"/>
      <c r="H48" s="111"/>
      <c r="I48" s="111"/>
      <c r="J48" s="111"/>
      <c r="K48" s="111"/>
      <c r="L48" s="111"/>
      <c r="M48" s="111"/>
      <c r="N48" s="111"/>
      <c r="O48" s="111"/>
      <c r="P48" s="111"/>
      <c r="Q48" s="111"/>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row>
    <row r="49" spans="1:48" x14ac:dyDescent="0.2">
      <c r="A49" s="111"/>
      <c r="B49" s="111"/>
      <c r="C49" s="111"/>
      <c r="D49" s="111"/>
      <c r="E49" s="111"/>
      <c r="F49" s="111"/>
      <c r="G49" s="111"/>
      <c r="H49" s="111"/>
      <c r="I49" s="111"/>
      <c r="J49" s="111"/>
      <c r="K49" s="111"/>
      <c r="L49" s="111"/>
      <c r="M49" s="111"/>
      <c r="N49" s="111"/>
      <c r="O49" s="111"/>
      <c r="P49" s="111"/>
      <c r="Q49" s="111"/>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row>
    <row r="50" spans="1:48" x14ac:dyDescent="0.2">
      <c r="A50" s="111"/>
      <c r="B50" s="111"/>
      <c r="C50" s="111"/>
      <c r="D50" s="111"/>
      <c r="E50" s="111"/>
      <c r="F50" s="111"/>
      <c r="G50" s="111"/>
      <c r="H50" s="111"/>
      <c r="I50" s="111"/>
      <c r="J50" s="111"/>
      <c r="K50" s="111"/>
      <c r="L50" s="111"/>
      <c r="M50" s="111"/>
      <c r="N50" s="111"/>
      <c r="O50" s="111"/>
      <c r="P50" s="111"/>
      <c r="Q50" s="111"/>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row>
    <row r="51" spans="1:48" x14ac:dyDescent="0.2">
      <c r="A51" s="111"/>
      <c r="B51" s="111"/>
      <c r="C51" s="111"/>
      <c r="D51" s="111"/>
      <c r="E51" s="111"/>
      <c r="F51" s="111"/>
      <c r="G51" s="111"/>
      <c r="H51" s="111"/>
      <c r="I51" s="111"/>
      <c r="J51" s="111"/>
      <c r="K51" s="111"/>
      <c r="L51" s="111"/>
      <c r="M51" s="111"/>
      <c r="N51" s="111"/>
      <c r="O51" s="111"/>
      <c r="P51" s="111"/>
      <c r="Q51" s="111"/>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row>
    <row r="52" spans="1:48" x14ac:dyDescent="0.2">
      <c r="A52" s="111"/>
      <c r="B52" s="111"/>
      <c r="C52" s="111"/>
      <c r="D52" s="111"/>
      <c r="E52" s="111"/>
      <c r="F52" s="111"/>
      <c r="G52" s="111"/>
      <c r="H52" s="111"/>
      <c r="I52" s="111"/>
      <c r="J52" s="111"/>
      <c r="K52" s="111"/>
      <c r="L52" s="111"/>
      <c r="M52" s="111"/>
      <c r="N52" s="111"/>
      <c r="O52" s="111"/>
      <c r="P52" s="111"/>
      <c r="Q52" s="111"/>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row>
    <row r="53" spans="1:48" x14ac:dyDescent="0.2">
      <c r="A53" s="111"/>
      <c r="B53" s="111"/>
      <c r="C53" s="111"/>
      <c r="D53" s="111"/>
      <c r="E53" s="111"/>
      <c r="F53" s="111"/>
      <c r="G53" s="111"/>
      <c r="H53" s="111"/>
      <c r="I53" s="111"/>
      <c r="J53" s="111"/>
      <c r="K53" s="111"/>
      <c r="L53" s="111"/>
      <c r="M53" s="111"/>
      <c r="N53" s="111"/>
      <c r="O53" s="111"/>
      <c r="P53" s="111"/>
      <c r="Q53" s="111"/>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row>
    <row r="54" spans="1:48" x14ac:dyDescent="0.2">
      <c r="A54" s="111"/>
      <c r="B54" s="111"/>
      <c r="C54" s="111"/>
      <c r="D54" s="111"/>
      <c r="E54" s="111"/>
      <c r="F54" s="111"/>
      <c r="G54" s="111"/>
      <c r="H54" s="111"/>
      <c r="I54" s="111"/>
      <c r="J54" s="111"/>
      <c r="K54" s="111"/>
      <c r="L54" s="111"/>
      <c r="M54" s="111"/>
      <c r="N54" s="111"/>
      <c r="O54" s="111"/>
      <c r="P54" s="111"/>
      <c r="Q54" s="111"/>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row>
    <row r="55" spans="1:48" x14ac:dyDescent="0.2">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row>
    <row r="56" spans="1:48" x14ac:dyDescent="0.2">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row>
    <row r="57" spans="1:48"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row>
    <row r="58" spans="1:48" x14ac:dyDescent="0.2">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row>
    <row r="59" spans="1:48" x14ac:dyDescent="0.2">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row>
    <row r="60" spans="1:48" x14ac:dyDescent="0.2">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row>
    <row r="61" spans="1:48" x14ac:dyDescent="0.2">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row>
    <row r="62" spans="1:48" x14ac:dyDescent="0.2">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row>
    <row r="63" spans="1:48" x14ac:dyDescent="0.2">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row>
    <row r="64" spans="1:48" x14ac:dyDescent="0.2">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row>
    <row r="65" spans="1:48" x14ac:dyDescent="0.2">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row>
    <row r="66" spans="1:48" x14ac:dyDescent="0.2">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row>
    <row r="67" spans="1:48" x14ac:dyDescent="0.2">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row>
    <row r="68" spans="1:48" x14ac:dyDescent="0.2">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row>
    <row r="69" spans="1:48" x14ac:dyDescent="0.2">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row>
    <row r="70" spans="1:48" x14ac:dyDescent="0.2">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row>
    <row r="71" spans="1:48" x14ac:dyDescent="0.2">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row>
    <row r="72" spans="1:48" x14ac:dyDescent="0.2">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row>
    <row r="73" spans="1:48" x14ac:dyDescent="0.2">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row>
    <row r="74" spans="1:48" x14ac:dyDescent="0.2">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row>
    <row r="75" spans="1:48" x14ac:dyDescent="0.2">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row>
    <row r="76" spans="1:48" x14ac:dyDescent="0.2">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row>
    <row r="77" spans="1:48" x14ac:dyDescent="0.2">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row>
    <row r="78" spans="1:48" x14ac:dyDescent="0.2">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row>
    <row r="79" spans="1:48" x14ac:dyDescent="0.2">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row>
    <row r="80" spans="1:48" x14ac:dyDescent="0.2">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row>
    <row r="81" spans="1:48" x14ac:dyDescent="0.2">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row>
    <row r="82" spans="1:48" x14ac:dyDescent="0.2">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row>
    <row r="83" spans="1:48" x14ac:dyDescent="0.2">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row>
    <row r="84" spans="1:48" x14ac:dyDescent="0.2">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row>
    <row r="85" spans="1:48" x14ac:dyDescent="0.2">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row>
    <row r="86" spans="1:48" x14ac:dyDescent="0.2">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row>
    <row r="87" spans="1:48" x14ac:dyDescent="0.2">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row>
    <row r="88" spans="1:48" x14ac:dyDescent="0.2">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row>
  </sheetData>
  <mergeCells count="10">
    <mergeCell ref="B24:E24"/>
    <mergeCell ref="B27:M27"/>
    <mergeCell ref="B13:M13"/>
    <mergeCell ref="B16:M16"/>
    <mergeCell ref="B17:M17"/>
    <mergeCell ref="B18:M18"/>
    <mergeCell ref="B19:M19"/>
    <mergeCell ref="B22:M22"/>
    <mergeCell ref="B20:M20"/>
    <mergeCell ref="F25:I25"/>
  </mergeCells>
  <hyperlinks>
    <hyperlink ref="B24"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P443"/>
  <sheetViews>
    <sheetView view="pageBreakPreview" topLeftCell="A22" zoomScaleNormal="80" zoomScaleSheetLayoutView="100" workbookViewId="0">
      <selection activeCell="A50" sqref="A50"/>
    </sheetView>
  </sheetViews>
  <sheetFormatPr defaultColWidth="8.77734375" defaultRowHeight="15" x14ac:dyDescent="0.2"/>
  <cols>
    <col min="1" max="1" width="3.21875" style="16" customWidth="1"/>
    <col min="2" max="2" width="68.6640625" style="16" customWidth="1"/>
    <col min="3" max="3" width="12.109375" style="16" customWidth="1"/>
    <col min="4" max="4" width="13.21875" style="16" customWidth="1"/>
    <col min="5" max="14" width="8.77734375" style="16"/>
    <col min="15" max="15" width="8.77734375" style="16" customWidth="1"/>
    <col min="16" max="16" width="8.77734375" style="15" hidden="1" customWidth="1"/>
    <col min="17" max="17" width="8.77734375" style="16" customWidth="1"/>
    <col min="18" max="16384" width="8.77734375" style="16"/>
  </cols>
  <sheetData>
    <row r="1" spans="1:16" ht="38.450000000000003" customHeight="1" x14ac:dyDescent="0.25">
      <c r="A1" s="257" t="str">
        <f>CONCATENATE("Capital outturn return (COR) 2015-16: Housing Revenue Account capital expenditure, financing and Major Repairs Reserve ",$B$3)</f>
        <v>Capital outturn return (COR) 2015-16: Housing Revenue Account capital expenditure, financing and Major Repairs Reserve TOTAL</v>
      </c>
      <c r="B1" s="257"/>
      <c r="C1" s="257"/>
      <c r="D1" s="257"/>
      <c r="P1" s="15" t="s">
        <v>966</v>
      </c>
    </row>
    <row r="2" spans="1:16" ht="15.6" thickBot="1" x14ac:dyDescent="0.3">
      <c r="A2" s="132"/>
      <c r="B2" s="132"/>
      <c r="C2" s="132"/>
      <c r="D2" s="132"/>
      <c r="P2" s="98" t="s">
        <v>476</v>
      </c>
    </row>
    <row r="3" spans="1:16" ht="18.600000000000001" thickTop="1" thickBot="1" x14ac:dyDescent="0.3">
      <c r="A3" s="132"/>
      <c r="B3" s="261" t="s">
        <v>966</v>
      </c>
      <c r="C3" s="262"/>
      <c r="D3" s="132"/>
      <c r="P3" s="98" t="s">
        <v>477</v>
      </c>
    </row>
    <row r="4" spans="1:16" ht="16.149999999999999" thickTop="1" thickBot="1" x14ac:dyDescent="0.3">
      <c r="A4" s="132"/>
      <c r="B4" s="132"/>
      <c r="C4" s="132"/>
      <c r="D4" s="132"/>
      <c r="P4" s="98" t="s">
        <v>478</v>
      </c>
    </row>
    <row r="5" spans="1:16" ht="22.15" thickTop="1" thickBot="1" x14ac:dyDescent="0.3">
      <c r="A5" s="258" t="s">
        <v>33</v>
      </c>
      <c r="B5" s="259"/>
      <c r="C5" s="259"/>
      <c r="D5" s="260"/>
      <c r="P5" s="98" t="s">
        <v>479</v>
      </c>
    </row>
    <row r="6" spans="1:16" ht="15.6" thickTop="1" x14ac:dyDescent="0.25">
      <c r="A6" s="132"/>
      <c r="B6" s="132"/>
      <c r="C6" s="132"/>
      <c r="D6" s="132"/>
      <c r="P6" s="98" t="s">
        <v>480</v>
      </c>
    </row>
    <row r="7" spans="1:16" s="12" customFormat="1" x14ac:dyDescent="0.25">
      <c r="A7" s="133" t="s">
        <v>1</v>
      </c>
      <c r="B7" s="134"/>
      <c r="C7" s="134"/>
      <c r="D7" s="134"/>
      <c r="P7" s="98" t="s">
        <v>481</v>
      </c>
    </row>
    <row r="8" spans="1:16" x14ac:dyDescent="0.25">
      <c r="A8" s="132"/>
      <c r="B8" s="132"/>
      <c r="C8" s="132"/>
      <c r="D8" s="132"/>
      <c r="P8" s="98" t="s">
        <v>992</v>
      </c>
    </row>
    <row r="9" spans="1:16" s="13" customFormat="1" x14ac:dyDescent="0.25">
      <c r="A9" s="135">
        <v>16</v>
      </c>
      <c r="B9" s="104" t="s">
        <v>2</v>
      </c>
      <c r="C9" s="136" t="e">
        <f>VLOOKUP($B$3,'Data COR4'!$B$7:$AB$172,'Col Ref'!C5,FALSE)</f>
        <v>#N/A</v>
      </c>
      <c r="D9" s="137"/>
      <c r="P9" s="98" t="s">
        <v>483</v>
      </c>
    </row>
    <row r="10" spans="1:16" x14ac:dyDescent="0.25">
      <c r="A10" s="132"/>
      <c r="B10" s="132"/>
      <c r="C10" s="132"/>
      <c r="D10" s="132"/>
      <c r="P10" s="98" t="s">
        <v>484</v>
      </c>
    </row>
    <row r="11" spans="1:16" x14ac:dyDescent="0.25">
      <c r="A11" s="132"/>
      <c r="B11" s="132"/>
      <c r="C11" s="132"/>
      <c r="D11" s="132"/>
      <c r="P11" s="98" t="s">
        <v>485</v>
      </c>
    </row>
    <row r="12" spans="1:16" s="12" customFormat="1" x14ac:dyDescent="0.25">
      <c r="A12" s="138" t="s">
        <v>1019</v>
      </c>
      <c r="B12" s="134"/>
      <c r="C12" s="134"/>
      <c r="D12" s="134"/>
      <c r="P12" s="98" t="s">
        <v>486</v>
      </c>
    </row>
    <row r="13" spans="1:16" x14ac:dyDescent="0.25">
      <c r="A13" s="132"/>
      <c r="B13" s="132"/>
      <c r="C13" s="132"/>
      <c r="D13" s="132"/>
      <c r="P13" s="98" t="s">
        <v>487</v>
      </c>
    </row>
    <row r="14" spans="1:16" s="13" customFormat="1" ht="39.6" x14ac:dyDescent="0.25">
      <c r="A14" s="137"/>
      <c r="B14" s="137"/>
      <c r="C14" s="14" t="s">
        <v>6</v>
      </c>
      <c r="D14" s="14" t="s">
        <v>6</v>
      </c>
      <c r="P14" s="98" t="s">
        <v>489</v>
      </c>
    </row>
    <row r="15" spans="1:16" s="67" customFormat="1" ht="22.5" x14ac:dyDescent="0.2">
      <c r="A15" s="139"/>
      <c r="B15" s="139"/>
      <c r="C15" s="68" t="s">
        <v>965</v>
      </c>
      <c r="D15" s="69" t="s">
        <v>4</v>
      </c>
      <c r="P15" s="98" t="s">
        <v>490</v>
      </c>
    </row>
    <row r="16" spans="1:16" s="13" customFormat="1" x14ac:dyDescent="0.2">
      <c r="A16" s="51">
        <v>16</v>
      </c>
      <c r="B16" s="52" t="s">
        <v>8</v>
      </c>
      <c r="C16" s="53" t="e">
        <f>VLOOKUP($B$3,'Data COR4'!$B$7:$AB$172,'Col Ref'!C13,FALSE)</f>
        <v>#N/A</v>
      </c>
      <c r="D16" s="256"/>
      <c r="P16" s="98" t="s">
        <v>491</v>
      </c>
    </row>
    <row r="17" spans="1:16" s="13" customFormat="1" x14ac:dyDescent="0.2">
      <c r="A17" s="51">
        <f>SUM(A16+1)</f>
        <v>17</v>
      </c>
      <c r="B17" s="52" t="s">
        <v>9</v>
      </c>
      <c r="C17" s="53" t="e">
        <f>VLOOKUP($B$3,'Data COR4'!$B$7:$AB$172,'Col Ref'!C14,FALSE)</f>
        <v>#N/A</v>
      </c>
      <c r="D17" s="256"/>
      <c r="P17" s="98" t="s">
        <v>492</v>
      </c>
    </row>
    <row r="18" spans="1:16" s="13" customFormat="1" x14ac:dyDescent="0.2">
      <c r="A18" s="51">
        <f t="shared" ref="A18:A26" si="0">SUM(A17+1)</f>
        <v>18</v>
      </c>
      <c r="B18" s="52" t="s">
        <v>10</v>
      </c>
      <c r="C18" s="53" t="e">
        <f>VLOOKUP($B$3,'Data COR4'!$B$7:$AB$172,'Col Ref'!C15,FALSE)</f>
        <v>#N/A</v>
      </c>
      <c r="D18" s="256"/>
      <c r="P18" s="98" t="s">
        <v>493</v>
      </c>
    </row>
    <row r="19" spans="1:16" s="13" customFormat="1" x14ac:dyDescent="0.2">
      <c r="A19" s="51">
        <f t="shared" si="0"/>
        <v>19</v>
      </c>
      <c r="B19" s="52" t="s">
        <v>11</v>
      </c>
      <c r="C19" s="53" t="e">
        <f>VLOOKUP($B$3,'Data COR4'!$B$7:$AB$172,'Col Ref'!C16,FALSE)</f>
        <v>#N/A</v>
      </c>
      <c r="D19" s="256"/>
      <c r="P19" s="98" t="s">
        <v>993</v>
      </c>
    </row>
    <row r="20" spans="1:16" s="13" customFormat="1" x14ac:dyDescent="0.2">
      <c r="A20" s="51">
        <f t="shared" si="0"/>
        <v>20</v>
      </c>
      <c r="B20" s="52" t="s">
        <v>12</v>
      </c>
      <c r="C20" s="53" t="e">
        <f>VLOOKUP($B$3,'Data COR4'!$B$7:$AB$172,'Col Ref'!C17,FALSE)</f>
        <v>#N/A</v>
      </c>
      <c r="D20" s="256"/>
      <c r="G20" s="172"/>
      <c r="P20" s="98" t="s">
        <v>495</v>
      </c>
    </row>
    <row r="21" spans="1:16" s="13" customFormat="1" x14ac:dyDescent="0.2">
      <c r="A21" s="51">
        <f t="shared" si="0"/>
        <v>21</v>
      </c>
      <c r="B21" s="52" t="s">
        <v>13</v>
      </c>
      <c r="C21" s="53" t="e">
        <f>VLOOKUP($B$3,'Data COR4'!$B$7:$AB$172,'Col Ref'!C18,FALSE)</f>
        <v>#N/A</v>
      </c>
      <c r="D21" s="256"/>
      <c r="P21" s="98" t="s">
        <v>994</v>
      </c>
    </row>
    <row r="22" spans="1:16" s="13" customFormat="1" x14ac:dyDescent="0.2">
      <c r="A22" s="51">
        <f t="shared" si="0"/>
        <v>22</v>
      </c>
      <c r="B22" s="52" t="s">
        <v>14</v>
      </c>
      <c r="C22" s="53" t="e">
        <f>VLOOKUP($B$3,'Data COR4'!$B$7:$AB$172,'Col Ref'!C19,FALSE)</f>
        <v>#N/A</v>
      </c>
      <c r="D22" s="256"/>
      <c r="P22" s="98" t="s">
        <v>497</v>
      </c>
    </row>
    <row r="23" spans="1:16" s="13" customFormat="1" x14ac:dyDescent="0.2">
      <c r="A23" s="51">
        <f t="shared" si="0"/>
        <v>23</v>
      </c>
      <c r="B23" s="52" t="s">
        <v>15</v>
      </c>
      <c r="C23" s="54" t="e">
        <f>VLOOKUP($B$3,'Data COR4'!$B$7:$AB$172,'Col Ref'!C20,FALSE)</f>
        <v>#N/A</v>
      </c>
      <c r="D23" s="256"/>
      <c r="P23" s="98" t="s">
        <v>498</v>
      </c>
    </row>
    <row r="24" spans="1:16" s="13" customFormat="1" x14ac:dyDescent="0.2">
      <c r="A24" s="51">
        <f t="shared" si="0"/>
        <v>24</v>
      </c>
      <c r="B24" s="52" t="s">
        <v>16</v>
      </c>
      <c r="C24" s="53" t="e">
        <f>VLOOKUP($B$3,'Data COR4'!$B$7:$AB$172,'Col Ref'!C21,FALSE)</f>
        <v>#N/A</v>
      </c>
      <c r="D24" s="256"/>
      <c r="P24" s="98" t="s">
        <v>499</v>
      </c>
    </row>
    <row r="25" spans="1:16" s="13" customFormat="1" ht="15" customHeight="1" x14ac:dyDescent="0.2">
      <c r="A25" s="51">
        <f>SUM(A24+2)</f>
        <v>26</v>
      </c>
      <c r="B25" s="55" t="s">
        <v>5</v>
      </c>
      <c r="C25" s="56" t="e">
        <f>VLOOKUP($B$3,'Data COR4'!$B$7:$AB$172,'Col Ref'!C22,FALSE)</f>
        <v>#N/A</v>
      </c>
      <c r="D25" s="57" t="e">
        <f>VLOOKUP($B$3,'Data COR4'!$B$7:$AB$172,'Col Ref'!D22,FALSE)</f>
        <v>#N/A</v>
      </c>
      <c r="P25" s="98" t="s">
        <v>500</v>
      </c>
    </row>
    <row r="26" spans="1:16" s="13" customFormat="1" x14ac:dyDescent="0.2">
      <c r="A26" s="51">
        <f t="shared" si="0"/>
        <v>27</v>
      </c>
      <c r="B26" s="58" t="s">
        <v>972</v>
      </c>
      <c r="C26" s="59" t="e">
        <f>VLOOKUP($B$3,'Data COR4'!$B$7:$AB$172,'Col Ref'!C23,FALSE)</f>
        <v>#N/A</v>
      </c>
      <c r="D26" s="59" t="e">
        <f>VLOOKUP($B$3,'Data COR4'!$B$7:$AB$172,'Col Ref'!D23,FALSE)</f>
        <v>#N/A</v>
      </c>
      <c r="P26" s="98" t="s">
        <v>501</v>
      </c>
    </row>
    <row r="27" spans="1:16" x14ac:dyDescent="0.2">
      <c r="A27" s="132"/>
      <c r="B27" s="132"/>
      <c r="C27" s="132"/>
      <c r="D27" s="132"/>
      <c r="P27" s="98" t="s">
        <v>502</v>
      </c>
    </row>
    <row r="28" spans="1:16" x14ac:dyDescent="0.2">
      <c r="A28" s="132"/>
      <c r="B28" s="132"/>
      <c r="C28" s="132"/>
      <c r="D28" s="132"/>
      <c r="P28" s="98" t="s">
        <v>503</v>
      </c>
    </row>
    <row r="29" spans="1:16" x14ac:dyDescent="0.2">
      <c r="A29" s="140" t="s">
        <v>983</v>
      </c>
      <c r="B29" s="141"/>
      <c r="C29" s="141"/>
      <c r="D29" s="142"/>
      <c r="E29" s="71"/>
      <c r="P29" s="98" t="s">
        <v>504</v>
      </c>
    </row>
    <row r="30" spans="1:16" x14ac:dyDescent="0.2">
      <c r="A30" s="143"/>
      <c r="B30" s="141"/>
      <c r="C30" s="141"/>
      <c r="D30" s="142"/>
      <c r="E30" s="71"/>
      <c r="P30" s="98" t="s">
        <v>505</v>
      </c>
    </row>
    <row r="31" spans="1:16" x14ac:dyDescent="0.2">
      <c r="A31" s="144" t="s">
        <v>982</v>
      </c>
      <c r="B31" s="145"/>
      <c r="C31" s="146" t="s">
        <v>965</v>
      </c>
      <c r="D31" s="132"/>
      <c r="P31" s="98" t="s">
        <v>506</v>
      </c>
    </row>
    <row r="32" spans="1:16" x14ac:dyDescent="0.2">
      <c r="A32" s="147" t="s">
        <v>973</v>
      </c>
      <c r="B32" s="147" t="s">
        <v>976</v>
      </c>
      <c r="C32" s="148" t="e">
        <f>VLOOKUP($B$3,'Data COR4'!$B$7:$AB$172,'Col Ref'!C26,FALSE)</f>
        <v>#N/A</v>
      </c>
      <c r="D32" s="132"/>
      <c r="P32" s="98" t="s">
        <v>507</v>
      </c>
    </row>
    <row r="33" spans="1:16" x14ac:dyDescent="0.2">
      <c r="A33" s="147" t="s">
        <v>974</v>
      </c>
      <c r="B33" s="147" t="s">
        <v>977</v>
      </c>
      <c r="C33" s="148" t="e">
        <f>VLOOKUP($B$3,'Data COR4'!$B$7:$AB$172,'Col Ref'!C27,FALSE)</f>
        <v>#N/A</v>
      </c>
      <c r="D33" s="132"/>
      <c r="P33" s="98" t="s">
        <v>508</v>
      </c>
    </row>
    <row r="34" spans="1:16" ht="17.45" customHeight="1" x14ac:dyDescent="0.2">
      <c r="A34" s="147" t="s">
        <v>975</v>
      </c>
      <c r="B34" s="147" t="s">
        <v>978</v>
      </c>
      <c r="C34" s="148" t="e">
        <f>VLOOKUP($B$3,'Data COR4'!$B$7:$AB$172,'Col Ref'!C28,FALSE)</f>
        <v>#N/A</v>
      </c>
      <c r="D34" s="132"/>
      <c r="P34" s="98" t="s">
        <v>509</v>
      </c>
    </row>
    <row r="35" spans="1:16" x14ac:dyDescent="0.2">
      <c r="A35" s="132"/>
      <c r="B35" s="132"/>
      <c r="C35" s="132"/>
      <c r="D35" s="132"/>
      <c r="P35" s="98" t="s">
        <v>510</v>
      </c>
    </row>
    <row r="36" spans="1:16" x14ac:dyDescent="0.2">
      <c r="A36" s="132"/>
      <c r="B36" s="132"/>
      <c r="C36" s="132"/>
      <c r="D36" s="132"/>
      <c r="P36" s="98" t="s">
        <v>511</v>
      </c>
    </row>
    <row r="37" spans="1:16" x14ac:dyDescent="0.2">
      <c r="A37" s="132"/>
      <c r="B37" s="132"/>
      <c r="C37" s="132"/>
      <c r="D37" s="132"/>
      <c r="P37" s="98" t="s">
        <v>512</v>
      </c>
    </row>
    <row r="38" spans="1:16" s="12" customFormat="1" x14ac:dyDescent="0.2">
      <c r="A38" s="138" t="s">
        <v>1020</v>
      </c>
      <c r="B38" s="134"/>
      <c r="C38" s="134"/>
      <c r="D38" s="134"/>
      <c r="P38" s="98" t="s">
        <v>513</v>
      </c>
    </row>
    <row r="39" spans="1:16" x14ac:dyDescent="0.2">
      <c r="A39" s="132"/>
      <c r="B39" s="132"/>
      <c r="C39" s="149"/>
      <c r="D39" s="132"/>
      <c r="P39" s="98" t="s">
        <v>515</v>
      </c>
    </row>
    <row r="40" spans="1:16" ht="38.25" x14ac:dyDescent="0.2">
      <c r="A40" s="132"/>
      <c r="B40" s="132"/>
      <c r="C40" s="150" t="s">
        <v>19</v>
      </c>
      <c r="D40" s="132"/>
      <c r="P40" s="98" t="s">
        <v>516</v>
      </c>
    </row>
    <row r="41" spans="1:16" s="13" customFormat="1" x14ac:dyDescent="0.2">
      <c r="A41" s="60">
        <v>28</v>
      </c>
      <c r="B41" s="61" t="s">
        <v>20</v>
      </c>
      <c r="C41" s="74" t="e">
        <f>VLOOKUP($B$3,'Data COR4'!$B$7:$AB$172,'Col Ref'!C41,FALSE)</f>
        <v>#N/A</v>
      </c>
      <c r="D41" s="137"/>
      <c r="P41" s="98" t="s">
        <v>517</v>
      </c>
    </row>
    <row r="42" spans="1:16" s="13" customFormat="1" x14ac:dyDescent="0.2">
      <c r="A42" s="62">
        <v>29</v>
      </c>
      <c r="B42" s="63" t="s">
        <v>922</v>
      </c>
      <c r="C42" s="75" t="e">
        <f>VLOOKUP($B$3,'Data COR4'!$B$7:$AB$172,'Col Ref'!C42,FALSE)</f>
        <v>#N/A</v>
      </c>
      <c r="D42" s="137"/>
      <c r="P42" s="98" t="s">
        <v>518</v>
      </c>
    </row>
    <row r="43" spans="1:16" s="13" customFormat="1" x14ac:dyDescent="0.2">
      <c r="A43" s="60">
        <v>31</v>
      </c>
      <c r="B43" s="61" t="s">
        <v>21</v>
      </c>
      <c r="C43" s="122" t="e">
        <f>VLOOKUP($B$3,'Data COR4'!$B$7:$AB$172,'Col Ref'!C43,FALSE)</f>
        <v>#N/A</v>
      </c>
      <c r="D43" s="137"/>
      <c r="P43" s="98" t="s">
        <v>519</v>
      </c>
    </row>
    <row r="44" spans="1:16" s="13" customFormat="1" x14ac:dyDescent="0.2">
      <c r="A44" s="60">
        <v>32</v>
      </c>
      <c r="B44" s="61" t="s">
        <v>22</v>
      </c>
      <c r="C44" s="74" t="e">
        <f>VLOOKUP($B$3,'Data COR4'!$B$7:$AB$172,'Col Ref'!C44,FALSE)</f>
        <v>#N/A</v>
      </c>
      <c r="D44" s="137"/>
      <c r="P44" s="98" t="s">
        <v>520</v>
      </c>
    </row>
    <row r="45" spans="1:16" s="13" customFormat="1" x14ac:dyDescent="0.2">
      <c r="A45" s="60">
        <v>33</v>
      </c>
      <c r="B45" s="61" t="s">
        <v>23</v>
      </c>
      <c r="C45" s="74" t="e">
        <f>VLOOKUP($B$3,'Data COR4'!$B$7:$AB$172,'Col Ref'!C45,FALSE)</f>
        <v>#N/A</v>
      </c>
      <c r="D45" s="137"/>
      <c r="P45" s="98" t="s">
        <v>521</v>
      </c>
    </row>
    <row r="46" spans="1:16" s="13" customFormat="1" x14ac:dyDescent="0.2">
      <c r="A46" s="60" t="s">
        <v>979</v>
      </c>
      <c r="B46" s="61" t="s">
        <v>24</v>
      </c>
      <c r="C46" s="74" t="e">
        <f>VLOOKUP($B$3,'Data COR4'!$B$7:$AB$172,'Col Ref'!C46,FALSE)</f>
        <v>#N/A</v>
      </c>
      <c r="D46" s="137"/>
      <c r="P46" s="98" t="s">
        <v>522</v>
      </c>
    </row>
    <row r="47" spans="1:16" s="13" customFormat="1" x14ac:dyDescent="0.2">
      <c r="A47" s="62">
        <v>34</v>
      </c>
      <c r="B47" s="64" t="s">
        <v>980</v>
      </c>
      <c r="C47" s="75" t="e">
        <f>VLOOKUP($B$3,'Data COR4'!$B$7:$AB$172,'Col Ref'!C47,FALSE)</f>
        <v>#N/A</v>
      </c>
      <c r="D47" s="137"/>
      <c r="P47" s="98" t="s">
        <v>523</v>
      </c>
    </row>
    <row r="48" spans="1:16" s="13" customFormat="1" x14ac:dyDescent="0.2">
      <c r="A48" s="62">
        <v>35</v>
      </c>
      <c r="B48" s="64" t="s">
        <v>981</v>
      </c>
      <c r="C48" s="75" t="e">
        <f>VLOOKUP($B$3,'Data COR4'!$B$7:$AB$172,'Col Ref'!C48,FALSE)</f>
        <v>#N/A</v>
      </c>
      <c r="D48" s="137"/>
      <c r="P48" s="98" t="s">
        <v>524</v>
      </c>
    </row>
    <row r="49" spans="1:16" s="13" customFormat="1" x14ac:dyDescent="0.2">
      <c r="A49" s="60">
        <v>36</v>
      </c>
      <c r="B49" s="61" t="s">
        <v>25</v>
      </c>
      <c r="C49" s="76" t="e">
        <f>VLOOKUP($B$3,'Data COR4'!$B$7:$AB$172,'Col Ref'!C49,FALSE)</f>
        <v>#N/A</v>
      </c>
      <c r="D49" s="137"/>
      <c r="P49" s="98" t="s">
        <v>525</v>
      </c>
    </row>
    <row r="50" spans="1:16" s="13" customFormat="1" x14ac:dyDescent="0.2">
      <c r="A50" s="65">
        <v>36</v>
      </c>
      <c r="B50" s="66" t="s">
        <v>963</v>
      </c>
      <c r="C50" s="77" t="e">
        <f>VLOOKUP($B$3,'Data COR4'!$B$7:$AB$172,'Col Ref'!C50,FALSE)</f>
        <v>#N/A</v>
      </c>
      <c r="D50" s="137"/>
      <c r="P50" s="98" t="s">
        <v>526</v>
      </c>
    </row>
    <row r="51" spans="1:16" x14ac:dyDescent="0.2">
      <c r="A51" s="151"/>
      <c r="B51" s="61" t="s">
        <v>1024</v>
      </c>
      <c r="C51" s="76" t="e">
        <f>C49-C48</f>
        <v>#N/A</v>
      </c>
      <c r="D51" s="132"/>
      <c r="P51" s="98" t="s">
        <v>527</v>
      </c>
    </row>
    <row r="52" spans="1:16" ht="15.75" thickBot="1" x14ac:dyDescent="0.25">
      <c r="A52" s="132"/>
      <c r="B52" s="132"/>
      <c r="C52" s="132"/>
      <c r="D52" s="132"/>
      <c r="P52" s="98" t="s">
        <v>995</v>
      </c>
    </row>
    <row r="53" spans="1:16" ht="21.75" thickTop="1" thickBot="1" x14ac:dyDescent="0.25">
      <c r="A53" s="258" t="s">
        <v>984</v>
      </c>
      <c r="B53" s="259"/>
      <c r="C53" s="259"/>
      <c r="D53" s="260"/>
      <c r="P53" s="98" t="s">
        <v>529</v>
      </c>
    </row>
    <row r="54" spans="1:16" ht="15.75" thickTop="1" x14ac:dyDescent="0.2">
      <c r="P54" s="98" t="s">
        <v>530</v>
      </c>
    </row>
    <row r="55" spans="1:16" ht="15.75" x14ac:dyDescent="0.2">
      <c r="A55" s="79" t="s">
        <v>1021</v>
      </c>
      <c r="B55" s="80"/>
      <c r="C55" s="81"/>
      <c r="D55" s="82"/>
      <c r="E55" s="83"/>
      <c r="P55" s="98" t="s">
        <v>531</v>
      </c>
    </row>
    <row r="56" spans="1:16" x14ac:dyDescent="0.2">
      <c r="A56" s="84"/>
      <c r="B56" s="85"/>
      <c r="C56" s="86"/>
      <c r="D56" s="82"/>
      <c r="E56" s="87"/>
      <c r="P56" s="98" t="s">
        <v>532</v>
      </c>
    </row>
    <row r="57" spans="1:16" x14ac:dyDescent="0.2">
      <c r="A57" s="102">
        <v>9</v>
      </c>
      <c r="B57" s="103" t="s">
        <v>26</v>
      </c>
      <c r="C57" s="73">
        <f>VLOOKUP($B$3,'Data COR5'!$B$2:$I$448,'Col Ref'!C56,FALSE)</f>
        <v>1106092</v>
      </c>
      <c r="D57" s="82"/>
      <c r="P57" s="98" t="s">
        <v>533</v>
      </c>
    </row>
    <row r="58" spans="1:16" x14ac:dyDescent="0.2">
      <c r="A58" s="102">
        <f>+A57+1</f>
        <v>10</v>
      </c>
      <c r="B58" s="104" t="s">
        <v>27</v>
      </c>
      <c r="C58" s="73">
        <f>VLOOKUP($B$3,'Data COR5'!$B$2:$I$448,'Col Ref'!C57,FALSE)</f>
        <v>1480127</v>
      </c>
      <c r="D58" s="82"/>
      <c r="F58" s="173"/>
      <c r="P58" s="98" t="s">
        <v>996</v>
      </c>
    </row>
    <row r="59" spans="1:16" x14ac:dyDescent="0.2">
      <c r="A59" s="102">
        <f>A58+1</f>
        <v>11</v>
      </c>
      <c r="B59" s="104" t="s">
        <v>28</v>
      </c>
      <c r="C59" s="73">
        <f>VLOOKUP($B$3,'Data COR5'!$B$2:$I$448,'Col Ref'!C58,FALSE)</f>
        <v>428106.12699999998</v>
      </c>
      <c r="D59" s="82"/>
      <c r="P59" s="98" t="s">
        <v>535</v>
      </c>
    </row>
    <row r="60" spans="1:16" x14ac:dyDescent="0.2">
      <c r="A60" s="102">
        <v>12</v>
      </c>
      <c r="B60" s="105" t="s">
        <v>29</v>
      </c>
      <c r="C60" s="73">
        <f>VLOOKUP($B$3,'Data COR5'!$B$2:$I$448,'Col Ref'!C59,FALSE)</f>
        <v>1801572.0740199999</v>
      </c>
      <c r="D60" s="82"/>
      <c r="P60" s="98" t="s">
        <v>536</v>
      </c>
    </row>
    <row r="61" spans="1:16" x14ac:dyDescent="0.2">
      <c r="A61" s="102">
        <v>13</v>
      </c>
      <c r="B61" s="105" t="s">
        <v>986</v>
      </c>
      <c r="C61" s="73">
        <f>VLOOKUP($B$3,'Data COR5'!$B$2:$I$448,'Col Ref'!C60,FALSE)</f>
        <v>32592</v>
      </c>
      <c r="D61" s="82"/>
      <c r="P61" s="98" t="s">
        <v>537</v>
      </c>
    </row>
    <row r="62" spans="1:16" x14ac:dyDescent="0.2">
      <c r="A62" s="102">
        <v>14</v>
      </c>
      <c r="B62" s="105" t="s">
        <v>31</v>
      </c>
      <c r="C62" s="73">
        <f>VLOOKUP($B$3,'Data COR5'!$B$2:$I$448,'Col Ref'!C61,FALSE)</f>
        <v>152439</v>
      </c>
      <c r="D62" s="82"/>
      <c r="P62" s="98" t="s">
        <v>538</v>
      </c>
    </row>
    <row r="63" spans="1:16" x14ac:dyDescent="0.2">
      <c r="A63" s="102">
        <v>15</v>
      </c>
      <c r="B63" s="106" t="s">
        <v>32</v>
      </c>
      <c r="C63" s="107">
        <f>VLOOKUP($B$3,'Data COR5'!$B$2:$I$448,'Col Ref'!C62,FALSE)</f>
        <v>1027719</v>
      </c>
      <c r="D63" s="82"/>
      <c r="P63" s="98" t="s">
        <v>539</v>
      </c>
    </row>
    <row r="64" spans="1:16" x14ac:dyDescent="0.2">
      <c r="A64" s="132"/>
      <c r="B64" s="132"/>
      <c r="C64" s="132"/>
      <c r="D64" s="132"/>
      <c r="P64" s="98" t="s">
        <v>997</v>
      </c>
    </row>
    <row r="65" spans="1:16" x14ac:dyDescent="0.2">
      <c r="A65" s="132"/>
      <c r="B65" s="132"/>
      <c r="C65" s="132"/>
      <c r="D65" s="132"/>
      <c r="P65" s="98" t="s">
        <v>541</v>
      </c>
    </row>
    <row r="66" spans="1:16" x14ac:dyDescent="0.2">
      <c r="P66" s="98" t="s">
        <v>998</v>
      </c>
    </row>
    <row r="67" spans="1:16" x14ac:dyDescent="0.2">
      <c r="P67" s="98" t="s">
        <v>543</v>
      </c>
    </row>
    <row r="68" spans="1:16" x14ac:dyDescent="0.2">
      <c r="P68" s="98" t="s">
        <v>544</v>
      </c>
    </row>
    <row r="69" spans="1:16" x14ac:dyDescent="0.2">
      <c r="P69" s="98" t="s">
        <v>545</v>
      </c>
    </row>
    <row r="70" spans="1:16" x14ac:dyDescent="0.2">
      <c r="P70" s="98" t="s">
        <v>546</v>
      </c>
    </row>
    <row r="71" spans="1:16" x14ac:dyDescent="0.2">
      <c r="P71" s="98" t="s">
        <v>547</v>
      </c>
    </row>
    <row r="72" spans="1:16" x14ac:dyDescent="0.2">
      <c r="P72" s="98" t="s">
        <v>548</v>
      </c>
    </row>
    <row r="73" spans="1:16" x14ac:dyDescent="0.2">
      <c r="P73" s="98" t="s">
        <v>549</v>
      </c>
    </row>
    <row r="74" spans="1:16" x14ac:dyDescent="0.2">
      <c r="P74" s="98" t="s">
        <v>550</v>
      </c>
    </row>
    <row r="75" spans="1:16" x14ac:dyDescent="0.2">
      <c r="P75" s="98" t="s">
        <v>551</v>
      </c>
    </row>
    <row r="76" spans="1:16" x14ac:dyDescent="0.2">
      <c r="P76" s="98" t="s">
        <v>552</v>
      </c>
    </row>
    <row r="77" spans="1:16" x14ac:dyDescent="0.2">
      <c r="P77" s="98" t="s">
        <v>553</v>
      </c>
    </row>
    <row r="78" spans="1:16" x14ac:dyDescent="0.2">
      <c r="P78" s="98" t="s">
        <v>999</v>
      </c>
    </row>
    <row r="79" spans="1:16" x14ac:dyDescent="0.2">
      <c r="P79" s="98" t="s">
        <v>555</v>
      </c>
    </row>
    <row r="80" spans="1:16" x14ac:dyDescent="0.2">
      <c r="P80" s="98" t="s">
        <v>1000</v>
      </c>
    </row>
    <row r="81" spans="16:16" x14ac:dyDescent="0.2">
      <c r="P81" s="98" t="s">
        <v>556</v>
      </c>
    </row>
    <row r="82" spans="16:16" x14ac:dyDescent="0.2">
      <c r="P82" s="98" t="s">
        <v>557</v>
      </c>
    </row>
    <row r="83" spans="16:16" x14ac:dyDescent="0.2">
      <c r="P83" s="98" t="s">
        <v>558</v>
      </c>
    </row>
    <row r="84" spans="16:16" x14ac:dyDescent="0.2">
      <c r="P84" s="98" t="s">
        <v>559</v>
      </c>
    </row>
    <row r="85" spans="16:16" x14ac:dyDescent="0.2">
      <c r="P85" s="98" t="s">
        <v>560</v>
      </c>
    </row>
    <row r="86" spans="16:16" x14ac:dyDescent="0.2">
      <c r="P86" s="98" t="s">
        <v>561</v>
      </c>
    </row>
    <row r="87" spans="16:16" x14ac:dyDescent="0.2">
      <c r="P87" s="98" t="s">
        <v>562</v>
      </c>
    </row>
    <row r="88" spans="16:16" x14ac:dyDescent="0.2">
      <c r="P88" s="98" t="s">
        <v>563</v>
      </c>
    </row>
    <row r="89" spans="16:16" x14ac:dyDescent="0.2">
      <c r="P89" s="98" t="s">
        <v>564</v>
      </c>
    </row>
    <row r="90" spans="16:16" x14ac:dyDescent="0.2">
      <c r="P90" s="98" t="s">
        <v>566</v>
      </c>
    </row>
    <row r="91" spans="16:16" x14ac:dyDescent="0.2">
      <c r="P91" s="98" t="s">
        <v>567</v>
      </c>
    </row>
    <row r="92" spans="16:16" x14ac:dyDescent="0.2">
      <c r="P92" s="98" t="s">
        <v>568</v>
      </c>
    </row>
    <row r="93" spans="16:16" x14ac:dyDescent="0.2">
      <c r="P93" s="98" t="s">
        <v>569</v>
      </c>
    </row>
    <row r="94" spans="16:16" x14ac:dyDescent="0.2">
      <c r="P94" s="98" t="s">
        <v>570</v>
      </c>
    </row>
    <row r="95" spans="16:16" x14ac:dyDescent="0.2">
      <c r="P95" s="98" t="s">
        <v>571</v>
      </c>
    </row>
    <row r="96" spans="16:16" x14ac:dyDescent="0.2">
      <c r="P96" s="98" t="s">
        <v>572</v>
      </c>
    </row>
    <row r="97" spans="16:16" x14ac:dyDescent="0.2">
      <c r="P97" s="98" t="s">
        <v>573</v>
      </c>
    </row>
    <row r="98" spans="16:16" x14ac:dyDescent="0.2">
      <c r="P98" s="98" t="s">
        <v>574</v>
      </c>
    </row>
    <row r="99" spans="16:16" x14ac:dyDescent="0.2">
      <c r="P99" s="98" t="s">
        <v>575</v>
      </c>
    </row>
    <row r="100" spans="16:16" x14ac:dyDescent="0.2">
      <c r="P100" s="98" t="s">
        <v>576</v>
      </c>
    </row>
    <row r="101" spans="16:16" x14ac:dyDescent="0.2">
      <c r="P101" s="98" t="s">
        <v>577</v>
      </c>
    </row>
    <row r="102" spans="16:16" x14ac:dyDescent="0.2">
      <c r="P102" s="98" t="s">
        <v>578</v>
      </c>
    </row>
    <row r="103" spans="16:16" x14ac:dyDescent="0.2">
      <c r="P103" s="98" t="s">
        <v>579</v>
      </c>
    </row>
    <row r="104" spans="16:16" x14ac:dyDescent="0.2">
      <c r="P104" s="98" t="s">
        <v>580</v>
      </c>
    </row>
    <row r="105" spans="16:16" x14ac:dyDescent="0.2">
      <c r="P105" s="98" t="s">
        <v>581</v>
      </c>
    </row>
    <row r="106" spans="16:16" x14ac:dyDescent="0.2">
      <c r="P106" s="98" t="s">
        <v>583</v>
      </c>
    </row>
    <row r="107" spans="16:16" x14ac:dyDescent="0.2">
      <c r="P107" s="98" t="s">
        <v>584</v>
      </c>
    </row>
    <row r="108" spans="16:16" x14ac:dyDescent="0.2">
      <c r="P108" s="98" t="s">
        <v>585</v>
      </c>
    </row>
    <row r="109" spans="16:16" x14ac:dyDescent="0.2">
      <c r="P109" s="98" t="s">
        <v>586</v>
      </c>
    </row>
    <row r="110" spans="16:16" x14ac:dyDescent="0.2">
      <c r="P110" s="98" t="s">
        <v>587</v>
      </c>
    </row>
    <row r="111" spans="16:16" x14ac:dyDescent="0.2">
      <c r="P111" s="98" t="s">
        <v>588</v>
      </c>
    </row>
    <row r="112" spans="16:16" x14ac:dyDescent="0.2">
      <c r="P112" s="98" t="s">
        <v>589</v>
      </c>
    </row>
    <row r="113" spans="16:16" x14ac:dyDescent="0.2">
      <c r="P113" s="98" t="s">
        <v>590</v>
      </c>
    </row>
    <row r="114" spans="16:16" x14ac:dyDescent="0.2">
      <c r="P114" s="98" t="s">
        <v>591</v>
      </c>
    </row>
    <row r="115" spans="16:16" x14ac:dyDescent="0.2">
      <c r="P115" s="98" t="s">
        <v>592</v>
      </c>
    </row>
    <row r="116" spans="16:16" x14ac:dyDescent="0.2">
      <c r="P116" s="98" t="s">
        <v>593</v>
      </c>
    </row>
    <row r="117" spans="16:16" x14ac:dyDescent="0.2">
      <c r="P117" s="98" t="s">
        <v>594</v>
      </c>
    </row>
    <row r="118" spans="16:16" x14ac:dyDescent="0.2">
      <c r="P118" s="98" t="s">
        <v>595</v>
      </c>
    </row>
    <row r="119" spans="16:16" x14ac:dyDescent="0.2">
      <c r="P119" s="98" t="s">
        <v>596</v>
      </c>
    </row>
    <row r="120" spans="16:16" x14ac:dyDescent="0.2">
      <c r="P120" s="98" t="s">
        <v>597</v>
      </c>
    </row>
    <row r="121" spans="16:16" x14ac:dyDescent="0.2">
      <c r="P121" s="98" t="s">
        <v>598</v>
      </c>
    </row>
    <row r="122" spans="16:16" x14ac:dyDescent="0.2">
      <c r="P122" s="98" t="s">
        <v>599</v>
      </c>
    </row>
    <row r="123" spans="16:16" x14ac:dyDescent="0.2">
      <c r="P123" s="98" t="s">
        <v>600</v>
      </c>
    </row>
    <row r="124" spans="16:16" x14ac:dyDescent="0.2">
      <c r="P124" s="98" t="s">
        <v>601</v>
      </c>
    </row>
    <row r="125" spans="16:16" x14ac:dyDescent="0.2">
      <c r="P125" s="98" t="s">
        <v>602</v>
      </c>
    </row>
    <row r="126" spans="16:16" x14ac:dyDescent="0.2">
      <c r="P126" s="98" t="s">
        <v>603</v>
      </c>
    </row>
    <row r="127" spans="16:16" x14ac:dyDescent="0.2">
      <c r="P127" s="98" t="s">
        <v>604</v>
      </c>
    </row>
    <row r="128" spans="16:16" x14ac:dyDescent="0.2">
      <c r="P128" s="98" t="s">
        <v>605</v>
      </c>
    </row>
    <row r="129" spans="16:16" x14ac:dyDescent="0.2">
      <c r="P129" s="98" t="s">
        <v>606</v>
      </c>
    </row>
    <row r="130" spans="16:16" x14ac:dyDescent="0.2">
      <c r="P130" s="98" t="s">
        <v>607</v>
      </c>
    </row>
    <row r="131" spans="16:16" x14ac:dyDescent="0.2">
      <c r="P131" s="98" t="s">
        <v>608</v>
      </c>
    </row>
    <row r="132" spans="16:16" x14ac:dyDescent="0.2">
      <c r="P132" s="98" t="s">
        <v>609</v>
      </c>
    </row>
    <row r="133" spans="16:16" x14ac:dyDescent="0.2">
      <c r="P133" s="98" t="s">
        <v>610</v>
      </c>
    </row>
    <row r="134" spans="16:16" x14ac:dyDescent="0.2">
      <c r="P134" s="98" t="s">
        <v>611</v>
      </c>
    </row>
    <row r="135" spans="16:16" x14ac:dyDescent="0.2">
      <c r="P135" s="98" t="s">
        <v>612</v>
      </c>
    </row>
    <row r="136" spans="16:16" x14ac:dyDescent="0.2">
      <c r="P136" s="98" t="s">
        <v>613</v>
      </c>
    </row>
    <row r="137" spans="16:16" x14ac:dyDescent="0.2">
      <c r="P137" s="98" t="s">
        <v>614</v>
      </c>
    </row>
    <row r="138" spans="16:16" x14ac:dyDescent="0.2">
      <c r="P138" s="98" t="s">
        <v>615</v>
      </c>
    </row>
    <row r="139" spans="16:16" x14ac:dyDescent="0.2">
      <c r="P139" s="98" t="s">
        <v>616</v>
      </c>
    </row>
    <row r="140" spans="16:16" x14ac:dyDescent="0.2">
      <c r="P140" s="98" t="s">
        <v>617</v>
      </c>
    </row>
    <row r="141" spans="16:16" x14ac:dyDescent="0.2">
      <c r="P141" s="98" t="s">
        <v>618</v>
      </c>
    </row>
    <row r="142" spans="16:16" x14ac:dyDescent="0.2">
      <c r="P142" s="98" t="s">
        <v>619</v>
      </c>
    </row>
    <row r="143" spans="16:16" x14ac:dyDescent="0.2">
      <c r="P143" s="98" t="s">
        <v>620</v>
      </c>
    </row>
    <row r="144" spans="16:16" x14ac:dyDescent="0.2">
      <c r="P144" s="98" t="s">
        <v>621</v>
      </c>
    </row>
    <row r="145" spans="16:16" x14ac:dyDescent="0.2">
      <c r="P145" s="98" t="s">
        <v>622</v>
      </c>
    </row>
    <row r="146" spans="16:16" x14ac:dyDescent="0.2">
      <c r="P146" s="98" t="s">
        <v>623</v>
      </c>
    </row>
    <row r="147" spans="16:16" x14ac:dyDescent="0.2">
      <c r="P147" s="98" t="s">
        <v>625</v>
      </c>
    </row>
    <row r="148" spans="16:16" x14ac:dyDescent="0.2">
      <c r="P148" s="98" t="s">
        <v>627</v>
      </c>
    </row>
    <row r="149" spans="16:16" x14ac:dyDescent="0.2">
      <c r="P149" s="98" t="s">
        <v>626</v>
      </c>
    </row>
    <row r="150" spans="16:16" x14ac:dyDescent="0.2">
      <c r="P150" s="98" t="s">
        <v>628</v>
      </c>
    </row>
    <row r="151" spans="16:16" x14ac:dyDescent="0.2">
      <c r="P151" s="98" t="s">
        <v>629</v>
      </c>
    </row>
    <row r="152" spans="16:16" x14ac:dyDescent="0.2">
      <c r="P152" s="98" t="s">
        <v>630</v>
      </c>
    </row>
    <row r="153" spans="16:16" x14ac:dyDescent="0.2">
      <c r="P153" s="98" t="s">
        <v>631</v>
      </c>
    </row>
    <row r="154" spans="16:16" x14ac:dyDescent="0.2">
      <c r="P154" s="98" t="s">
        <v>632</v>
      </c>
    </row>
    <row r="155" spans="16:16" x14ac:dyDescent="0.2">
      <c r="P155" s="98" t="s">
        <v>633</v>
      </c>
    </row>
    <row r="156" spans="16:16" x14ac:dyDescent="0.2">
      <c r="P156" s="98" t="s">
        <v>634</v>
      </c>
    </row>
    <row r="157" spans="16:16" x14ac:dyDescent="0.2">
      <c r="P157" s="98" t="s">
        <v>635</v>
      </c>
    </row>
    <row r="158" spans="16:16" x14ac:dyDescent="0.2">
      <c r="P158" s="98" t="s">
        <v>636</v>
      </c>
    </row>
    <row r="159" spans="16:16" x14ac:dyDescent="0.2">
      <c r="P159" s="98" t="s">
        <v>637</v>
      </c>
    </row>
    <row r="160" spans="16:16" x14ac:dyDescent="0.2">
      <c r="P160" s="98" t="s">
        <v>638</v>
      </c>
    </row>
    <row r="161" spans="16:16" x14ac:dyDescent="0.2">
      <c r="P161" s="98" t="s">
        <v>639</v>
      </c>
    </row>
    <row r="162" spans="16:16" x14ac:dyDescent="0.2">
      <c r="P162" s="98" t="s">
        <v>640</v>
      </c>
    </row>
    <row r="163" spans="16:16" x14ac:dyDescent="0.2">
      <c r="P163" s="98" t="s">
        <v>641</v>
      </c>
    </row>
    <row r="164" spans="16:16" x14ac:dyDescent="0.2">
      <c r="P164" s="98" t="s">
        <v>642</v>
      </c>
    </row>
    <row r="165" spans="16:16" x14ac:dyDescent="0.2">
      <c r="P165" s="98" t="s">
        <v>643</v>
      </c>
    </row>
    <row r="166" spans="16:16" x14ac:dyDescent="0.2">
      <c r="P166" s="98" t="s">
        <v>644</v>
      </c>
    </row>
    <row r="167" spans="16:16" x14ac:dyDescent="0.2">
      <c r="P167" s="98" t="s">
        <v>645</v>
      </c>
    </row>
    <row r="168" spans="16:16" x14ac:dyDescent="0.2">
      <c r="P168" s="98" t="s">
        <v>646</v>
      </c>
    </row>
    <row r="169" spans="16:16" x14ac:dyDescent="0.2">
      <c r="P169" s="98" t="s">
        <v>647</v>
      </c>
    </row>
    <row r="170" spans="16:16" x14ac:dyDescent="0.2">
      <c r="P170" s="98" t="s">
        <v>648</v>
      </c>
    </row>
    <row r="171" spans="16:16" x14ac:dyDescent="0.2">
      <c r="P171" s="98" t="s">
        <v>649</v>
      </c>
    </row>
    <row r="172" spans="16:16" x14ac:dyDescent="0.2">
      <c r="P172" s="98" t="s">
        <v>650</v>
      </c>
    </row>
    <row r="173" spans="16:16" x14ac:dyDescent="0.2">
      <c r="P173" s="98" t="s">
        <v>651</v>
      </c>
    </row>
    <row r="174" spans="16:16" x14ac:dyDescent="0.2">
      <c r="P174" s="98" t="s">
        <v>652</v>
      </c>
    </row>
    <row r="175" spans="16:16" x14ac:dyDescent="0.2">
      <c r="P175" s="98" t="s">
        <v>653</v>
      </c>
    </row>
    <row r="176" spans="16:16" x14ac:dyDescent="0.2">
      <c r="P176" s="98" t="s">
        <v>654</v>
      </c>
    </row>
    <row r="177" spans="16:16" x14ac:dyDescent="0.2">
      <c r="P177" s="98" t="s">
        <v>655</v>
      </c>
    </row>
    <row r="178" spans="16:16" x14ac:dyDescent="0.2">
      <c r="P178" s="98" t="s">
        <v>656</v>
      </c>
    </row>
    <row r="179" spans="16:16" x14ac:dyDescent="0.2">
      <c r="P179" s="98" t="s">
        <v>657</v>
      </c>
    </row>
    <row r="180" spans="16:16" x14ac:dyDescent="0.2">
      <c r="P180" s="98" t="s">
        <v>658</v>
      </c>
    </row>
    <row r="181" spans="16:16" x14ac:dyDescent="0.2">
      <c r="P181" s="98" t="s">
        <v>659</v>
      </c>
    </row>
    <row r="182" spans="16:16" x14ac:dyDescent="0.2">
      <c r="P182" s="98" t="s">
        <v>660</v>
      </c>
    </row>
    <row r="183" spans="16:16" x14ac:dyDescent="0.2">
      <c r="P183" s="98" t="s">
        <v>661</v>
      </c>
    </row>
    <row r="184" spans="16:16" x14ac:dyDescent="0.2">
      <c r="P184" s="98" t="s">
        <v>662</v>
      </c>
    </row>
    <row r="185" spans="16:16" x14ac:dyDescent="0.2">
      <c r="P185" s="98" t="s">
        <v>663</v>
      </c>
    </row>
    <row r="186" spans="16:16" x14ac:dyDescent="0.2">
      <c r="P186" s="98" t="s">
        <v>664</v>
      </c>
    </row>
    <row r="187" spans="16:16" x14ac:dyDescent="0.2">
      <c r="P187" s="98" t="s">
        <v>665</v>
      </c>
    </row>
    <row r="188" spans="16:16" x14ac:dyDescent="0.2">
      <c r="P188" s="98" t="s">
        <v>666</v>
      </c>
    </row>
    <row r="189" spans="16:16" x14ac:dyDescent="0.2">
      <c r="P189" s="98" t="s">
        <v>939</v>
      </c>
    </row>
    <row r="190" spans="16:16" x14ac:dyDescent="0.2">
      <c r="P190" s="98" t="s">
        <v>668</v>
      </c>
    </row>
    <row r="191" spans="16:16" x14ac:dyDescent="0.2">
      <c r="P191" s="98" t="s">
        <v>669</v>
      </c>
    </row>
    <row r="192" spans="16:16" x14ac:dyDescent="0.2">
      <c r="P192" s="98" t="s">
        <v>670</v>
      </c>
    </row>
    <row r="193" spans="16:16" x14ac:dyDescent="0.2">
      <c r="P193" s="98" t="s">
        <v>671</v>
      </c>
    </row>
    <row r="194" spans="16:16" x14ac:dyDescent="0.2">
      <c r="P194" s="98" t="s">
        <v>672</v>
      </c>
    </row>
    <row r="195" spans="16:16" x14ac:dyDescent="0.2">
      <c r="P195" s="98" t="s">
        <v>673</v>
      </c>
    </row>
    <row r="196" spans="16:16" x14ac:dyDescent="0.2">
      <c r="P196" s="98" t="s">
        <v>674</v>
      </c>
    </row>
    <row r="197" spans="16:16" x14ac:dyDescent="0.2">
      <c r="P197" s="98" t="s">
        <v>675</v>
      </c>
    </row>
    <row r="198" spans="16:16" x14ac:dyDescent="0.2">
      <c r="P198" s="98" t="s">
        <v>676</v>
      </c>
    </row>
    <row r="199" spans="16:16" x14ac:dyDescent="0.2">
      <c r="P199" s="98" t="s">
        <v>677</v>
      </c>
    </row>
    <row r="200" spans="16:16" x14ac:dyDescent="0.2">
      <c r="P200" s="98" t="s">
        <v>678</v>
      </c>
    </row>
    <row r="201" spans="16:16" x14ac:dyDescent="0.2">
      <c r="P201" s="98" t="s">
        <v>679</v>
      </c>
    </row>
    <row r="202" spans="16:16" x14ac:dyDescent="0.2">
      <c r="P202" s="98" t="s">
        <v>680</v>
      </c>
    </row>
    <row r="203" spans="16:16" x14ac:dyDescent="0.2">
      <c r="P203" s="98" t="s">
        <v>681</v>
      </c>
    </row>
    <row r="204" spans="16:16" x14ac:dyDescent="0.2">
      <c r="P204" s="98" t="s">
        <v>682</v>
      </c>
    </row>
    <row r="205" spans="16:16" x14ac:dyDescent="0.2">
      <c r="P205" s="98" t="s">
        <v>683</v>
      </c>
    </row>
    <row r="206" spans="16:16" x14ac:dyDescent="0.2">
      <c r="P206" s="98" t="s">
        <v>684</v>
      </c>
    </row>
    <row r="207" spans="16:16" x14ac:dyDescent="0.2">
      <c r="P207" s="98" t="s">
        <v>685</v>
      </c>
    </row>
    <row r="208" spans="16:16" x14ac:dyDescent="0.2">
      <c r="P208" s="98" t="s">
        <v>686</v>
      </c>
    </row>
    <row r="209" spans="16:16" x14ac:dyDescent="0.2">
      <c r="P209" s="98" t="s">
        <v>687</v>
      </c>
    </row>
    <row r="210" spans="16:16" x14ac:dyDescent="0.2">
      <c r="P210" s="98" t="s">
        <v>688</v>
      </c>
    </row>
    <row r="211" spans="16:16" x14ac:dyDescent="0.2">
      <c r="P211" s="98" t="s">
        <v>689</v>
      </c>
    </row>
    <row r="212" spans="16:16" x14ac:dyDescent="0.2">
      <c r="P212" s="98" t="s">
        <v>690</v>
      </c>
    </row>
    <row r="213" spans="16:16" x14ac:dyDescent="0.2">
      <c r="P213" s="98" t="s">
        <v>691</v>
      </c>
    </row>
    <row r="214" spans="16:16" x14ac:dyDescent="0.2">
      <c r="P214" s="98" t="s">
        <v>692</v>
      </c>
    </row>
    <row r="215" spans="16:16" x14ac:dyDescent="0.2">
      <c r="P215" s="98" t="s">
        <v>693</v>
      </c>
    </row>
    <row r="216" spans="16:16" x14ac:dyDescent="0.2">
      <c r="P216" s="98" t="s">
        <v>694</v>
      </c>
    </row>
    <row r="217" spans="16:16" x14ac:dyDescent="0.2">
      <c r="P217" s="98" t="s">
        <v>695</v>
      </c>
    </row>
    <row r="218" spans="16:16" x14ac:dyDescent="0.2">
      <c r="P218" s="98" t="s">
        <v>696</v>
      </c>
    </row>
    <row r="219" spans="16:16" x14ac:dyDescent="0.2">
      <c r="P219" s="98" t="s">
        <v>697</v>
      </c>
    </row>
    <row r="220" spans="16:16" x14ac:dyDescent="0.2">
      <c r="P220" s="98" t="s">
        <v>698</v>
      </c>
    </row>
    <row r="221" spans="16:16" x14ac:dyDescent="0.2">
      <c r="P221" s="98" t="s">
        <v>699</v>
      </c>
    </row>
    <row r="222" spans="16:16" x14ac:dyDescent="0.2">
      <c r="P222" s="98" t="s">
        <v>700</v>
      </c>
    </row>
    <row r="223" spans="16:16" x14ac:dyDescent="0.2">
      <c r="P223" s="98" t="s">
        <v>701</v>
      </c>
    </row>
    <row r="224" spans="16:16" x14ac:dyDescent="0.2">
      <c r="P224" s="98" t="s">
        <v>702</v>
      </c>
    </row>
    <row r="225" spans="16:16" x14ac:dyDescent="0.2">
      <c r="P225" s="98" t="s">
        <v>703</v>
      </c>
    </row>
    <row r="226" spans="16:16" x14ac:dyDescent="0.2">
      <c r="P226" s="98" t="s">
        <v>704</v>
      </c>
    </row>
    <row r="227" spans="16:16" x14ac:dyDescent="0.2">
      <c r="P227" s="98" t="s">
        <v>705</v>
      </c>
    </row>
    <row r="228" spans="16:16" x14ac:dyDescent="0.2">
      <c r="P228" s="98" t="s">
        <v>707</v>
      </c>
    </row>
    <row r="229" spans="16:16" x14ac:dyDescent="0.2">
      <c r="P229" s="98" t="s">
        <v>708</v>
      </c>
    </row>
    <row r="230" spans="16:16" x14ac:dyDescent="0.2">
      <c r="P230" s="98" t="s">
        <v>709</v>
      </c>
    </row>
    <row r="231" spans="16:16" x14ac:dyDescent="0.2">
      <c r="P231" s="98" t="s">
        <v>710</v>
      </c>
    </row>
    <row r="232" spans="16:16" x14ac:dyDescent="0.2">
      <c r="P232" s="98" t="s">
        <v>711</v>
      </c>
    </row>
    <row r="233" spans="16:16" x14ac:dyDescent="0.2">
      <c r="P233" s="98" t="s">
        <v>712</v>
      </c>
    </row>
    <row r="234" spans="16:16" x14ac:dyDescent="0.2">
      <c r="P234" s="98" t="s">
        <v>713</v>
      </c>
    </row>
    <row r="235" spans="16:16" x14ac:dyDescent="0.2">
      <c r="P235" s="98" t="s">
        <v>714</v>
      </c>
    </row>
    <row r="236" spans="16:16" x14ac:dyDescent="0.2">
      <c r="P236" s="98" t="s">
        <v>715</v>
      </c>
    </row>
    <row r="237" spans="16:16" x14ac:dyDescent="0.2">
      <c r="P237" s="98" t="s">
        <v>716</v>
      </c>
    </row>
    <row r="238" spans="16:16" x14ac:dyDescent="0.2">
      <c r="P238" s="98" t="s">
        <v>1001</v>
      </c>
    </row>
    <row r="239" spans="16:16" x14ac:dyDescent="0.2">
      <c r="P239" s="98" t="s">
        <v>718</v>
      </c>
    </row>
    <row r="240" spans="16:16" x14ac:dyDescent="0.2">
      <c r="P240" s="98" t="s">
        <v>719</v>
      </c>
    </row>
    <row r="241" spans="16:16" x14ac:dyDescent="0.2">
      <c r="P241" s="98" t="s">
        <v>720</v>
      </c>
    </row>
    <row r="242" spans="16:16" x14ac:dyDescent="0.2">
      <c r="P242" s="98" t="s">
        <v>721</v>
      </c>
    </row>
    <row r="243" spans="16:16" x14ac:dyDescent="0.2">
      <c r="P243" s="98" t="s">
        <v>722</v>
      </c>
    </row>
    <row r="244" spans="16:16" x14ac:dyDescent="0.2">
      <c r="P244" s="98" t="s">
        <v>723</v>
      </c>
    </row>
    <row r="245" spans="16:16" x14ac:dyDescent="0.2">
      <c r="P245" s="98" t="s">
        <v>724</v>
      </c>
    </row>
    <row r="246" spans="16:16" x14ac:dyDescent="0.2">
      <c r="P246" s="98" t="s">
        <v>725</v>
      </c>
    </row>
    <row r="247" spans="16:16" x14ac:dyDescent="0.2">
      <c r="P247" s="98" t="s">
        <v>726</v>
      </c>
    </row>
    <row r="248" spans="16:16" x14ac:dyDescent="0.2">
      <c r="P248" s="98" t="s">
        <v>727</v>
      </c>
    </row>
    <row r="249" spans="16:16" x14ac:dyDescent="0.2">
      <c r="P249" s="98" t="s">
        <v>728</v>
      </c>
    </row>
    <row r="250" spans="16:16" x14ac:dyDescent="0.2">
      <c r="P250" s="98" t="s">
        <v>729</v>
      </c>
    </row>
    <row r="251" spans="16:16" x14ac:dyDescent="0.2">
      <c r="P251" s="98" t="s">
        <v>730</v>
      </c>
    </row>
    <row r="252" spans="16:16" x14ac:dyDescent="0.2">
      <c r="P252" s="98" t="s">
        <v>731</v>
      </c>
    </row>
    <row r="253" spans="16:16" x14ac:dyDescent="0.2">
      <c r="P253" s="98" t="s">
        <v>732</v>
      </c>
    </row>
    <row r="254" spans="16:16" x14ac:dyDescent="0.2">
      <c r="P254" s="98" t="s">
        <v>733</v>
      </c>
    </row>
    <row r="255" spans="16:16" x14ac:dyDescent="0.2">
      <c r="P255" s="98" t="s">
        <v>734</v>
      </c>
    </row>
    <row r="256" spans="16:16" x14ac:dyDescent="0.2">
      <c r="P256" s="98" t="s">
        <v>735</v>
      </c>
    </row>
    <row r="257" spans="16:16" x14ac:dyDescent="0.2">
      <c r="P257" s="98" t="s">
        <v>736</v>
      </c>
    </row>
    <row r="258" spans="16:16" x14ac:dyDescent="0.2">
      <c r="P258" s="98" t="s">
        <v>737</v>
      </c>
    </row>
    <row r="259" spans="16:16" x14ac:dyDescent="0.2">
      <c r="P259" s="98" t="s">
        <v>738</v>
      </c>
    </row>
    <row r="260" spans="16:16" x14ac:dyDescent="0.2">
      <c r="P260" s="98" t="s">
        <v>739</v>
      </c>
    </row>
    <row r="261" spans="16:16" x14ac:dyDescent="0.2">
      <c r="P261" s="98" t="s">
        <v>740</v>
      </c>
    </row>
    <row r="262" spans="16:16" x14ac:dyDescent="0.2">
      <c r="P262" s="98" t="s">
        <v>741</v>
      </c>
    </row>
    <row r="263" spans="16:16" x14ac:dyDescent="0.2">
      <c r="P263" s="98" t="s">
        <v>742</v>
      </c>
    </row>
    <row r="264" spans="16:16" x14ac:dyDescent="0.2">
      <c r="P264" s="98" t="s">
        <v>743</v>
      </c>
    </row>
    <row r="265" spans="16:16" x14ac:dyDescent="0.2">
      <c r="P265" s="98" t="s">
        <v>745</v>
      </c>
    </row>
    <row r="266" spans="16:16" x14ac:dyDescent="0.2">
      <c r="P266" s="98" t="s">
        <v>1002</v>
      </c>
    </row>
    <row r="267" spans="16:16" x14ac:dyDescent="0.2">
      <c r="P267" s="98" t="s">
        <v>746</v>
      </c>
    </row>
    <row r="268" spans="16:16" x14ac:dyDescent="0.2">
      <c r="P268" s="98" t="s">
        <v>747</v>
      </c>
    </row>
    <row r="269" spans="16:16" x14ac:dyDescent="0.2">
      <c r="P269" s="98" t="s">
        <v>748</v>
      </c>
    </row>
    <row r="270" spans="16:16" x14ac:dyDescent="0.2">
      <c r="P270" s="98" t="s">
        <v>749</v>
      </c>
    </row>
    <row r="271" spans="16:16" x14ac:dyDescent="0.2">
      <c r="P271" s="98" t="s">
        <v>750</v>
      </c>
    </row>
    <row r="272" spans="16:16" x14ac:dyDescent="0.2">
      <c r="P272" s="98" t="s">
        <v>751</v>
      </c>
    </row>
    <row r="273" spans="16:16" x14ac:dyDescent="0.2">
      <c r="P273" s="98" t="s">
        <v>752</v>
      </c>
    </row>
    <row r="274" spans="16:16" x14ac:dyDescent="0.2">
      <c r="P274" s="98" t="s">
        <v>753</v>
      </c>
    </row>
    <row r="275" spans="16:16" x14ac:dyDescent="0.2">
      <c r="P275" s="98" t="s">
        <v>754</v>
      </c>
    </row>
    <row r="276" spans="16:16" x14ac:dyDescent="0.2">
      <c r="P276" s="98" t="s">
        <v>755</v>
      </c>
    </row>
    <row r="277" spans="16:16" x14ac:dyDescent="0.2">
      <c r="P277" s="98" t="s">
        <v>756</v>
      </c>
    </row>
    <row r="278" spans="16:16" x14ac:dyDescent="0.2">
      <c r="P278" s="98" t="s">
        <v>757</v>
      </c>
    </row>
    <row r="279" spans="16:16" x14ac:dyDescent="0.2">
      <c r="P279" s="98" t="s">
        <v>758</v>
      </c>
    </row>
    <row r="280" spans="16:16" x14ac:dyDescent="0.2">
      <c r="P280" s="98" t="s">
        <v>759</v>
      </c>
    </row>
    <row r="281" spans="16:16" x14ac:dyDescent="0.2">
      <c r="P281" s="98" t="s">
        <v>760</v>
      </c>
    </row>
    <row r="282" spans="16:16" x14ac:dyDescent="0.2">
      <c r="P282" s="98" t="s">
        <v>761</v>
      </c>
    </row>
    <row r="283" spans="16:16" x14ac:dyDescent="0.2">
      <c r="P283" s="98" t="s">
        <v>762</v>
      </c>
    </row>
    <row r="284" spans="16:16" x14ac:dyDescent="0.2">
      <c r="P284" s="98" t="s">
        <v>763</v>
      </c>
    </row>
    <row r="285" spans="16:16" x14ac:dyDescent="0.2">
      <c r="P285" s="98" t="s">
        <v>764</v>
      </c>
    </row>
    <row r="286" spans="16:16" x14ac:dyDescent="0.2">
      <c r="P286" s="98" t="s">
        <v>765</v>
      </c>
    </row>
    <row r="287" spans="16:16" x14ac:dyDescent="0.2">
      <c r="P287" s="98" t="s">
        <v>766</v>
      </c>
    </row>
    <row r="288" spans="16:16" x14ac:dyDescent="0.2">
      <c r="P288" s="98" t="s">
        <v>767</v>
      </c>
    </row>
    <row r="289" spans="16:16" x14ac:dyDescent="0.2">
      <c r="P289" s="98" t="s">
        <v>768</v>
      </c>
    </row>
    <row r="290" spans="16:16" x14ac:dyDescent="0.2">
      <c r="P290" s="98" t="s">
        <v>769</v>
      </c>
    </row>
    <row r="291" spans="16:16" x14ac:dyDescent="0.2">
      <c r="P291" s="98" t="s">
        <v>770</v>
      </c>
    </row>
    <row r="292" spans="16:16" x14ac:dyDescent="0.2">
      <c r="P292" s="98" t="s">
        <v>1003</v>
      </c>
    </row>
    <row r="293" spans="16:16" x14ac:dyDescent="0.2">
      <c r="P293" s="98" t="s">
        <v>772</v>
      </c>
    </row>
    <row r="294" spans="16:16" x14ac:dyDescent="0.2">
      <c r="P294" s="98" t="s">
        <v>773</v>
      </c>
    </row>
    <row r="295" spans="16:16" x14ac:dyDescent="0.2">
      <c r="P295" s="98" t="s">
        <v>774</v>
      </c>
    </row>
    <row r="296" spans="16:16" x14ac:dyDescent="0.2">
      <c r="P296" s="98" t="s">
        <v>775</v>
      </c>
    </row>
    <row r="297" spans="16:16" x14ac:dyDescent="0.2">
      <c r="P297" s="98" t="s">
        <v>776</v>
      </c>
    </row>
    <row r="298" spans="16:16" x14ac:dyDescent="0.2">
      <c r="P298" s="98" t="s">
        <v>777</v>
      </c>
    </row>
    <row r="299" spans="16:16" x14ac:dyDescent="0.2">
      <c r="P299" s="98" t="s">
        <v>778</v>
      </c>
    </row>
    <row r="300" spans="16:16" x14ac:dyDescent="0.2">
      <c r="P300" s="98" t="s">
        <v>779</v>
      </c>
    </row>
    <row r="301" spans="16:16" x14ac:dyDescent="0.2">
      <c r="P301" s="98" t="s">
        <v>780</v>
      </c>
    </row>
    <row r="302" spans="16:16" x14ac:dyDescent="0.2">
      <c r="P302" s="98" t="s">
        <v>781</v>
      </c>
    </row>
    <row r="303" spans="16:16" x14ac:dyDescent="0.2">
      <c r="P303" s="98" t="s">
        <v>782</v>
      </c>
    </row>
    <row r="304" spans="16:16" x14ac:dyDescent="0.2">
      <c r="P304" s="98" t="s">
        <v>783</v>
      </c>
    </row>
    <row r="305" spans="16:16" x14ac:dyDescent="0.2">
      <c r="P305" s="98" t="s">
        <v>784</v>
      </c>
    </row>
    <row r="306" spans="16:16" x14ac:dyDescent="0.2">
      <c r="P306" s="98" t="s">
        <v>785</v>
      </c>
    </row>
    <row r="307" spans="16:16" x14ac:dyDescent="0.2">
      <c r="P307" s="98" t="s">
        <v>786</v>
      </c>
    </row>
    <row r="308" spans="16:16" x14ac:dyDescent="0.2">
      <c r="P308" s="98" t="s">
        <v>787</v>
      </c>
    </row>
    <row r="309" spans="16:16" x14ac:dyDescent="0.2">
      <c r="P309" s="98" t="s">
        <v>788</v>
      </c>
    </row>
    <row r="310" spans="16:16" x14ac:dyDescent="0.2">
      <c r="P310" s="98" t="s">
        <v>789</v>
      </c>
    </row>
    <row r="311" spans="16:16" x14ac:dyDescent="0.2">
      <c r="P311" s="98" t="s">
        <v>790</v>
      </c>
    </row>
    <row r="312" spans="16:16" x14ac:dyDescent="0.2">
      <c r="P312" s="98" t="s">
        <v>791</v>
      </c>
    </row>
    <row r="313" spans="16:16" x14ac:dyDescent="0.2">
      <c r="P313" s="98" t="s">
        <v>792</v>
      </c>
    </row>
    <row r="314" spans="16:16" x14ac:dyDescent="0.2">
      <c r="P314" s="98" t="s">
        <v>794</v>
      </c>
    </row>
    <row r="315" spans="16:16" x14ac:dyDescent="0.2">
      <c r="P315" s="98" t="s">
        <v>1004</v>
      </c>
    </row>
    <row r="316" spans="16:16" x14ac:dyDescent="0.2">
      <c r="P316" s="98" t="s">
        <v>795</v>
      </c>
    </row>
    <row r="317" spans="16:16" x14ac:dyDescent="0.2">
      <c r="P317" s="98" t="s">
        <v>796</v>
      </c>
    </row>
    <row r="318" spans="16:16" x14ac:dyDescent="0.2">
      <c r="P318" s="98" t="s">
        <v>797</v>
      </c>
    </row>
    <row r="319" spans="16:16" x14ac:dyDescent="0.2">
      <c r="P319" s="98" t="s">
        <v>1005</v>
      </c>
    </row>
    <row r="320" spans="16:16" x14ac:dyDescent="0.2">
      <c r="P320" s="98" t="s">
        <v>799</v>
      </c>
    </row>
    <row r="321" spans="16:16" x14ac:dyDescent="0.2">
      <c r="P321" s="98" t="s">
        <v>800</v>
      </c>
    </row>
    <row r="322" spans="16:16" x14ac:dyDescent="0.2">
      <c r="P322" s="98" t="s">
        <v>1006</v>
      </c>
    </row>
    <row r="323" spans="16:16" x14ac:dyDescent="0.2">
      <c r="P323" s="98" t="s">
        <v>802</v>
      </c>
    </row>
    <row r="324" spans="16:16" x14ac:dyDescent="0.2">
      <c r="P324" s="98" t="s">
        <v>803</v>
      </c>
    </row>
    <row r="325" spans="16:16" x14ac:dyDescent="0.2">
      <c r="P325" s="98" t="s">
        <v>804</v>
      </c>
    </row>
    <row r="326" spans="16:16" x14ac:dyDescent="0.2">
      <c r="P326" s="98" t="s">
        <v>805</v>
      </c>
    </row>
    <row r="327" spans="16:16" x14ac:dyDescent="0.2">
      <c r="P327" s="98" t="s">
        <v>806</v>
      </c>
    </row>
    <row r="328" spans="16:16" x14ac:dyDescent="0.2">
      <c r="P328" s="98" t="s">
        <v>807</v>
      </c>
    </row>
    <row r="329" spans="16:16" x14ac:dyDescent="0.2">
      <c r="P329" s="98" t="s">
        <v>808</v>
      </c>
    </row>
    <row r="330" spans="16:16" x14ac:dyDescent="0.2">
      <c r="P330" s="98" t="s">
        <v>809</v>
      </c>
    </row>
    <row r="331" spans="16:16" x14ac:dyDescent="0.2">
      <c r="P331" s="98" t="s">
        <v>810</v>
      </c>
    </row>
    <row r="332" spans="16:16" x14ac:dyDescent="0.2">
      <c r="P332" s="98" t="s">
        <v>812</v>
      </c>
    </row>
    <row r="333" spans="16:16" x14ac:dyDescent="0.2">
      <c r="P333" s="98" t="s">
        <v>811</v>
      </c>
    </row>
    <row r="334" spans="16:16" x14ac:dyDescent="0.2">
      <c r="P334" s="98" t="s">
        <v>813</v>
      </c>
    </row>
    <row r="335" spans="16:16" x14ac:dyDescent="0.2">
      <c r="P335" s="98" t="s">
        <v>814</v>
      </c>
    </row>
    <row r="336" spans="16:16" x14ac:dyDescent="0.2">
      <c r="P336" s="98" t="s">
        <v>816</v>
      </c>
    </row>
    <row r="337" spans="16:16" x14ac:dyDescent="0.2">
      <c r="P337" s="98" t="s">
        <v>817</v>
      </c>
    </row>
    <row r="338" spans="16:16" x14ac:dyDescent="0.2">
      <c r="P338" s="98" t="s">
        <v>818</v>
      </c>
    </row>
    <row r="339" spans="16:16" x14ac:dyDescent="0.2">
      <c r="P339" s="98" t="s">
        <v>819</v>
      </c>
    </row>
    <row r="340" spans="16:16" x14ac:dyDescent="0.2">
      <c r="P340" s="98" t="s">
        <v>820</v>
      </c>
    </row>
    <row r="341" spans="16:16" x14ac:dyDescent="0.2">
      <c r="P341" s="98" t="s">
        <v>821</v>
      </c>
    </row>
    <row r="342" spans="16:16" x14ac:dyDescent="0.2">
      <c r="P342" s="98" t="s">
        <v>822</v>
      </c>
    </row>
    <row r="343" spans="16:16" x14ac:dyDescent="0.2">
      <c r="P343" s="98" t="s">
        <v>823</v>
      </c>
    </row>
    <row r="344" spans="16:16" x14ac:dyDescent="0.2">
      <c r="P344" s="98" t="s">
        <v>824</v>
      </c>
    </row>
    <row r="345" spans="16:16" x14ac:dyDescent="0.2">
      <c r="P345" s="98" t="s">
        <v>825</v>
      </c>
    </row>
    <row r="346" spans="16:16" x14ac:dyDescent="0.2">
      <c r="P346" s="98" t="s">
        <v>826</v>
      </c>
    </row>
    <row r="347" spans="16:16" x14ac:dyDescent="0.2">
      <c r="P347" s="98" t="s">
        <v>827</v>
      </c>
    </row>
    <row r="348" spans="16:16" x14ac:dyDescent="0.2">
      <c r="P348" s="98" t="s">
        <v>828</v>
      </c>
    </row>
    <row r="349" spans="16:16" x14ac:dyDescent="0.2">
      <c r="P349" s="98" t="s">
        <v>829</v>
      </c>
    </row>
    <row r="350" spans="16:16" x14ac:dyDescent="0.2">
      <c r="P350" s="98" t="s">
        <v>830</v>
      </c>
    </row>
    <row r="351" spans="16:16" x14ac:dyDescent="0.2">
      <c r="P351" s="98" t="s">
        <v>831</v>
      </c>
    </row>
    <row r="352" spans="16:16" x14ac:dyDescent="0.2">
      <c r="P352" s="98" t="s">
        <v>832</v>
      </c>
    </row>
    <row r="353" spans="16:16" x14ac:dyDescent="0.2">
      <c r="P353" s="98" t="s">
        <v>833</v>
      </c>
    </row>
    <row r="354" spans="16:16" x14ac:dyDescent="0.2">
      <c r="P354" s="98" t="s">
        <v>834</v>
      </c>
    </row>
    <row r="355" spans="16:16" x14ac:dyDescent="0.2">
      <c r="P355" s="98" t="s">
        <v>835</v>
      </c>
    </row>
    <row r="356" spans="16:16" x14ac:dyDescent="0.2">
      <c r="P356" s="98" t="s">
        <v>836</v>
      </c>
    </row>
    <row r="357" spans="16:16" x14ac:dyDescent="0.2">
      <c r="P357" s="98" t="s">
        <v>837</v>
      </c>
    </row>
    <row r="358" spans="16:16" x14ac:dyDescent="0.2">
      <c r="P358" s="98" t="s">
        <v>838</v>
      </c>
    </row>
    <row r="359" spans="16:16" x14ac:dyDescent="0.2">
      <c r="P359" s="98" t="s">
        <v>839</v>
      </c>
    </row>
    <row r="360" spans="16:16" x14ac:dyDescent="0.2">
      <c r="P360" s="98" t="s">
        <v>840</v>
      </c>
    </row>
    <row r="361" spans="16:16" x14ac:dyDescent="0.2">
      <c r="P361" s="98" t="s">
        <v>841</v>
      </c>
    </row>
    <row r="362" spans="16:16" x14ac:dyDescent="0.2">
      <c r="P362" s="98" t="s">
        <v>842</v>
      </c>
    </row>
    <row r="363" spans="16:16" x14ac:dyDescent="0.2">
      <c r="P363" s="98" t="s">
        <v>843</v>
      </c>
    </row>
    <row r="364" spans="16:16" x14ac:dyDescent="0.2">
      <c r="P364" s="98" t="s">
        <v>844</v>
      </c>
    </row>
    <row r="365" spans="16:16" x14ac:dyDescent="0.2">
      <c r="P365" s="98" t="s">
        <v>845</v>
      </c>
    </row>
    <row r="366" spans="16:16" x14ac:dyDescent="0.2">
      <c r="P366" s="98" t="s">
        <v>846</v>
      </c>
    </row>
    <row r="367" spans="16:16" x14ac:dyDescent="0.2">
      <c r="P367" s="98" t="s">
        <v>847</v>
      </c>
    </row>
    <row r="368" spans="16:16" x14ac:dyDescent="0.2">
      <c r="P368" s="98" t="s">
        <v>848</v>
      </c>
    </row>
    <row r="369" spans="16:16" x14ac:dyDescent="0.2">
      <c r="P369" s="98" t="s">
        <v>849</v>
      </c>
    </row>
    <row r="370" spans="16:16" x14ac:dyDescent="0.2">
      <c r="P370" s="98" t="s">
        <v>850</v>
      </c>
    </row>
    <row r="371" spans="16:16" x14ac:dyDescent="0.2">
      <c r="P371" s="98" t="s">
        <v>851</v>
      </c>
    </row>
    <row r="372" spans="16:16" x14ac:dyDescent="0.2">
      <c r="P372" s="98" t="s">
        <v>852</v>
      </c>
    </row>
    <row r="373" spans="16:16" x14ac:dyDescent="0.2">
      <c r="P373" s="98" t="s">
        <v>853</v>
      </c>
    </row>
    <row r="374" spans="16:16" x14ac:dyDescent="0.2">
      <c r="P374" s="98" t="s">
        <v>854</v>
      </c>
    </row>
    <row r="375" spans="16:16" x14ac:dyDescent="0.2">
      <c r="P375" s="98" t="s">
        <v>855</v>
      </c>
    </row>
    <row r="376" spans="16:16" x14ac:dyDescent="0.2">
      <c r="P376" s="98" t="s">
        <v>856</v>
      </c>
    </row>
    <row r="377" spans="16:16" x14ac:dyDescent="0.2">
      <c r="P377" s="98" t="s">
        <v>1007</v>
      </c>
    </row>
    <row r="378" spans="16:16" x14ac:dyDescent="0.2">
      <c r="P378" s="98" t="s">
        <v>857</v>
      </c>
    </row>
    <row r="379" spans="16:16" x14ac:dyDescent="0.2">
      <c r="P379" s="98" t="s">
        <v>1008</v>
      </c>
    </row>
    <row r="380" spans="16:16" x14ac:dyDescent="0.2">
      <c r="P380" s="98" t="s">
        <v>1009</v>
      </c>
    </row>
    <row r="381" spans="16:16" x14ac:dyDescent="0.2">
      <c r="P381" s="98" t="s">
        <v>971</v>
      </c>
    </row>
    <row r="382" spans="16:16" x14ac:dyDescent="0.2">
      <c r="P382" s="98" t="s">
        <v>858</v>
      </c>
    </row>
    <row r="383" spans="16:16" x14ac:dyDescent="0.2">
      <c r="P383" s="98" t="s">
        <v>859</v>
      </c>
    </row>
    <row r="384" spans="16:16" x14ac:dyDescent="0.2">
      <c r="P384" s="98" t="s">
        <v>860</v>
      </c>
    </row>
    <row r="385" spans="16:16" x14ac:dyDescent="0.2">
      <c r="P385" s="98" t="s">
        <v>861</v>
      </c>
    </row>
    <row r="386" spans="16:16" x14ac:dyDescent="0.2">
      <c r="P386" s="98" t="s">
        <v>862</v>
      </c>
    </row>
    <row r="387" spans="16:16" x14ac:dyDescent="0.2">
      <c r="P387" s="98" t="s">
        <v>863</v>
      </c>
    </row>
    <row r="388" spans="16:16" x14ac:dyDescent="0.2">
      <c r="P388" s="98" t="s">
        <v>864</v>
      </c>
    </row>
    <row r="389" spans="16:16" x14ac:dyDescent="0.2">
      <c r="P389" s="98" t="s">
        <v>865</v>
      </c>
    </row>
    <row r="390" spans="16:16" x14ac:dyDescent="0.2">
      <c r="P390" s="98" t="s">
        <v>866</v>
      </c>
    </row>
    <row r="391" spans="16:16" x14ac:dyDescent="0.2">
      <c r="P391" s="98" t="s">
        <v>868</v>
      </c>
    </row>
    <row r="392" spans="16:16" x14ac:dyDescent="0.2">
      <c r="P392" s="98" t="s">
        <v>869</v>
      </c>
    </row>
    <row r="393" spans="16:16" x14ac:dyDescent="0.2">
      <c r="P393" s="98" t="s">
        <v>870</v>
      </c>
    </row>
    <row r="394" spans="16:16" x14ac:dyDescent="0.2">
      <c r="P394" s="98" t="s">
        <v>871</v>
      </c>
    </row>
    <row r="395" spans="16:16" x14ac:dyDescent="0.2">
      <c r="P395" s="98" t="s">
        <v>872</v>
      </c>
    </row>
    <row r="396" spans="16:16" x14ac:dyDescent="0.2">
      <c r="P396" s="98" t="s">
        <v>873</v>
      </c>
    </row>
    <row r="397" spans="16:16" x14ac:dyDescent="0.2">
      <c r="P397" s="98" t="s">
        <v>874</v>
      </c>
    </row>
    <row r="398" spans="16:16" x14ac:dyDescent="0.2">
      <c r="P398" s="98" t="s">
        <v>875</v>
      </c>
    </row>
    <row r="399" spans="16:16" x14ac:dyDescent="0.2">
      <c r="P399" s="98" t="s">
        <v>876</v>
      </c>
    </row>
    <row r="400" spans="16:16" x14ac:dyDescent="0.2">
      <c r="P400" s="98" t="s">
        <v>877</v>
      </c>
    </row>
    <row r="401" spans="16:16" x14ac:dyDescent="0.2">
      <c r="P401" s="98" t="s">
        <v>878</v>
      </c>
    </row>
    <row r="402" spans="16:16" x14ac:dyDescent="0.2">
      <c r="P402" s="98" t="s">
        <v>879</v>
      </c>
    </row>
    <row r="403" spans="16:16" x14ac:dyDescent="0.2">
      <c r="P403" s="98" t="s">
        <v>880</v>
      </c>
    </row>
    <row r="404" spans="16:16" x14ac:dyDescent="0.2">
      <c r="P404" s="98" t="s">
        <v>881</v>
      </c>
    </row>
    <row r="405" spans="16:16" x14ac:dyDescent="0.2">
      <c r="P405" s="98" t="s">
        <v>882</v>
      </c>
    </row>
    <row r="406" spans="16:16" x14ac:dyDescent="0.2">
      <c r="P406" s="98" t="s">
        <v>883</v>
      </c>
    </row>
    <row r="407" spans="16:16" x14ac:dyDescent="0.2">
      <c r="P407" s="98" t="s">
        <v>884</v>
      </c>
    </row>
    <row r="408" spans="16:16" x14ac:dyDescent="0.2">
      <c r="P408" s="98" t="s">
        <v>885</v>
      </c>
    </row>
    <row r="409" spans="16:16" x14ac:dyDescent="0.2">
      <c r="P409" s="98" t="s">
        <v>886</v>
      </c>
    </row>
    <row r="410" spans="16:16" x14ac:dyDescent="0.2">
      <c r="P410" s="98" t="s">
        <v>887</v>
      </c>
    </row>
    <row r="411" spans="16:16" x14ac:dyDescent="0.2">
      <c r="P411" s="98" t="s">
        <v>888</v>
      </c>
    </row>
    <row r="412" spans="16:16" x14ac:dyDescent="0.2">
      <c r="P412" s="98" t="s">
        <v>889</v>
      </c>
    </row>
    <row r="413" spans="16:16" x14ac:dyDescent="0.2">
      <c r="P413" s="98" t="s">
        <v>890</v>
      </c>
    </row>
    <row r="414" spans="16:16" x14ac:dyDescent="0.2">
      <c r="P414" s="98" t="s">
        <v>891</v>
      </c>
    </row>
    <row r="415" spans="16:16" x14ac:dyDescent="0.2">
      <c r="P415" s="98" t="s">
        <v>1010</v>
      </c>
    </row>
    <row r="416" spans="16:16" x14ac:dyDescent="0.2">
      <c r="P416" s="98" t="s">
        <v>893</v>
      </c>
    </row>
    <row r="417" spans="16:16" x14ac:dyDescent="0.2">
      <c r="P417" s="98" t="s">
        <v>894</v>
      </c>
    </row>
    <row r="418" spans="16:16" x14ac:dyDescent="0.2">
      <c r="P418" s="98" t="s">
        <v>895</v>
      </c>
    </row>
    <row r="419" spans="16:16" x14ac:dyDescent="0.2">
      <c r="P419" s="98" t="s">
        <v>896</v>
      </c>
    </row>
    <row r="420" spans="16:16" x14ac:dyDescent="0.2">
      <c r="P420" s="98" t="s">
        <v>897</v>
      </c>
    </row>
    <row r="421" spans="16:16" x14ac:dyDescent="0.2">
      <c r="P421" s="98" t="s">
        <v>899</v>
      </c>
    </row>
    <row r="422" spans="16:16" x14ac:dyDescent="0.2">
      <c r="P422" s="98" t="s">
        <v>900</v>
      </c>
    </row>
    <row r="423" spans="16:16" x14ac:dyDescent="0.2">
      <c r="P423" s="98" t="s">
        <v>901</v>
      </c>
    </row>
    <row r="424" spans="16:16" x14ac:dyDescent="0.2">
      <c r="P424" s="98" t="s">
        <v>902</v>
      </c>
    </row>
    <row r="425" spans="16:16" x14ac:dyDescent="0.2">
      <c r="P425" s="98" t="s">
        <v>903</v>
      </c>
    </row>
    <row r="426" spans="16:16" x14ac:dyDescent="0.2">
      <c r="P426" s="98" t="s">
        <v>905</v>
      </c>
    </row>
    <row r="427" spans="16:16" x14ac:dyDescent="0.2">
      <c r="P427" s="98" t="s">
        <v>906</v>
      </c>
    </row>
    <row r="428" spans="16:16" x14ac:dyDescent="0.2">
      <c r="P428" s="98" t="s">
        <v>1011</v>
      </c>
    </row>
    <row r="429" spans="16:16" x14ac:dyDescent="0.2">
      <c r="P429" s="98" t="s">
        <v>907</v>
      </c>
    </row>
    <row r="430" spans="16:16" x14ac:dyDescent="0.2">
      <c r="P430" s="98" t="s">
        <v>908</v>
      </c>
    </row>
    <row r="431" spans="16:16" x14ac:dyDescent="0.2">
      <c r="P431" s="98" t="s">
        <v>909</v>
      </c>
    </row>
    <row r="432" spans="16:16" x14ac:dyDescent="0.2">
      <c r="P432" s="98" t="s">
        <v>910</v>
      </c>
    </row>
    <row r="433" spans="16:16" x14ac:dyDescent="0.2">
      <c r="P433" s="98" t="s">
        <v>911</v>
      </c>
    </row>
    <row r="434" spans="16:16" x14ac:dyDescent="0.2">
      <c r="P434" s="98" t="s">
        <v>912</v>
      </c>
    </row>
    <row r="435" spans="16:16" x14ac:dyDescent="0.2">
      <c r="P435" s="98" t="s">
        <v>913</v>
      </c>
    </row>
    <row r="436" spans="16:16" x14ac:dyDescent="0.2">
      <c r="P436" s="98" t="s">
        <v>914</v>
      </c>
    </row>
    <row r="437" spans="16:16" x14ac:dyDescent="0.2">
      <c r="P437" s="98" t="s">
        <v>915</v>
      </c>
    </row>
    <row r="438" spans="16:16" x14ac:dyDescent="0.2">
      <c r="P438" s="98" t="s">
        <v>916</v>
      </c>
    </row>
    <row r="439" spans="16:16" x14ac:dyDescent="0.2">
      <c r="P439" s="98" t="s">
        <v>917</v>
      </c>
    </row>
    <row r="440" spans="16:16" x14ac:dyDescent="0.2">
      <c r="P440" s="98" t="s">
        <v>918</v>
      </c>
    </row>
    <row r="441" spans="16:16" x14ac:dyDescent="0.2">
      <c r="P441" s="98" t="s">
        <v>919</v>
      </c>
    </row>
    <row r="442" spans="16:16" x14ac:dyDescent="0.2">
      <c r="P442" s="98" t="s">
        <v>920</v>
      </c>
    </row>
    <row r="443" spans="16:16" x14ac:dyDescent="0.2">
      <c r="P443" s="98" t="s">
        <v>921</v>
      </c>
    </row>
  </sheetData>
  <sortState ref="P2:P244">
    <sortCondition ref="P2:P244"/>
  </sortState>
  <mergeCells count="5">
    <mergeCell ref="D16:D24"/>
    <mergeCell ref="A1:D1"/>
    <mergeCell ref="A5:D5"/>
    <mergeCell ref="B3:C3"/>
    <mergeCell ref="A53:D53"/>
  </mergeCells>
  <dataValidations count="4">
    <dataValidation type="whole" operator="greaterThanOrEqual" allowBlank="1" showInputMessage="1" showErrorMessage="1" errorTitle="Invalid Number" error="This cell should be nil or a positive whole number. Please correct." sqref="D26 C42 C16:C26 C32:C34 C57:C63">
      <formula1>0</formula1>
    </dataValidation>
    <dataValidation operator="greaterThanOrEqual" allowBlank="1" showInputMessage="1" showErrorMessage="1" errorTitle="Invalid Number" error="This cell should be nil or a positive whole number. Please correct." sqref="C44 C46"/>
    <dataValidation allowBlank="1" showInputMessage="1" showErrorMessage="1" errorTitle="Invalid Number" error="This cell should be nil or a positive whole number. Please correct." sqref="C43 C45"/>
    <dataValidation type="list" allowBlank="1" showInputMessage="1" showErrorMessage="1" sqref="B3:C3">
      <formula1>$P$1:$P$443</formula1>
    </dataValidation>
  </dataValidations>
  <pageMargins left="0.51181102362204722" right="0.51181102362204722" top="0.55118110236220474" bottom="0.55118110236220474" header="0.31496062992125984" footer="0.31496062992125984"/>
  <pageSetup paperSize="9" scale="93" orientation="landscape" r:id="rId1"/>
  <rowBreaks count="1" manualBreakCount="1">
    <brk id="30"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2"/>
  <sheetViews>
    <sheetView workbookViewId="0">
      <selection activeCell="G22" sqref="G22"/>
    </sheetView>
  </sheetViews>
  <sheetFormatPr defaultRowHeight="15" x14ac:dyDescent="0.2"/>
  <sheetData>
    <row r="1" spans="1:7" x14ac:dyDescent="0.25">
      <c r="A1">
        <v>9</v>
      </c>
      <c r="B1" t="s">
        <v>26</v>
      </c>
    </row>
    <row r="2" spans="1:7" x14ac:dyDescent="0.25">
      <c r="A2">
        <v>10</v>
      </c>
      <c r="B2" t="s">
        <v>27</v>
      </c>
    </row>
    <row r="3" spans="1:7" x14ac:dyDescent="0.25">
      <c r="A3">
        <v>11</v>
      </c>
      <c r="B3" t="s">
        <v>28</v>
      </c>
    </row>
    <row r="4" spans="1:7" x14ac:dyDescent="0.25">
      <c r="A4">
        <v>12</v>
      </c>
      <c r="B4" t="s">
        <v>29</v>
      </c>
    </row>
    <row r="5" spans="1:7" x14ac:dyDescent="0.25">
      <c r="A5">
        <v>13</v>
      </c>
      <c r="B5" t="s">
        <v>30</v>
      </c>
    </row>
    <row r="6" spans="1:7" x14ac:dyDescent="0.25">
      <c r="A6">
        <v>14</v>
      </c>
      <c r="B6" t="s">
        <v>31</v>
      </c>
    </row>
    <row r="7" spans="1:7" x14ac:dyDescent="0.25">
      <c r="A7">
        <v>15</v>
      </c>
      <c r="B7" t="s">
        <v>32</v>
      </c>
    </row>
    <row r="11" spans="1:7" x14ac:dyDescent="0.25">
      <c r="A11">
        <v>9</v>
      </c>
      <c r="B11">
        <v>10</v>
      </c>
      <c r="C11">
        <v>11</v>
      </c>
      <c r="D11">
        <v>12</v>
      </c>
      <c r="E11">
        <v>13</v>
      </c>
      <c r="F11">
        <v>14</v>
      </c>
      <c r="G11">
        <v>15</v>
      </c>
    </row>
    <row r="12" spans="1:7" x14ac:dyDescent="0.25">
      <c r="A12" t="s">
        <v>26</v>
      </c>
      <c r="B12" t="s">
        <v>27</v>
      </c>
      <c r="C12" t="s">
        <v>28</v>
      </c>
      <c r="D12" t="s">
        <v>29</v>
      </c>
      <c r="E12" t="s">
        <v>30</v>
      </c>
      <c r="F12" t="s">
        <v>31</v>
      </c>
      <c r="G12" t="s">
        <v>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444"/>
  <sheetViews>
    <sheetView workbookViewId="0">
      <selection activeCell="G22" sqref="G22"/>
    </sheetView>
  </sheetViews>
  <sheetFormatPr defaultRowHeight="15" x14ac:dyDescent="0.2"/>
  <sheetData>
    <row r="1" spans="1:7" x14ac:dyDescent="0.25">
      <c r="A1" t="s">
        <v>34</v>
      </c>
      <c r="B1" t="str">
        <f>VLOOKUP(A1,$F$1:$G$450,2,FALSE)</f>
        <v>Arun</v>
      </c>
      <c r="F1" s="1" t="s">
        <v>118</v>
      </c>
      <c r="G1" s="2" t="s">
        <v>476</v>
      </c>
    </row>
    <row r="2" spans="1:7" x14ac:dyDescent="0.25">
      <c r="A2" t="s">
        <v>35</v>
      </c>
      <c r="B2" t="str">
        <f t="shared" ref="B2:B65" si="0">VLOOKUP(A2,$F$1:$G$450,2,FALSE)</f>
        <v>Ashford</v>
      </c>
      <c r="F2" s="3" t="s">
        <v>148</v>
      </c>
      <c r="G2" s="4" t="s">
        <v>477</v>
      </c>
    </row>
    <row r="3" spans="1:7" x14ac:dyDescent="0.25">
      <c r="A3" t="s">
        <v>36</v>
      </c>
      <c r="B3" t="str">
        <f t="shared" si="0"/>
        <v>Charnwood</v>
      </c>
      <c r="F3" s="3" t="s">
        <v>333</v>
      </c>
      <c r="G3" s="4" t="s">
        <v>478</v>
      </c>
    </row>
    <row r="4" spans="1:7" x14ac:dyDescent="0.25">
      <c r="A4" t="s">
        <v>37</v>
      </c>
      <c r="B4" t="str">
        <f t="shared" si="0"/>
        <v>Derby City UA</v>
      </c>
      <c r="F4" s="3" t="s">
        <v>34</v>
      </c>
      <c r="G4" s="4" t="s">
        <v>479</v>
      </c>
    </row>
    <row r="5" spans="1:7" x14ac:dyDescent="0.25">
      <c r="A5" t="s">
        <v>38</v>
      </c>
      <c r="B5" t="str">
        <f t="shared" si="0"/>
        <v>Fylde</v>
      </c>
      <c r="F5" s="3" t="s">
        <v>375</v>
      </c>
      <c r="G5" s="4" t="s">
        <v>480</v>
      </c>
    </row>
    <row r="6" spans="1:7" x14ac:dyDescent="0.25">
      <c r="A6" t="s">
        <v>39</v>
      </c>
      <c r="B6" t="str">
        <f t="shared" si="0"/>
        <v>Merseyside Waste Disposal Authority</v>
      </c>
      <c r="F6" s="3" t="s">
        <v>35</v>
      </c>
      <c r="G6" s="4" t="s">
        <v>481</v>
      </c>
    </row>
    <row r="7" spans="1:7" x14ac:dyDescent="0.25">
      <c r="A7" t="s">
        <v>40</v>
      </c>
      <c r="B7" t="str">
        <f t="shared" si="0"/>
        <v>Norfolk Police and Crime Commissioner and Chief Constable</v>
      </c>
      <c r="F7" s="3" t="s">
        <v>109</v>
      </c>
      <c r="G7" s="4" t="s">
        <v>482</v>
      </c>
    </row>
    <row r="8" spans="1:7" x14ac:dyDescent="0.25">
      <c r="A8" t="s">
        <v>41</v>
      </c>
      <c r="B8" t="str">
        <f t="shared" si="0"/>
        <v>Suffolk Coastal</v>
      </c>
      <c r="F8" s="3" t="s">
        <v>423</v>
      </c>
      <c r="G8" s="4" t="s">
        <v>483</v>
      </c>
    </row>
    <row r="9" spans="1:7" x14ac:dyDescent="0.25">
      <c r="A9" t="s">
        <v>42</v>
      </c>
      <c r="B9" t="str">
        <f t="shared" si="0"/>
        <v>Tewkesbury</v>
      </c>
      <c r="F9" s="3" t="s">
        <v>342</v>
      </c>
      <c r="G9" s="4" t="s">
        <v>484</v>
      </c>
    </row>
    <row r="10" spans="1:7" x14ac:dyDescent="0.25">
      <c r="A10" t="s">
        <v>43</v>
      </c>
      <c r="B10" t="str">
        <f t="shared" si="0"/>
        <v>Thanet</v>
      </c>
      <c r="F10" s="3" t="s">
        <v>174</v>
      </c>
      <c r="G10" s="4" t="s">
        <v>485</v>
      </c>
    </row>
    <row r="11" spans="1:7" x14ac:dyDescent="0.25">
      <c r="A11" t="s">
        <v>44</v>
      </c>
      <c r="B11" t="str">
        <f t="shared" si="0"/>
        <v>Waveney</v>
      </c>
      <c r="F11" s="3" t="s">
        <v>334</v>
      </c>
      <c r="G11" s="4" t="s">
        <v>486</v>
      </c>
    </row>
    <row r="12" spans="1:7" x14ac:dyDescent="0.25">
      <c r="A12" t="s">
        <v>45</v>
      </c>
      <c r="B12" t="str">
        <f t="shared" si="0"/>
        <v>East Devon</v>
      </c>
      <c r="F12" s="3" t="s">
        <v>407</v>
      </c>
      <c r="G12" s="4" t="s">
        <v>487</v>
      </c>
    </row>
    <row r="13" spans="1:7" x14ac:dyDescent="0.25">
      <c r="A13" t="s">
        <v>46</v>
      </c>
      <c r="B13" t="str">
        <f t="shared" si="0"/>
        <v>South Tyneside</v>
      </c>
      <c r="F13" s="3" t="s">
        <v>400</v>
      </c>
      <c r="G13" s="4" t="s">
        <v>488</v>
      </c>
    </row>
    <row r="14" spans="1:7" x14ac:dyDescent="0.25">
      <c r="A14" t="s">
        <v>47</v>
      </c>
      <c r="B14" t="str">
        <f t="shared" si="0"/>
        <v>Mid Suffolk</v>
      </c>
      <c r="F14" s="3" t="s">
        <v>271</v>
      </c>
      <c r="G14" s="4" t="s">
        <v>489</v>
      </c>
    </row>
    <row r="15" spans="1:7" x14ac:dyDescent="0.25">
      <c r="A15" t="s">
        <v>48</v>
      </c>
      <c r="B15" t="str">
        <f t="shared" si="0"/>
        <v>North East Derbyshire</v>
      </c>
      <c r="F15" s="3" t="s">
        <v>127</v>
      </c>
      <c r="G15" s="4" t="s">
        <v>490</v>
      </c>
    </row>
    <row r="16" spans="1:7" x14ac:dyDescent="0.25">
      <c r="A16" t="s">
        <v>49</v>
      </c>
      <c r="B16" t="str">
        <f t="shared" si="0"/>
        <v>Purbeck</v>
      </c>
      <c r="F16" s="3" t="s">
        <v>401</v>
      </c>
      <c r="G16" s="4" t="s">
        <v>491</v>
      </c>
    </row>
    <row r="17" spans="1:7" x14ac:dyDescent="0.25">
      <c r="A17" t="s">
        <v>50</v>
      </c>
      <c r="B17" t="str">
        <f t="shared" si="0"/>
        <v>Rugby</v>
      </c>
      <c r="F17" s="3" t="s">
        <v>176</v>
      </c>
      <c r="G17" s="4" t="s">
        <v>492</v>
      </c>
    </row>
    <row r="18" spans="1:7" x14ac:dyDescent="0.25">
      <c r="A18" t="s">
        <v>51</v>
      </c>
      <c r="B18" t="str">
        <f t="shared" si="0"/>
        <v>Stratford-on-Avon</v>
      </c>
      <c r="F18" s="3" t="s">
        <v>252</v>
      </c>
      <c r="G18" s="4" t="s">
        <v>493</v>
      </c>
    </row>
    <row r="19" spans="1:7" x14ac:dyDescent="0.25">
      <c r="A19" t="s">
        <v>52</v>
      </c>
      <c r="B19" t="str">
        <f t="shared" si="0"/>
        <v>Western Riverside Waste Authority</v>
      </c>
      <c r="F19" s="3" t="s">
        <v>424</v>
      </c>
      <c r="G19" s="4" t="s">
        <v>494</v>
      </c>
    </row>
    <row r="20" spans="1:7" x14ac:dyDescent="0.25">
      <c r="A20" t="s">
        <v>53</v>
      </c>
      <c r="B20" t="str">
        <f t="shared" si="0"/>
        <v>Bracknell Forest UA</v>
      </c>
      <c r="F20" s="3" t="s">
        <v>343</v>
      </c>
      <c r="G20" s="4" t="s">
        <v>495</v>
      </c>
    </row>
    <row r="21" spans="1:7" x14ac:dyDescent="0.25">
      <c r="A21" t="s">
        <v>54</v>
      </c>
      <c r="B21" t="str">
        <f t="shared" si="0"/>
        <v>Dudley</v>
      </c>
      <c r="F21" s="3" t="s">
        <v>175</v>
      </c>
      <c r="G21" s="4" t="s">
        <v>496</v>
      </c>
    </row>
    <row r="22" spans="1:7" x14ac:dyDescent="0.25">
      <c r="A22" t="s">
        <v>55</v>
      </c>
      <c r="B22" t="str">
        <f t="shared" si="0"/>
        <v>Brighton &amp; Hove UA</v>
      </c>
      <c r="F22" s="3" t="s">
        <v>335</v>
      </c>
      <c r="G22" s="4" t="s">
        <v>497</v>
      </c>
    </row>
    <row r="23" spans="1:7" x14ac:dyDescent="0.2">
      <c r="A23" t="s">
        <v>56</v>
      </c>
      <c r="B23" t="str">
        <f t="shared" si="0"/>
        <v>East Cambridgeshire</v>
      </c>
      <c r="F23" s="3" t="s">
        <v>73</v>
      </c>
      <c r="G23" s="4" t="s">
        <v>498</v>
      </c>
    </row>
    <row r="24" spans="1:7" x14ac:dyDescent="0.2">
      <c r="A24" t="s">
        <v>57</v>
      </c>
      <c r="B24" t="str">
        <f t="shared" si="0"/>
        <v>Kent Combined Fire Authority</v>
      </c>
      <c r="F24" s="3" t="s">
        <v>438</v>
      </c>
      <c r="G24" s="4" t="s">
        <v>499</v>
      </c>
    </row>
    <row r="25" spans="1:7" x14ac:dyDescent="0.2">
      <c r="A25" t="s">
        <v>58</v>
      </c>
      <c r="B25" t="str">
        <f t="shared" si="0"/>
        <v>Maldon</v>
      </c>
      <c r="F25" s="3" t="s">
        <v>149</v>
      </c>
      <c r="G25" s="4" t="s">
        <v>500</v>
      </c>
    </row>
    <row r="26" spans="1:7" x14ac:dyDescent="0.2">
      <c r="A26" t="s">
        <v>59</v>
      </c>
      <c r="B26" t="str">
        <f t="shared" si="0"/>
        <v>New Forest</v>
      </c>
      <c r="F26" s="3" t="s">
        <v>132</v>
      </c>
      <c r="G26" s="4" t="s">
        <v>501</v>
      </c>
    </row>
    <row r="27" spans="1:7" x14ac:dyDescent="0.2">
      <c r="A27" t="s">
        <v>60</v>
      </c>
      <c r="B27" t="str">
        <f t="shared" si="0"/>
        <v>Nottingham UA</v>
      </c>
      <c r="F27" s="3" t="s">
        <v>376</v>
      </c>
      <c r="G27" s="4" t="s">
        <v>502</v>
      </c>
    </row>
    <row r="28" spans="1:7" x14ac:dyDescent="0.2">
      <c r="A28" t="s">
        <v>61</v>
      </c>
      <c r="B28" t="str">
        <f t="shared" si="0"/>
        <v>Uttlesford</v>
      </c>
      <c r="F28" s="3" t="s">
        <v>110</v>
      </c>
      <c r="G28" s="4" t="s">
        <v>503</v>
      </c>
    </row>
    <row r="29" spans="1:7" x14ac:dyDescent="0.2">
      <c r="A29" t="s">
        <v>62</v>
      </c>
      <c r="B29" t="str">
        <f t="shared" si="0"/>
        <v>West Midlands Police and Crime Commissioner and Chief Constable</v>
      </c>
      <c r="F29" s="3" t="s">
        <v>94</v>
      </c>
      <c r="G29" s="4" t="s">
        <v>504</v>
      </c>
    </row>
    <row r="30" spans="1:7" x14ac:dyDescent="0.2">
      <c r="A30" t="s">
        <v>63</v>
      </c>
      <c r="B30" t="str">
        <f t="shared" si="0"/>
        <v>Castle Point</v>
      </c>
      <c r="F30" s="3" t="s">
        <v>260</v>
      </c>
      <c r="G30" s="4" t="s">
        <v>505</v>
      </c>
    </row>
    <row r="31" spans="1:7" x14ac:dyDescent="0.2">
      <c r="A31" t="s">
        <v>64</v>
      </c>
      <c r="B31" t="str">
        <f t="shared" si="0"/>
        <v>Chiltern</v>
      </c>
      <c r="F31" s="3" t="s">
        <v>312</v>
      </c>
      <c r="G31" s="4" t="s">
        <v>506</v>
      </c>
    </row>
    <row r="32" spans="1:7" x14ac:dyDescent="0.2">
      <c r="A32" t="s">
        <v>65</v>
      </c>
      <c r="B32" t="str">
        <f t="shared" si="0"/>
        <v>Vale of White Horse</v>
      </c>
      <c r="F32" s="3" t="s">
        <v>53</v>
      </c>
      <c r="G32" s="4" t="s">
        <v>507</v>
      </c>
    </row>
    <row r="33" spans="1:7" x14ac:dyDescent="0.2">
      <c r="A33" t="s">
        <v>66</v>
      </c>
      <c r="B33" t="str">
        <f t="shared" si="0"/>
        <v>Lancashire Combined Fire Authority</v>
      </c>
      <c r="F33" s="3" t="s">
        <v>318</v>
      </c>
      <c r="G33" s="5" t="s">
        <v>508</v>
      </c>
    </row>
    <row r="34" spans="1:7" x14ac:dyDescent="0.2">
      <c r="A34" t="s">
        <v>67</v>
      </c>
      <c r="B34" t="str">
        <f t="shared" si="0"/>
        <v>Slough UA</v>
      </c>
      <c r="F34" s="3" t="s">
        <v>302</v>
      </c>
      <c r="G34" s="4" t="s">
        <v>509</v>
      </c>
    </row>
    <row r="35" spans="1:7" x14ac:dyDescent="0.2">
      <c r="A35" t="s">
        <v>68</v>
      </c>
      <c r="B35" t="str">
        <f t="shared" si="0"/>
        <v>Suffolk Police and Crime Commissioner and Chief Constable</v>
      </c>
      <c r="F35" s="3" t="s">
        <v>182</v>
      </c>
      <c r="G35" s="4" t="s">
        <v>510</v>
      </c>
    </row>
    <row r="36" spans="1:7" x14ac:dyDescent="0.2">
      <c r="A36" t="s">
        <v>69</v>
      </c>
      <c r="B36" t="str">
        <f t="shared" si="0"/>
        <v>The Broads Authority</v>
      </c>
      <c r="F36" s="3" t="s">
        <v>136</v>
      </c>
      <c r="G36" s="4" t="s">
        <v>511</v>
      </c>
    </row>
    <row r="37" spans="1:7" x14ac:dyDescent="0.2">
      <c r="A37" t="s">
        <v>70</v>
      </c>
      <c r="B37" t="str">
        <f t="shared" si="0"/>
        <v>Torbay UA</v>
      </c>
      <c r="F37" s="3" t="s">
        <v>359</v>
      </c>
      <c r="G37" s="4" t="s">
        <v>512</v>
      </c>
    </row>
    <row r="38" spans="1:7" x14ac:dyDescent="0.2">
      <c r="A38" t="s">
        <v>71</v>
      </c>
      <c r="B38" t="str">
        <f t="shared" si="0"/>
        <v>West Yorkshire Fire &amp; CD Authority</v>
      </c>
      <c r="F38" s="3" t="s">
        <v>55</v>
      </c>
      <c r="G38" s="4" t="s">
        <v>513</v>
      </c>
    </row>
    <row r="39" spans="1:7" x14ac:dyDescent="0.2">
      <c r="A39" t="s">
        <v>72</v>
      </c>
      <c r="B39" t="str">
        <f t="shared" si="0"/>
        <v>Wiltshire Police and Crime Commissioner and Chief Constable</v>
      </c>
      <c r="F39" s="3" t="s">
        <v>439</v>
      </c>
      <c r="G39" s="4" t="s">
        <v>514</v>
      </c>
    </row>
    <row r="40" spans="1:7" x14ac:dyDescent="0.2">
      <c r="A40" t="s">
        <v>73</v>
      </c>
      <c r="B40" t="str">
        <f t="shared" si="0"/>
        <v>Bexley</v>
      </c>
      <c r="F40" s="3" t="s">
        <v>272</v>
      </c>
      <c r="G40" s="4" t="s">
        <v>515</v>
      </c>
    </row>
    <row r="41" spans="1:7" x14ac:dyDescent="0.2">
      <c r="A41" t="s">
        <v>74</v>
      </c>
      <c r="B41" t="str">
        <f t="shared" si="0"/>
        <v>Essex Combined Fire Authority</v>
      </c>
      <c r="F41" s="3" t="s">
        <v>372</v>
      </c>
      <c r="G41" s="4" t="s">
        <v>516</v>
      </c>
    </row>
    <row r="42" spans="1:7" x14ac:dyDescent="0.2">
      <c r="A42" t="s">
        <v>75</v>
      </c>
      <c r="B42" t="str">
        <f t="shared" si="0"/>
        <v>Hyndburn</v>
      </c>
      <c r="F42" s="3" t="s">
        <v>377</v>
      </c>
      <c r="G42" s="4" t="s">
        <v>517</v>
      </c>
    </row>
    <row r="43" spans="1:7" x14ac:dyDescent="0.2">
      <c r="A43" t="s">
        <v>76</v>
      </c>
      <c r="B43" t="str">
        <f t="shared" si="0"/>
        <v>Peterborough UA</v>
      </c>
      <c r="F43" s="3" t="s">
        <v>150</v>
      </c>
      <c r="G43" s="4" t="s">
        <v>518</v>
      </c>
    </row>
    <row r="44" spans="1:7" x14ac:dyDescent="0.2">
      <c r="A44" t="s">
        <v>77</v>
      </c>
      <c r="B44" t="str">
        <f t="shared" si="0"/>
        <v>Rother</v>
      </c>
      <c r="F44" s="3" t="s">
        <v>440</v>
      </c>
      <c r="G44" s="4" t="s">
        <v>519</v>
      </c>
    </row>
    <row r="45" spans="1:7" x14ac:dyDescent="0.2">
      <c r="A45" t="s">
        <v>78</v>
      </c>
      <c r="B45" t="str">
        <f t="shared" si="0"/>
        <v>South Staffordshire</v>
      </c>
      <c r="F45" s="3" t="s">
        <v>380</v>
      </c>
      <c r="G45" s="4" t="s">
        <v>520</v>
      </c>
    </row>
    <row r="46" spans="1:7" x14ac:dyDescent="0.2">
      <c r="A46" t="s">
        <v>79</v>
      </c>
      <c r="B46" t="str">
        <f t="shared" si="0"/>
        <v xml:space="preserve">South Downs National Park Authority </v>
      </c>
      <c r="F46" s="3" t="s">
        <v>319</v>
      </c>
      <c r="G46" s="4" t="s">
        <v>521</v>
      </c>
    </row>
    <row r="47" spans="1:7" x14ac:dyDescent="0.2">
      <c r="A47" t="s">
        <v>80</v>
      </c>
      <c r="B47" t="str">
        <f t="shared" si="0"/>
        <v>Hertsmere</v>
      </c>
      <c r="F47" s="3" t="s">
        <v>95</v>
      </c>
      <c r="G47" s="4" t="s">
        <v>522</v>
      </c>
    </row>
    <row r="48" spans="1:7" x14ac:dyDescent="0.2">
      <c r="A48" t="s">
        <v>81</v>
      </c>
      <c r="B48" t="str">
        <f t="shared" si="0"/>
        <v>Thames Valley Police and Crime Commissioner and Chief Constable</v>
      </c>
      <c r="F48" s="3" t="s">
        <v>273</v>
      </c>
      <c r="G48" s="4" t="s">
        <v>523</v>
      </c>
    </row>
    <row r="49" spans="1:7" x14ac:dyDescent="0.2">
      <c r="A49" t="s">
        <v>82</v>
      </c>
      <c r="B49" t="str">
        <f t="shared" si="0"/>
        <v>Derbyshire Combined Fire Authority</v>
      </c>
      <c r="F49" s="3" t="s">
        <v>441</v>
      </c>
      <c r="G49" s="4" t="s">
        <v>524</v>
      </c>
    </row>
    <row r="50" spans="1:7" x14ac:dyDescent="0.2">
      <c r="A50" t="s">
        <v>83</v>
      </c>
      <c r="B50" t="str">
        <f t="shared" si="0"/>
        <v>Derbyshire Police and Crime Commissioner and Chief Constable</v>
      </c>
      <c r="F50" s="3" t="s">
        <v>432</v>
      </c>
      <c r="G50" s="4" t="s">
        <v>525</v>
      </c>
    </row>
    <row r="51" spans="1:7" x14ac:dyDescent="0.2">
      <c r="A51" t="s">
        <v>84</v>
      </c>
      <c r="B51" t="str">
        <f t="shared" si="0"/>
        <v>Dorset Combined Fire Authority</v>
      </c>
      <c r="F51" s="3" t="s">
        <v>402</v>
      </c>
      <c r="G51" s="4" t="s">
        <v>526</v>
      </c>
    </row>
    <row r="52" spans="1:7" x14ac:dyDescent="0.2">
      <c r="A52" t="s">
        <v>85</v>
      </c>
      <c r="B52" t="str">
        <f t="shared" si="0"/>
        <v>Harborough</v>
      </c>
      <c r="F52" s="3" t="s">
        <v>232</v>
      </c>
      <c r="G52" s="4" t="s">
        <v>527</v>
      </c>
    </row>
    <row r="53" spans="1:7" x14ac:dyDescent="0.2">
      <c r="A53" t="s">
        <v>86</v>
      </c>
      <c r="B53" t="str">
        <f t="shared" si="0"/>
        <v>Northampton</v>
      </c>
      <c r="F53" s="3" t="s">
        <v>192</v>
      </c>
      <c r="G53" s="4" t="s">
        <v>528</v>
      </c>
    </row>
    <row r="54" spans="1:7" x14ac:dyDescent="0.2">
      <c r="A54" t="s">
        <v>87</v>
      </c>
      <c r="B54" t="str">
        <f t="shared" si="0"/>
        <v>Hereford &amp; Worcester Combined Fire Authority</v>
      </c>
      <c r="F54" s="3" t="s">
        <v>183</v>
      </c>
      <c r="G54" s="4" t="s">
        <v>529</v>
      </c>
    </row>
    <row r="55" spans="1:7" x14ac:dyDescent="0.2">
      <c r="A55" t="s">
        <v>88</v>
      </c>
      <c r="B55" t="str">
        <f t="shared" si="0"/>
        <v>Horsham</v>
      </c>
      <c r="F55" s="3" t="s">
        <v>433</v>
      </c>
      <c r="G55" s="4" t="s">
        <v>530</v>
      </c>
    </row>
    <row r="56" spans="1:7" x14ac:dyDescent="0.2">
      <c r="A56" t="s">
        <v>89</v>
      </c>
      <c r="B56" t="str">
        <f t="shared" si="0"/>
        <v>Newark &amp; Sherwood</v>
      </c>
      <c r="F56" s="3" t="s">
        <v>381</v>
      </c>
      <c r="G56" s="4" t="s">
        <v>531</v>
      </c>
    </row>
    <row r="57" spans="1:7" x14ac:dyDescent="0.2">
      <c r="A57" t="s">
        <v>90</v>
      </c>
      <c r="B57" t="str">
        <f t="shared" si="0"/>
        <v>Somerset</v>
      </c>
      <c r="F57" s="3" t="s">
        <v>408</v>
      </c>
      <c r="G57" s="4" t="s">
        <v>532</v>
      </c>
    </row>
    <row r="58" spans="1:7" x14ac:dyDescent="0.2">
      <c r="A58" t="s">
        <v>91</v>
      </c>
      <c r="B58" t="str">
        <f t="shared" si="0"/>
        <v>Scarborough</v>
      </c>
      <c r="F58" s="3" t="s">
        <v>63</v>
      </c>
      <c r="G58" s="4" t="s">
        <v>533</v>
      </c>
    </row>
    <row r="59" spans="1:7" x14ac:dyDescent="0.2">
      <c r="A59" t="s">
        <v>92</v>
      </c>
      <c r="B59" t="str">
        <f t="shared" si="0"/>
        <v>Wychavon</v>
      </c>
      <c r="F59" s="3" t="s">
        <v>360</v>
      </c>
      <c r="G59" s="4" t="s">
        <v>534</v>
      </c>
    </row>
    <row r="60" spans="1:7" x14ac:dyDescent="0.2">
      <c r="A60" t="s">
        <v>93</v>
      </c>
      <c r="B60" t="str">
        <f t="shared" si="0"/>
        <v>Wyre</v>
      </c>
      <c r="F60" s="3" t="s">
        <v>36</v>
      </c>
      <c r="G60" s="4" t="s">
        <v>535</v>
      </c>
    </row>
    <row r="61" spans="1:7" x14ac:dyDescent="0.2">
      <c r="A61" t="s">
        <v>94</v>
      </c>
      <c r="B61" t="str">
        <f t="shared" si="0"/>
        <v>Bolton</v>
      </c>
      <c r="F61" s="3" t="s">
        <v>218</v>
      </c>
      <c r="G61" s="4" t="s">
        <v>536</v>
      </c>
    </row>
    <row r="62" spans="1:7" x14ac:dyDescent="0.2">
      <c r="A62" t="s">
        <v>95</v>
      </c>
      <c r="B62" t="str">
        <f t="shared" si="0"/>
        <v>Burnley</v>
      </c>
      <c r="F62" s="3" t="s">
        <v>199</v>
      </c>
      <c r="G62" s="4" t="s">
        <v>537</v>
      </c>
    </row>
    <row r="63" spans="1:7" x14ac:dyDescent="0.2">
      <c r="A63" t="s">
        <v>96</v>
      </c>
      <c r="B63" t="str">
        <f t="shared" si="0"/>
        <v>Christchurch</v>
      </c>
      <c r="F63" s="3" t="s">
        <v>289</v>
      </c>
      <c r="G63" s="4" t="s">
        <v>538</v>
      </c>
    </row>
    <row r="64" spans="1:7" x14ac:dyDescent="0.2">
      <c r="A64" t="s">
        <v>97</v>
      </c>
      <c r="B64" t="str">
        <f t="shared" si="0"/>
        <v>Copeland</v>
      </c>
      <c r="F64" s="3" t="s">
        <v>303</v>
      </c>
      <c r="G64" s="4" t="s">
        <v>539</v>
      </c>
    </row>
    <row r="65" spans="1:7" x14ac:dyDescent="0.2">
      <c r="A65" t="s">
        <v>98</v>
      </c>
      <c r="B65" t="str">
        <f t="shared" si="0"/>
        <v>East Dorset</v>
      </c>
      <c r="F65" s="3" t="s">
        <v>200</v>
      </c>
      <c r="G65" s="4" t="s">
        <v>540</v>
      </c>
    </row>
    <row r="66" spans="1:7" x14ac:dyDescent="0.2">
      <c r="A66" t="s">
        <v>99</v>
      </c>
      <c r="B66" t="str">
        <f t="shared" ref="B66:B129" si="1">VLOOKUP(A66,$F$1:$G$450,2,FALSE)</f>
        <v>Greater Manchester Police and Crime Commissioner and Chief Constable</v>
      </c>
      <c r="F66" s="3" t="s">
        <v>290</v>
      </c>
      <c r="G66" s="4" t="s">
        <v>541</v>
      </c>
    </row>
    <row r="67" spans="1:7" x14ac:dyDescent="0.2">
      <c r="A67" t="s">
        <v>100</v>
      </c>
      <c r="B67" t="str">
        <f t="shared" si="1"/>
        <v>Trafford</v>
      </c>
      <c r="F67" s="3" t="s">
        <v>383</v>
      </c>
      <c r="G67" s="4" t="s">
        <v>542</v>
      </c>
    </row>
    <row r="68" spans="1:7" x14ac:dyDescent="0.2">
      <c r="A68" t="s">
        <v>101</v>
      </c>
      <c r="B68" t="str">
        <f t="shared" si="1"/>
        <v>Lincoln</v>
      </c>
      <c r="F68" s="3" t="s">
        <v>120</v>
      </c>
      <c r="G68" s="4" t="s">
        <v>543</v>
      </c>
    </row>
    <row r="69" spans="1:7" x14ac:dyDescent="0.2">
      <c r="A69" t="s">
        <v>102</v>
      </c>
      <c r="B69" t="str">
        <f t="shared" si="1"/>
        <v>Spelthorne</v>
      </c>
      <c r="F69" s="3" t="s">
        <v>112</v>
      </c>
      <c r="G69" s="4" t="s">
        <v>544</v>
      </c>
    </row>
    <row r="70" spans="1:7" x14ac:dyDescent="0.2">
      <c r="A70" t="s">
        <v>103</v>
      </c>
      <c r="B70" t="str">
        <f t="shared" si="1"/>
        <v>Lincolnshire</v>
      </c>
      <c r="F70" s="3" t="s">
        <v>64</v>
      </c>
      <c r="G70" s="4" t="s">
        <v>545</v>
      </c>
    </row>
    <row r="71" spans="1:7" x14ac:dyDescent="0.2">
      <c r="A71" t="s">
        <v>104</v>
      </c>
      <c r="B71" t="str">
        <f t="shared" si="1"/>
        <v>Merseyside Integrated Transport Authority</v>
      </c>
      <c r="F71" s="3" t="s">
        <v>151</v>
      </c>
      <c r="G71" s="4" t="s">
        <v>546</v>
      </c>
    </row>
    <row r="72" spans="1:7" x14ac:dyDescent="0.2">
      <c r="A72" t="s">
        <v>105</v>
      </c>
      <c r="B72" t="str">
        <f t="shared" si="1"/>
        <v>Merseyside Police and Crime Commissioner and Chief Constable</v>
      </c>
      <c r="F72" s="3" t="s">
        <v>96</v>
      </c>
      <c r="G72" s="4" t="s">
        <v>547</v>
      </c>
    </row>
    <row r="73" spans="1:7" x14ac:dyDescent="0.2">
      <c r="A73" t="s">
        <v>106</v>
      </c>
      <c r="B73" t="str">
        <f t="shared" si="1"/>
        <v>Poole UA</v>
      </c>
      <c r="F73" s="3" t="s">
        <v>419</v>
      </c>
      <c r="G73" s="4" t="s">
        <v>548</v>
      </c>
    </row>
    <row r="74" spans="1:7" x14ac:dyDescent="0.2">
      <c r="A74" t="s">
        <v>107</v>
      </c>
      <c r="B74" t="str">
        <f t="shared" si="1"/>
        <v>Runnymede</v>
      </c>
      <c r="F74" s="3" t="s">
        <v>245</v>
      </c>
      <c r="G74" s="4" t="s">
        <v>549</v>
      </c>
    </row>
    <row r="75" spans="1:7" x14ac:dyDescent="0.2">
      <c r="A75" t="s">
        <v>108</v>
      </c>
      <c r="B75" t="str">
        <f t="shared" si="1"/>
        <v>South Cambridgeshire</v>
      </c>
      <c r="F75" s="3" t="s">
        <v>474</v>
      </c>
      <c r="G75" s="4" t="s">
        <v>550</v>
      </c>
    </row>
    <row r="76" spans="1:7" x14ac:dyDescent="0.2">
      <c r="A76" t="s">
        <v>109</v>
      </c>
      <c r="B76" t="str">
        <f t="shared" si="1"/>
        <v>Avon &amp; Somerset Police and Crime Commissioner and Chief Constable</v>
      </c>
      <c r="F76" s="3" t="s">
        <v>361</v>
      </c>
      <c r="G76" s="4" t="s">
        <v>551</v>
      </c>
    </row>
    <row r="77" spans="1:7" x14ac:dyDescent="0.2">
      <c r="A77" t="s">
        <v>110</v>
      </c>
      <c r="B77" t="str">
        <f t="shared" si="1"/>
        <v>Bolsover</v>
      </c>
      <c r="F77" s="3" t="s">
        <v>97</v>
      </c>
      <c r="G77" s="4" t="s">
        <v>552</v>
      </c>
    </row>
    <row r="78" spans="1:7" x14ac:dyDescent="0.2">
      <c r="A78" t="s">
        <v>111</v>
      </c>
      <c r="B78" t="str">
        <f t="shared" si="1"/>
        <v>Worcester</v>
      </c>
      <c r="F78" s="3" t="s">
        <v>362</v>
      </c>
      <c r="G78" s="4" t="s">
        <v>553</v>
      </c>
    </row>
    <row r="79" spans="1:7" x14ac:dyDescent="0.2">
      <c r="A79" t="s">
        <v>112</v>
      </c>
      <c r="B79" t="str">
        <f t="shared" si="1"/>
        <v>Chichester</v>
      </c>
      <c r="F79" s="3" t="s">
        <v>320</v>
      </c>
      <c r="G79" s="4" t="s">
        <v>554</v>
      </c>
    </row>
    <row r="80" spans="1:7" x14ac:dyDescent="0.2">
      <c r="A80" t="s">
        <v>113</v>
      </c>
      <c r="B80" t="str">
        <f t="shared" si="1"/>
        <v>Worthing</v>
      </c>
      <c r="F80" s="3" t="s">
        <v>384</v>
      </c>
      <c r="G80" s="4" t="s">
        <v>555</v>
      </c>
    </row>
    <row r="81" spans="1:7" x14ac:dyDescent="0.2">
      <c r="A81" t="s">
        <v>114</v>
      </c>
      <c r="B81" t="str">
        <f t="shared" si="1"/>
        <v>Humberside Combined Fire Authority</v>
      </c>
      <c r="F81" s="3" t="s">
        <v>442</v>
      </c>
      <c r="G81" s="4" t="s">
        <v>556</v>
      </c>
    </row>
    <row r="82" spans="1:7" x14ac:dyDescent="0.2">
      <c r="A82" t="s">
        <v>115</v>
      </c>
      <c r="B82" t="str">
        <f t="shared" si="1"/>
        <v>Leicestershire Combined Fire Authority</v>
      </c>
      <c r="F82" s="3" t="s">
        <v>274</v>
      </c>
      <c r="G82" s="4" t="s">
        <v>557</v>
      </c>
    </row>
    <row r="83" spans="1:7" x14ac:dyDescent="0.2">
      <c r="A83" t="s">
        <v>116</v>
      </c>
      <c r="B83" t="str">
        <f t="shared" si="1"/>
        <v>North Devon</v>
      </c>
      <c r="F83" s="3" t="s">
        <v>138</v>
      </c>
      <c r="G83" s="4" t="s">
        <v>558</v>
      </c>
    </row>
    <row r="84" spans="1:7" x14ac:dyDescent="0.2">
      <c r="A84" t="s">
        <v>117</v>
      </c>
      <c r="B84" t="str">
        <f t="shared" si="1"/>
        <v>Suffolk</v>
      </c>
      <c r="F84" s="3" t="s">
        <v>203</v>
      </c>
      <c r="G84" s="4" t="s">
        <v>559</v>
      </c>
    </row>
    <row r="85" spans="1:7" x14ac:dyDescent="0.2">
      <c r="A85" t="s">
        <v>118</v>
      </c>
      <c r="B85" t="str">
        <f t="shared" si="1"/>
        <v>Adur</v>
      </c>
      <c r="F85" s="3" t="s">
        <v>177</v>
      </c>
      <c r="G85" s="4" t="s">
        <v>560</v>
      </c>
    </row>
    <row r="86" spans="1:7" x14ac:dyDescent="0.2">
      <c r="A86" t="s">
        <v>119</v>
      </c>
      <c r="B86" t="str">
        <f t="shared" si="1"/>
        <v>Yorkshire Dales National Park Authority</v>
      </c>
      <c r="F86" s="3" t="s">
        <v>470</v>
      </c>
      <c r="G86" s="4" t="s">
        <v>561</v>
      </c>
    </row>
    <row r="87" spans="1:7" x14ac:dyDescent="0.2">
      <c r="A87" t="s">
        <v>120</v>
      </c>
      <c r="B87" t="str">
        <f t="shared" si="1"/>
        <v>Chesterfield</v>
      </c>
      <c r="F87" s="3" t="s">
        <v>409</v>
      </c>
      <c r="G87" s="4" t="s">
        <v>562</v>
      </c>
    </row>
    <row r="88" spans="1:7" x14ac:dyDescent="0.2">
      <c r="A88" t="s">
        <v>121</v>
      </c>
      <c r="B88" t="str">
        <f t="shared" si="1"/>
        <v>South Norfolk</v>
      </c>
      <c r="F88" s="3" t="s">
        <v>246</v>
      </c>
      <c r="G88" s="4" t="s">
        <v>563</v>
      </c>
    </row>
    <row r="89" spans="1:7" x14ac:dyDescent="0.2">
      <c r="A89" t="s">
        <v>122</v>
      </c>
      <c r="B89" t="str">
        <f t="shared" si="1"/>
        <v>Havering</v>
      </c>
      <c r="F89" s="3" t="s">
        <v>163</v>
      </c>
      <c r="G89" s="4" t="s">
        <v>564</v>
      </c>
    </row>
    <row r="90" spans="1:7" x14ac:dyDescent="0.2">
      <c r="A90" t="s">
        <v>123</v>
      </c>
      <c r="B90" t="str">
        <f t="shared" si="1"/>
        <v>Huntingdonshire</v>
      </c>
      <c r="F90" s="3" t="s">
        <v>565</v>
      </c>
      <c r="G90" s="4" t="s">
        <v>566</v>
      </c>
    </row>
    <row r="91" spans="1:7" x14ac:dyDescent="0.2">
      <c r="A91" t="s">
        <v>124</v>
      </c>
      <c r="B91" t="str">
        <f t="shared" si="1"/>
        <v>Tunbridge Wells</v>
      </c>
      <c r="F91" s="3" t="s">
        <v>158</v>
      </c>
      <c r="G91" s="4" t="s">
        <v>567</v>
      </c>
    </row>
    <row r="92" spans="1:7" x14ac:dyDescent="0.2">
      <c r="A92" t="s">
        <v>125</v>
      </c>
      <c r="B92" t="str">
        <f t="shared" si="1"/>
        <v>Harrogate</v>
      </c>
      <c r="F92" s="3" t="s">
        <v>37</v>
      </c>
      <c r="G92" s="4" t="s">
        <v>568</v>
      </c>
    </row>
    <row r="93" spans="1:7" x14ac:dyDescent="0.2">
      <c r="A93" t="s">
        <v>126</v>
      </c>
      <c r="B93" t="str">
        <f t="shared" si="1"/>
        <v>Isle of Wight UA</v>
      </c>
      <c r="F93" s="3" t="s">
        <v>264</v>
      </c>
      <c r="G93" s="4" t="s">
        <v>569</v>
      </c>
    </row>
    <row r="94" spans="1:7" x14ac:dyDescent="0.2">
      <c r="A94" t="s">
        <v>127</v>
      </c>
      <c r="B94" t="str">
        <f t="shared" si="1"/>
        <v>Basildon</v>
      </c>
      <c r="F94" s="3" t="s">
        <v>82</v>
      </c>
      <c r="G94" s="4" t="s">
        <v>570</v>
      </c>
    </row>
    <row r="95" spans="1:7" x14ac:dyDescent="0.2">
      <c r="A95" t="s">
        <v>128</v>
      </c>
      <c r="B95" t="str">
        <f t="shared" si="1"/>
        <v>New Forest Park</v>
      </c>
      <c r="F95" s="3" t="s">
        <v>134</v>
      </c>
      <c r="G95" s="4" t="s">
        <v>571</v>
      </c>
    </row>
    <row r="96" spans="1:7" x14ac:dyDescent="0.2">
      <c r="A96" t="s">
        <v>129</v>
      </c>
      <c r="B96" t="str">
        <f t="shared" si="1"/>
        <v>North Hertfordshire</v>
      </c>
      <c r="F96" s="3" t="s">
        <v>83</v>
      </c>
      <c r="G96" s="4" t="s">
        <v>572</v>
      </c>
    </row>
    <row r="97" spans="1:7" x14ac:dyDescent="0.2">
      <c r="A97" t="s">
        <v>130</v>
      </c>
      <c r="B97" t="str">
        <f t="shared" si="1"/>
        <v>Test Valley</v>
      </c>
      <c r="F97" s="3" t="s">
        <v>321</v>
      </c>
      <c r="G97" s="4" t="s">
        <v>573</v>
      </c>
    </row>
    <row r="98" spans="1:7" x14ac:dyDescent="0.2">
      <c r="A98" t="s">
        <v>131</v>
      </c>
      <c r="B98" t="str">
        <f t="shared" si="1"/>
        <v>West Berkshire UA</v>
      </c>
      <c r="F98" s="3" t="s">
        <v>425</v>
      </c>
      <c r="G98" s="4" t="s">
        <v>574</v>
      </c>
    </row>
    <row r="99" spans="1:7" x14ac:dyDescent="0.2">
      <c r="A99" t="s">
        <v>132</v>
      </c>
      <c r="B99" t="str">
        <f t="shared" si="1"/>
        <v>Blackburn with Darwen UA</v>
      </c>
      <c r="F99" s="3" t="s">
        <v>207</v>
      </c>
      <c r="G99" s="6" t="s">
        <v>575</v>
      </c>
    </row>
    <row r="100" spans="1:7" x14ac:dyDescent="0.2">
      <c r="A100" t="s">
        <v>133</v>
      </c>
      <c r="B100" t="str">
        <f t="shared" si="1"/>
        <v>Isles of Scilly</v>
      </c>
      <c r="F100" s="3" t="s">
        <v>322</v>
      </c>
      <c r="G100" s="4" t="s">
        <v>576</v>
      </c>
    </row>
    <row r="101" spans="1:7" x14ac:dyDescent="0.2">
      <c r="A101" t="s">
        <v>134</v>
      </c>
      <c r="B101" t="str">
        <f t="shared" si="1"/>
        <v>Derbyshire Dales</v>
      </c>
      <c r="F101" s="3" t="s">
        <v>243</v>
      </c>
      <c r="G101" s="4" t="s">
        <v>577</v>
      </c>
    </row>
    <row r="102" spans="1:7" x14ac:dyDescent="0.2">
      <c r="A102" t="s">
        <v>135</v>
      </c>
      <c r="B102" t="str">
        <f t="shared" si="1"/>
        <v>Gedling</v>
      </c>
      <c r="F102" s="3" t="s">
        <v>84</v>
      </c>
      <c r="G102" s="4" t="s">
        <v>578</v>
      </c>
    </row>
    <row r="103" spans="1:7" x14ac:dyDescent="0.2">
      <c r="A103" t="s">
        <v>136</v>
      </c>
      <c r="B103" t="str">
        <f t="shared" si="1"/>
        <v>Brent</v>
      </c>
      <c r="F103" s="3" t="s">
        <v>233</v>
      </c>
      <c r="G103" s="4" t="s">
        <v>579</v>
      </c>
    </row>
    <row r="104" spans="1:7" x14ac:dyDescent="0.2">
      <c r="A104" t="s">
        <v>137</v>
      </c>
      <c r="B104" t="str">
        <f t="shared" si="1"/>
        <v>Leicester City UA</v>
      </c>
      <c r="F104" s="3" t="s">
        <v>410</v>
      </c>
      <c r="G104" s="4" t="s">
        <v>580</v>
      </c>
    </row>
    <row r="105" spans="1:7" x14ac:dyDescent="0.2">
      <c r="A105" t="s">
        <v>138</v>
      </c>
      <c r="B105" t="str">
        <f t="shared" si="1"/>
        <v>Crawley</v>
      </c>
      <c r="F105" s="3" t="s">
        <v>54</v>
      </c>
      <c r="G105" s="4" t="s">
        <v>581</v>
      </c>
    </row>
    <row r="106" spans="1:7" x14ac:dyDescent="0.2">
      <c r="A106" t="s">
        <v>139</v>
      </c>
      <c r="B106" t="str">
        <f t="shared" si="1"/>
        <v>East Sussex</v>
      </c>
      <c r="F106" s="3" t="s">
        <v>443</v>
      </c>
      <c r="G106" s="4" t="s">
        <v>582</v>
      </c>
    </row>
    <row r="107" spans="1:7" x14ac:dyDescent="0.2">
      <c r="A107" t="s">
        <v>140</v>
      </c>
      <c r="B107" t="str">
        <f t="shared" si="1"/>
        <v>King's Lynn &amp; West Norfolk</v>
      </c>
      <c r="F107" s="3" t="s">
        <v>208</v>
      </c>
      <c r="G107" s="4" t="s">
        <v>583</v>
      </c>
    </row>
    <row r="108" spans="1:7" x14ac:dyDescent="0.2">
      <c r="A108" t="s">
        <v>141</v>
      </c>
      <c r="B108" t="str">
        <f t="shared" si="1"/>
        <v>Lichfield</v>
      </c>
      <c r="F108" s="3" t="s">
        <v>430</v>
      </c>
      <c r="G108" s="4" t="s">
        <v>584</v>
      </c>
    </row>
    <row r="109" spans="1:7" x14ac:dyDescent="0.2">
      <c r="A109" t="s">
        <v>142</v>
      </c>
      <c r="B109" t="str">
        <f t="shared" si="1"/>
        <v>Lincolnshire Police and Crime Commissioner and Chief Constable</v>
      </c>
      <c r="F109" s="3" t="s">
        <v>347</v>
      </c>
      <c r="G109" s="4" t="s">
        <v>585</v>
      </c>
    </row>
    <row r="110" spans="1:7" x14ac:dyDescent="0.2">
      <c r="A110" t="s">
        <v>143</v>
      </c>
      <c r="B110" t="str">
        <f t="shared" si="1"/>
        <v>Newcastle-under-Lyme</v>
      </c>
      <c r="F110" s="3" t="s">
        <v>56</v>
      </c>
      <c r="G110" s="4" t="s">
        <v>586</v>
      </c>
    </row>
    <row r="111" spans="1:7" x14ac:dyDescent="0.2">
      <c r="A111" t="s">
        <v>144</v>
      </c>
      <c r="B111" t="str">
        <f t="shared" si="1"/>
        <v>West Sussex</v>
      </c>
      <c r="F111" s="3" t="s">
        <v>45</v>
      </c>
      <c r="G111" s="4" t="s">
        <v>587</v>
      </c>
    </row>
    <row r="112" spans="1:7" x14ac:dyDescent="0.2">
      <c r="A112" t="s">
        <v>145</v>
      </c>
      <c r="B112" t="str">
        <f t="shared" si="1"/>
        <v>Nuneaton &amp; Bedworth</v>
      </c>
      <c r="F112" s="3" t="s">
        <v>98</v>
      </c>
      <c r="G112" s="4" t="s">
        <v>588</v>
      </c>
    </row>
    <row r="113" spans="1:7" x14ac:dyDescent="0.2">
      <c r="A113" t="s">
        <v>146</v>
      </c>
      <c r="B113" t="str">
        <f t="shared" si="1"/>
        <v>Rushcliffe</v>
      </c>
      <c r="F113" s="3" t="s">
        <v>261</v>
      </c>
      <c r="G113" s="4" t="s">
        <v>589</v>
      </c>
    </row>
    <row r="114" spans="1:7" x14ac:dyDescent="0.2">
      <c r="A114" t="s">
        <v>147</v>
      </c>
      <c r="B114" t="str">
        <f t="shared" si="1"/>
        <v>Warwick</v>
      </c>
      <c r="F114" s="3" t="s">
        <v>275</v>
      </c>
      <c r="G114" s="4" t="s">
        <v>590</v>
      </c>
    </row>
    <row r="115" spans="1:7" x14ac:dyDescent="0.2">
      <c r="A115" t="s">
        <v>148</v>
      </c>
      <c r="B115" t="str">
        <f t="shared" si="1"/>
        <v>Allerdale</v>
      </c>
      <c r="F115" s="3" t="s">
        <v>234</v>
      </c>
      <c r="G115" s="4" t="s">
        <v>591</v>
      </c>
    </row>
    <row r="116" spans="1:7" x14ac:dyDescent="0.2">
      <c r="A116" t="s">
        <v>149</v>
      </c>
      <c r="B116" t="str">
        <f t="shared" si="1"/>
        <v>Blaby</v>
      </c>
      <c r="F116" s="3" t="s">
        <v>451</v>
      </c>
      <c r="G116" s="4" t="s">
        <v>592</v>
      </c>
    </row>
    <row r="117" spans="1:7" x14ac:dyDescent="0.2">
      <c r="A117" t="s">
        <v>150</v>
      </c>
      <c r="B117" t="str">
        <f t="shared" si="1"/>
        <v>Broxbourne</v>
      </c>
      <c r="F117" s="3" t="s">
        <v>427</v>
      </c>
      <c r="G117" s="4" t="s">
        <v>593</v>
      </c>
    </row>
    <row r="118" spans="1:7" x14ac:dyDescent="0.2">
      <c r="A118" t="s">
        <v>151</v>
      </c>
      <c r="B118" t="str">
        <f t="shared" si="1"/>
        <v>Chorley</v>
      </c>
      <c r="F118" s="3" t="s">
        <v>428</v>
      </c>
      <c r="G118" s="4" t="s">
        <v>594</v>
      </c>
    </row>
    <row r="119" spans="1:7" x14ac:dyDescent="0.2">
      <c r="A119" t="s">
        <v>152</v>
      </c>
      <c r="B119" t="str">
        <f t="shared" si="1"/>
        <v>North Norfolk</v>
      </c>
      <c r="F119" s="3" t="s">
        <v>357</v>
      </c>
      <c r="G119" s="4" t="s">
        <v>595</v>
      </c>
    </row>
    <row r="120" spans="1:7" x14ac:dyDescent="0.2">
      <c r="A120" t="s">
        <v>153</v>
      </c>
      <c r="B120" t="str">
        <f t="shared" si="1"/>
        <v>Redditch</v>
      </c>
      <c r="F120" s="7" t="s">
        <v>139</v>
      </c>
      <c r="G120" s="4" t="s">
        <v>596</v>
      </c>
    </row>
    <row r="121" spans="1:7" x14ac:dyDescent="0.2">
      <c r="A121" t="s">
        <v>154</v>
      </c>
      <c r="B121" t="str">
        <f t="shared" si="1"/>
        <v>Sefton</v>
      </c>
      <c r="F121" s="3" t="s">
        <v>344</v>
      </c>
      <c r="G121" s="4" t="s">
        <v>597</v>
      </c>
    </row>
    <row r="122" spans="1:7" x14ac:dyDescent="0.2">
      <c r="A122" t="s">
        <v>155</v>
      </c>
      <c r="B122" t="str">
        <f t="shared" si="1"/>
        <v>Tendring</v>
      </c>
      <c r="F122" s="3" t="s">
        <v>364</v>
      </c>
      <c r="G122" s="4" t="s">
        <v>598</v>
      </c>
    </row>
    <row r="123" spans="1:7" x14ac:dyDescent="0.2">
      <c r="A123" t="s">
        <v>156</v>
      </c>
      <c r="B123" t="str">
        <f t="shared" si="1"/>
        <v>Wealden</v>
      </c>
      <c r="F123" s="3" t="s">
        <v>184</v>
      </c>
      <c r="G123" s="4" t="s">
        <v>599</v>
      </c>
    </row>
    <row r="124" spans="1:7" x14ac:dyDescent="0.2">
      <c r="A124" t="s">
        <v>157</v>
      </c>
      <c r="B124" t="str">
        <f t="shared" si="1"/>
        <v>Wellingborough</v>
      </c>
      <c r="F124" s="3" t="s">
        <v>292</v>
      </c>
      <c r="G124" s="4" t="s">
        <v>600</v>
      </c>
    </row>
    <row r="125" spans="1:7" x14ac:dyDescent="0.2">
      <c r="A125" t="s">
        <v>158</v>
      </c>
      <c r="B125" t="str">
        <f t="shared" si="1"/>
        <v>Daventry</v>
      </c>
      <c r="F125" s="3" t="s">
        <v>235</v>
      </c>
      <c r="G125" s="4" t="s">
        <v>601</v>
      </c>
    </row>
    <row r="126" spans="1:7" x14ac:dyDescent="0.2">
      <c r="A126" t="s">
        <v>159</v>
      </c>
      <c r="B126" t="str">
        <f t="shared" si="1"/>
        <v>Solihull</v>
      </c>
      <c r="F126" s="3" t="s">
        <v>403</v>
      </c>
      <c r="G126" s="4" t="s">
        <v>602</v>
      </c>
    </row>
    <row r="127" spans="1:7" x14ac:dyDescent="0.2">
      <c r="A127" t="s">
        <v>160</v>
      </c>
      <c r="B127" t="str">
        <f t="shared" si="1"/>
        <v>Harlow</v>
      </c>
      <c r="F127" s="3" t="s">
        <v>293</v>
      </c>
      <c r="G127" s="4" t="s">
        <v>603</v>
      </c>
    </row>
    <row r="128" spans="1:7" x14ac:dyDescent="0.2">
      <c r="A128" t="s">
        <v>161</v>
      </c>
      <c r="B128" t="str">
        <f t="shared" si="1"/>
        <v>Mendip</v>
      </c>
      <c r="F128" s="3" t="s">
        <v>193</v>
      </c>
      <c r="G128" s="4" t="s">
        <v>604</v>
      </c>
    </row>
    <row r="129" spans="1:7" x14ac:dyDescent="0.2">
      <c r="A129" t="s">
        <v>162</v>
      </c>
      <c r="B129" t="str">
        <f t="shared" si="1"/>
        <v>North London Waste Authority</v>
      </c>
      <c r="F129" s="3" t="s">
        <v>420</v>
      </c>
      <c r="G129" s="4" t="s">
        <v>605</v>
      </c>
    </row>
    <row r="130" spans="1:7" x14ac:dyDescent="0.2">
      <c r="A130" t="s">
        <v>163</v>
      </c>
      <c r="B130" t="str">
        <f t="shared" ref="B130:B193" si="2">VLOOKUP(A130,$F$1:$G$450,2,FALSE)</f>
        <v>Dartford</v>
      </c>
      <c r="F130" s="3" t="s">
        <v>452</v>
      </c>
      <c r="G130" s="4" t="s">
        <v>606</v>
      </c>
    </row>
    <row r="131" spans="1:7" x14ac:dyDescent="0.2">
      <c r="A131" t="s">
        <v>164</v>
      </c>
      <c r="B131" t="str">
        <f t="shared" si="2"/>
        <v>Wirral</v>
      </c>
      <c r="F131" s="3" t="s">
        <v>74</v>
      </c>
      <c r="G131" s="4" t="s">
        <v>607</v>
      </c>
    </row>
    <row r="132" spans="1:7" x14ac:dyDescent="0.2">
      <c r="A132" t="s">
        <v>165</v>
      </c>
      <c r="B132" t="str">
        <f t="shared" si="2"/>
        <v>Hackney</v>
      </c>
      <c r="F132" s="3" t="s">
        <v>421</v>
      </c>
      <c r="G132" s="4" t="s">
        <v>608</v>
      </c>
    </row>
    <row r="133" spans="1:7" x14ac:dyDescent="0.2">
      <c r="A133" t="s">
        <v>166</v>
      </c>
      <c r="B133" t="str">
        <f t="shared" si="2"/>
        <v>Wandsworth</v>
      </c>
      <c r="F133" s="3" t="s">
        <v>323</v>
      </c>
      <c r="G133" s="4" t="s">
        <v>609</v>
      </c>
    </row>
    <row r="134" spans="1:7" x14ac:dyDescent="0.2">
      <c r="A134" t="s">
        <v>167</v>
      </c>
      <c r="B134" t="str">
        <f t="shared" si="2"/>
        <v>Oadby &amp; Wigston</v>
      </c>
      <c r="F134" s="3" t="s">
        <v>345</v>
      </c>
      <c r="G134" s="4" t="s">
        <v>610</v>
      </c>
    </row>
    <row r="135" spans="1:7" x14ac:dyDescent="0.2">
      <c r="A135" t="s">
        <v>168</v>
      </c>
      <c r="B135" t="str">
        <f t="shared" si="2"/>
        <v>North Tyneside</v>
      </c>
      <c r="F135" s="3" t="s">
        <v>197</v>
      </c>
      <c r="G135" s="4" t="s">
        <v>611</v>
      </c>
    </row>
    <row r="136" spans="1:7" x14ac:dyDescent="0.2">
      <c r="A136" t="s">
        <v>169</v>
      </c>
      <c r="B136" t="str">
        <f t="shared" si="2"/>
        <v>Sevenoaks</v>
      </c>
      <c r="F136" s="3" t="s">
        <v>404</v>
      </c>
      <c r="G136" s="4" t="s">
        <v>612</v>
      </c>
    </row>
    <row r="137" spans="1:7" x14ac:dyDescent="0.2">
      <c r="A137" t="s">
        <v>170</v>
      </c>
      <c r="B137" t="str">
        <f t="shared" si="2"/>
        <v>Staffordshire</v>
      </c>
      <c r="F137" s="3" t="s">
        <v>257</v>
      </c>
      <c r="G137" s="4" t="s">
        <v>613</v>
      </c>
    </row>
    <row r="138" spans="1:7" x14ac:dyDescent="0.2">
      <c r="A138" t="s">
        <v>171</v>
      </c>
      <c r="B138" t="str">
        <f t="shared" si="2"/>
        <v>Swindon UA</v>
      </c>
      <c r="F138" s="3" t="s">
        <v>429</v>
      </c>
      <c r="G138" s="4" t="s">
        <v>614</v>
      </c>
    </row>
    <row r="139" spans="1:7" x14ac:dyDescent="0.2">
      <c r="A139" t="s">
        <v>172</v>
      </c>
      <c r="B139" t="str">
        <f t="shared" si="2"/>
        <v>West Devon</v>
      </c>
      <c r="F139" s="3" t="s">
        <v>38</v>
      </c>
      <c r="G139" s="4" t="s">
        <v>615</v>
      </c>
    </row>
    <row r="140" spans="1:7" x14ac:dyDescent="0.2">
      <c r="A140" t="s">
        <v>173</v>
      </c>
      <c r="B140" t="str">
        <f t="shared" si="2"/>
        <v>West Yorkshire Integrated Transport Authority</v>
      </c>
      <c r="F140" s="3" t="s">
        <v>198</v>
      </c>
      <c r="G140" s="4" t="s">
        <v>616</v>
      </c>
    </row>
    <row r="141" spans="1:7" x14ac:dyDescent="0.2">
      <c r="A141" t="s">
        <v>174</v>
      </c>
      <c r="B141" t="str">
        <f t="shared" si="2"/>
        <v>Babergh</v>
      </c>
      <c r="F141" s="3" t="s">
        <v>135</v>
      </c>
      <c r="G141" s="4" t="s">
        <v>617</v>
      </c>
    </row>
    <row r="142" spans="1:7" x14ac:dyDescent="0.2">
      <c r="A142" t="s">
        <v>175</v>
      </c>
      <c r="B142" t="str">
        <f t="shared" si="2"/>
        <v>Bedfordshire Police and Crime Commissioner and Chief Constable</v>
      </c>
      <c r="F142" s="3" t="s">
        <v>248</v>
      </c>
      <c r="G142" s="4" t="s">
        <v>618</v>
      </c>
    </row>
    <row r="143" spans="1:7" x14ac:dyDescent="0.2">
      <c r="A143" t="s">
        <v>176</v>
      </c>
      <c r="B143" t="str">
        <f t="shared" si="2"/>
        <v>Bassetlaw</v>
      </c>
      <c r="F143" s="3" t="s">
        <v>453</v>
      </c>
      <c r="G143" s="4" t="s">
        <v>619</v>
      </c>
    </row>
    <row r="144" spans="1:7" x14ac:dyDescent="0.2">
      <c r="A144" t="s">
        <v>177</v>
      </c>
      <c r="B144" t="str">
        <f t="shared" si="2"/>
        <v>Cumbria</v>
      </c>
      <c r="F144" s="3" t="s">
        <v>365</v>
      </c>
      <c r="G144" s="4" t="s">
        <v>620</v>
      </c>
    </row>
    <row r="145" spans="1:7" x14ac:dyDescent="0.2">
      <c r="A145" t="s">
        <v>178</v>
      </c>
      <c r="B145" t="str">
        <f t="shared" si="2"/>
        <v>Greater Manchester Fire &amp; CD Authority</v>
      </c>
      <c r="F145" s="3" t="s">
        <v>219</v>
      </c>
      <c r="G145" s="4" t="s">
        <v>621</v>
      </c>
    </row>
    <row r="146" spans="1:7" x14ac:dyDescent="0.2">
      <c r="A146" t="s">
        <v>179</v>
      </c>
      <c r="B146" t="str">
        <f t="shared" si="2"/>
        <v>Guildford</v>
      </c>
      <c r="F146" s="3" t="s">
        <v>411</v>
      </c>
      <c r="G146" s="4" t="s">
        <v>622</v>
      </c>
    </row>
    <row r="147" spans="1:7" x14ac:dyDescent="0.2">
      <c r="A147" t="s">
        <v>180</v>
      </c>
      <c r="B147" t="str">
        <f t="shared" si="2"/>
        <v>Hart</v>
      </c>
      <c r="F147" s="3" t="s">
        <v>262</v>
      </c>
      <c r="G147" s="4" t="s">
        <v>623</v>
      </c>
    </row>
    <row r="148" spans="1:7" x14ac:dyDescent="0.2">
      <c r="A148" t="s">
        <v>181</v>
      </c>
      <c r="B148" t="str">
        <f t="shared" si="2"/>
        <v>Mid Sussex</v>
      </c>
      <c r="F148" s="3" t="s">
        <v>624</v>
      </c>
      <c r="G148" s="4" t="s">
        <v>625</v>
      </c>
    </row>
    <row r="149" spans="1:7" x14ac:dyDescent="0.2">
      <c r="A149" t="s">
        <v>182</v>
      </c>
      <c r="B149" t="str">
        <f t="shared" si="2"/>
        <v>Breckland</v>
      </c>
      <c r="F149" s="3" t="s">
        <v>178</v>
      </c>
      <c r="G149" s="4" t="s">
        <v>626</v>
      </c>
    </row>
    <row r="150" spans="1:7" x14ac:dyDescent="0.2">
      <c r="A150" t="s">
        <v>183</v>
      </c>
      <c r="B150" t="str">
        <f t="shared" si="2"/>
        <v>Camden</v>
      </c>
      <c r="F150" s="3" t="s">
        <v>346</v>
      </c>
      <c r="G150" s="4" t="s">
        <v>627</v>
      </c>
    </row>
    <row r="151" spans="1:7" x14ac:dyDescent="0.2">
      <c r="A151" t="s">
        <v>184</v>
      </c>
      <c r="B151" t="str">
        <f t="shared" si="2"/>
        <v>Eastleigh</v>
      </c>
      <c r="F151" s="3" t="s">
        <v>99</v>
      </c>
      <c r="G151" s="4" t="s">
        <v>628</v>
      </c>
    </row>
    <row r="152" spans="1:7" x14ac:dyDescent="0.2">
      <c r="A152" t="s">
        <v>185</v>
      </c>
      <c r="B152" t="str">
        <f t="shared" si="2"/>
        <v>West Lancashire</v>
      </c>
      <c r="F152" s="3" t="s">
        <v>249</v>
      </c>
      <c r="G152" s="4" t="s">
        <v>629</v>
      </c>
    </row>
    <row r="153" spans="1:7" x14ac:dyDescent="0.2">
      <c r="A153" t="s">
        <v>186</v>
      </c>
      <c r="B153" t="str">
        <f t="shared" si="2"/>
        <v>South Kesteven</v>
      </c>
      <c r="F153" s="3" t="s">
        <v>288</v>
      </c>
      <c r="G153" s="4" t="s">
        <v>630</v>
      </c>
    </row>
    <row r="154" spans="1:7" x14ac:dyDescent="0.2">
      <c r="A154" t="s">
        <v>187</v>
      </c>
      <c r="B154" t="str">
        <f t="shared" si="2"/>
        <v>Tonbridge &amp; Malling</v>
      </c>
      <c r="F154" s="3" t="s">
        <v>179</v>
      </c>
      <c r="G154" s="4" t="s">
        <v>631</v>
      </c>
    </row>
    <row r="155" spans="1:7" x14ac:dyDescent="0.2">
      <c r="A155" t="s">
        <v>188</v>
      </c>
      <c r="B155" t="str">
        <f t="shared" si="2"/>
        <v>Southampton UA</v>
      </c>
      <c r="F155" s="3" t="s">
        <v>165</v>
      </c>
      <c r="G155" s="4" t="s">
        <v>632</v>
      </c>
    </row>
    <row r="156" spans="1:7" x14ac:dyDescent="0.2">
      <c r="A156" t="s">
        <v>189</v>
      </c>
      <c r="B156" t="str">
        <f t="shared" si="2"/>
        <v>Pendle</v>
      </c>
      <c r="F156" s="3" t="s">
        <v>348</v>
      </c>
      <c r="G156" s="4" t="s">
        <v>633</v>
      </c>
    </row>
    <row r="157" spans="1:7" x14ac:dyDescent="0.2">
      <c r="A157" t="s">
        <v>37</v>
      </c>
      <c r="B157" t="str">
        <f t="shared" si="2"/>
        <v>Derby City UA</v>
      </c>
      <c r="F157" s="3" t="s">
        <v>326</v>
      </c>
      <c r="G157" s="4" t="s">
        <v>634</v>
      </c>
    </row>
    <row r="158" spans="1:7" x14ac:dyDescent="0.2">
      <c r="A158" t="s">
        <v>190</v>
      </c>
      <c r="B158" t="str">
        <f t="shared" si="2"/>
        <v>Tyne and Wear Fire &amp; CD Authority</v>
      </c>
      <c r="F158" s="3" t="s">
        <v>412</v>
      </c>
      <c r="G158" s="4" t="s">
        <v>635</v>
      </c>
    </row>
    <row r="159" spans="1:7" x14ac:dyDescent="0.2">
      <c r="A159" t="s">
        <v>191</v>
      </c>
      <c r="B159" t="str">
        <f t="shared" si="2"/>
        <v>West Midlands Passenger Transport Authority</v>
      </c>
      <c r="F159" s="3" t="s">
        <v>291</v>
      </c>
      <c r="G159" s="4" t="s">
        <v>636</v>
      </c>
    </row>
    <row r="160" spans="1:7" x14ac:dyDescent="0.2">
      <c r="A160" t="s">
        <v>192</v>
      </c>
      <c r="B160" t="str">
        <f t="shared" si="2"/>
        <v>Cambridgeshire Police and Crime Commissioner and Chief Constable</v>
      </c>
      <c r="F160" s="3" t="s">
        <v>247</v>
      </c>
      <c r="G160" s="4" t="s">
        <v>637</v>
      </c>
    </row>
    <row r="161" spans="1:7" x14ac:dyDescent="0.2">
      <c r="A161" t="s">
        <v>193</v>
      </c>
      <c r="B161" t="str">
        <f t="shared" si="2"/>
        <v>Epsom &amp; Ewell</v>
      </c>
      <c r="F161" s="3" t="s">
        <v>237</v>
      </c>
      <c r="G161" s="4" t="s">
        <v>638</v>
      </c>
    </row>
    <row r="162" spans="1:7" x14ac:dyDescent="0.2">
      <c r="A162" t="s">
        <v>194</v>
      </c>
      <c r="B162" t="str">
        <f t="shared" si="2"/>
        <v>South Ribble</v>
      </c>
      <c r="F162" s="3" t="s">
        <v>85</v>
      </c>
      <c r="G162" s="4" t="s">
        <v>639</v>
      </c>
    </row>
    <row r="163" spans="1:7" x14ac:dyDescent="0.2">
      <c r="A163" t="s">
        <v>195</v>
      </c>
      <c r="B163" t="str">
        <f t="shared" si="2"/>
        <v>Humberside Police and Crime Commissioner and Chief Constable</v>
      </c>
      <c r="F163" s="3" t="s">
        <v>236</v>
      </c>
      <c r="G163" s="4" t="s">
        <v>640</v>
      </c>
    </row>
    <row r="164" spans="1:7" x14ac:dyDescent="0.2">
      <c r="A164" t="s">
        <v>196</v>
      </c>
      <c r="B164" t="str">
        <f t="shared" si="2"/>
        <v>Kirklees</v>
      </c>
      <c r="F164" s="3" t="s">
        <v>160</v>
      </c>
      <c r="G164" s="4" t="s">
        <v>641</v>
      </c>
    </row>
    <row r="165" spans="1:7" x14ac:dyDescent="0.2">
      <c r="A165" t="s">
        <v>197</v>
      </c>
      <c r="B165" t="str">
        <f t="shared" si="2"/>
        <v>Fareham</v>
      </c>
      <c r="F165" s="3" t="s">
        <v>125</v>
      </c>
      <c r="G165" s="4" t="s">
        <v>642</v>
      </c>
    </row>
    <row r="166" spans="1:7" x14ac:dyDescent="0.2">
      <c r="A166" t="s">
        <v>198</v>
      </c>
      <c r="B166" t="str">
        <f t="shared" si="2"/>
        <v>Gateshead</v>
      </c>
      <c r="F166" s="3" t="s">
        <v>266</v>
      </c>
      <c r="G166" s="4" t="s">
        <v>643</v>
      </c>
    </row>
    <row r="167" spans="1:7" x14ac:dyDescent="0.2">
      <c r="A167" t="s">
        <v>199</v>
      </c>
      <c r="B167" t="str">
        <f t="shared" si="2"/>
        <v>Cheltenham</v>
      </c>
      <c r="F167" s="3" t="s">
        <v>180</v>
      </c>
      <c r="G167" s="4" t="s">
        <v>644</v>
      </c>
    </row>
    <row r="168" spans="1:7" x14ac:dyDescent="0.2">
      <c r="A168" t="s">
        <v>200</v>
      </c>
      <c r="B168" t="str">
        <f t="shared" si="2"/>
        <v>Cheshire East</v>
      </c>
      <c r="F168" s="3" t="s">
        <v>434</v>
      </c>
      <c r="G168" s="4" t="s">
        <v>645</v>
      </c>
    </row>
    <row r="169" spans="1:7" x14ac:dyDescent="0.2">
      <c r="A169" t="s">
        <v>201</v>
      </c>
      <c r="B169" t="str">
        <f t="shared" si="2"/>
        <v>Portsmouth UA</v>
      </c>
      <c r="F169" s="3" t="s">
        <v>385</v>
      </c>
      <c r="G169" s="4" t="s">
        <v>646</v>
      </c>
    </row>
    <row r="170" spans="1:7" x14ac:dyDescent="0.2">
      <c r="A170" t="s">
        <v>202</v>
      </c>
      <c r="B170" t="str">
        <f t="shared" si="2"/>
        <v>South Oxfordshire</v>
      </c>
      <c r="F170" s="3" t="s">
        <v>263</v>
      </c>
      <c r="G170" s="4" t="s">
        <v>647</v>
      </c>
    </row>
    <row r="171" spans="1:7" x14ac:dyDescent="0.2">
      <c r="A171" t="s">
        <v>203</v>
      </c>
      <c r="B171" t="str">
        <f t="shared" si="2"/>
        <v>Croydon</v>
      </c>
      <c r="F171" s="3" t="s">
        <v>122</v>
      </c>
      <c r="G171" s="4" t="s">
        <v>648</v>
      </c>
    </row>
    <row r="172" spans="1:7" x14ac:dyDescent="0.2">
      <c r="A172" t="s">
        <v>204</v>
      </c>
      <c r="B172" t="str">
        <f t="shared" si="2"/>
        <v>Merseyside Fire &amp; CD Authority</v>
      </c>
      <c r="F172" s="3" t="s">
        <v>87</v>
      </c>
      <c r="G172" s="4" t="s">
        <v>649</v>
      </c>
    </row>
    <row r="173" spans="1:7" x14ac:dyDescent="0.2">
      <c r="A173" t="s">
        <v>205</v>
      </c>
      <c r="B173" t="str">
        <f t="shared" si="2"/>
        <v>West Midlands Fire &amp; CD Authority</v>
      </c>
      <c r="F173" s="3" t="s">
        <v>225</v>
      </c>
      <c r="G173" s="4" t="s">
        <v>650</v>
      </c>
    </row>
    <row r="174" spans="1:7" x14ac:dyDescent="0.2">
      <c r="A174" t="s">
        <v>206</v>
      </c>
      <c r="B174" t="str">
        <f t="shared" si="2"/>
        <v>Wiltshire &amp; Swindon Fire Authority</v>
      </c>
      <c r="F174" s="3" t="s">
        <v>444</v>
      </c>
      <c r="G174" s="4" t="s">
        <v>651</v>
      </c>
    </row>
    <row r="175" spans="1:7" x14ac:dyDescent="0.2">
      <c r="A175" t="s">
        <v>207</v>
      </c>
      <c r="B175" t="str">
        <f t="shared" si="2"/>
        <v>Devon and Somerset Combined Fire Authority</v>
      </c>
      <c r="F175" s="3" t="s">
        <v>350</v>
      </c>
      <c r="G175" s="4" t="s">
        <v>652</v>
      </c>
    </row>
    <row r="176" spans="1:7" x14ac:dyDescent="0.2">
      <c r="A176" t="s">
        <v>208</v>
      </c>
      <c r="B176" t="str">
        <f t="shared" si="2"/>
        <v>Durham Combined Fire Authority</v>
      </c>
      <c r="F176" s="3" t="s">
        <v>80</v>
      </c>
      <c r="G176" s="4" t="s">
        <v>653</v>
      </c>
    </row>
    <row r="177" spans="1:7" x14ac:dyDescent="0.2">
      <c r="A177" t="s">
        <v>209</v>
      </c>
      <c r="B177" t="str">
        <f t="shared" si="2"/>
        <v>Lancashire Police and Crime Commissioner and Chief Constable</v>
      </c>
      <c r="F177" s="3" t="s">
        <v>386</v>
      </c>
      <c r="G177" s="4" t="s">
        <v>654</v>
      </c>
    </row>
    <row r="178" spans="1:7" x14ac:dyDescent="0.2">
      <c r="A178" t="s">
        <v>210</v>
      </c>
      <c r="B178" t="str">
        <f t="shared" si="2"/>
        <v>Leicestershire</v>
      </c>
      <c r="F178" s="3" t="s">
        <v>351</v>
      </c>
      <c r="G178" s="4" t="s">
        <v>655</v>
      </c>
    </row>
    <row r="179" spans="1:7" x14ac:dyDescent="0.2">
      <c r="A179" t="s">
        <v>211</v>
      </c>
      <c r="B179" t="str">
        <f t="shared" si="2"/>
        <v>Sutton</v>
      </c>
      <c r="F179" s="3" t="s">
        <v>294</v>
      </c>
      <c r="G179" s="4" t="s">
        <v>656</v>
      </c>
    </row>
    <row r="180" spans="1:7" x14ac:dyDescent="0.2">
      <c r="A180" t="s">
        <v>212</v>
      </c>
      <c r="B180" t="str">
        <f t="shared" si="2"/>
        <v>South Somerset</v>
      </c>
      <c r="F180" s="3" t="s">
        <v>88</v>
      </c>
      <c r="G180" s="4" t="s">
        <v>657</v>
      </c>
    </row>
    <row r="181" spans="1:7" x14ac:dyDescent="0.2">
      <c r="A181" t="s">
        <v>213</v>
      </c>
      <c r="B181" t="str">
        <f t="shared" si="2"/>
        <v>North Yorkshire Police and Crime Commissioner and Chief Constable</v>
      </c>
      <c r="F181" s="3" t="s">
        <v>313</v>
      </c>
      <c r="G181" s="4" t="s">
        <v>658</v>
      </c>
    </row>
    <row r="182" spans="1:7" x14ac:dyDescent="0.2">
      <c r="A182" t="s">
        <v>214</v>
      </c>
      <c r="B182" t="str">
        <f t="shared" si="2"/>
        <v>Redcar and Cleveland UA</v>
      </c>
      <c r="F182" s="3" t="s">
        <v>114</v>
      </c>
      <c r="G182" s="4" t="s">
        <v>659</v>
      </c>
    </row>
    <row r="183" spans="1:7" x14ac:dyDescent="0.2">
      <c r="A183" t="s">
        <v>215</v>
      </c>
      <c r="B183" t="str">
        <f t="shared" si="2"/>
        <v>Stevenage</v>
      </c>
      <c r="F183" s="3" t="s">
        <v>195</v>
      </c>
      <c r="G183" s="4" t="s">
        <v>660</v>
      </c>
    </row>
    <row r="184" spans="1:7" x14ac:dyDescent="0.2">
      <c r="A184" t="s">
        <v>216</v>
      </c>
      <c r="B184" t="str">
        <f t="shared" si="2"/>
        <v>West Dorset</v>
      </c>
      <c r="F184" s="3" t="s">
        <v>123</v>
      </c>
      <c r="G184" s="4" t="s">
        <v>661</v>
      </c>
    </row>
    <row r="185" spans="1:7" x14ac:dyDescent="0.2">
      <c r="A185" t="s">
        <v>217</v>
      </c>
      <c r="B185" t="str">
        <f t="shared" si="2"/>
        <v>Weymouth &amp; Portland</v>
      </c>
      <c r="F185" s="3" t="s">
        <v>75</v>
      </c>
      <c r="G185" s="4" t="s">
        <v>662</v>
      </c>
    </row>
    <row r="186" spans="1:7" x14ac:dyDescent="0.2">
      <c r="A186" t="s">
        <v>218</v>
      </c>
      <c r="B186" t="str">
        <f t="shared" si="2"/>
        <v>Chelmsford</v>
      </c>
      <c r="F186" s="3" t="s">
        <v>327</v>
      </c>
      <c r="G186" s="4" t="s">
        <v>663</v>
      </c>
    </row>
    <row r="187" spans="1:7" x14ac:dyDescent="0.2">
      <c r="A187" t="s">
        <v>219</v>
      </c>
      <c r="B187" t="str">
        <f t="shared" si="2"/>
        <v>Gosport</v>
      </c>
      <c r="F187" s="3" t="s">
        <v>126</v>
      </c>
      <c r="G187" s="4" t="s">
        <v>664</v>
      </c>
    </row>
    <row r="188" spans="1:7" x14ac:dyDescent="0.2">
      <c r="A188" t="s">
        <v>220</v>
      </c>
      <c r="B188" t="str">
        <f t="shared" si="2"/>
        <v>Lee Valley Park Authority</v>
      </c>
      <c r="F188" s="3" t="s">
        <v>133</v>
      </c>
      <c r="G188" s="4" t="s">
        <v>665</v>
      </c>
    </row>
    <row r="189" spans="1:7" x14ac:dyDescent="0.2">
      <c r="A189" t="s">
        <v>221</v>
      </c>
      <c r="B189" t="str">
        <f t="shared" si="2"/>
        <v>North East Lincolnshire UA</v>
      </c>
      <c r="F189" s="3" t="s">
        <v>366</v>
      </c>
      <c r="G189" s="4" t="s">
        <v>666</v>
      </c>
    </row>
    <row r="190" spans="1:7" x14ac:dyDescent="0.2">
      <c r="A190" t="s">
        <v>222</v>
      </c>
      <c r="B190" t="str">
        <f t="shared" si="2"/>
        <v>North Somerset UA</v>
      </c>
      <c r="F190" s="3" t="s">
        <v>349</v>
      </c>
      <c r="G190" s="4" t="s">
        <v>667</v>
      </c>
    </row>
    <row r="191" spans="1:7" x14ac:dyDescent="0.2">
      <c r="A191" t="s">
        <v>223</v>
      </c>
      <c r="B191" t="str">
        <f t="shared" si="2"/>
        <v>Walsall</v>
      </c>
      <c r="F191" s="3" t="s">
        <v>324</v>
      </c>
      <c r="G191" s="4" t="s">
        <v>668</v>
      </c>
    </row>
    <row r="192" spans="1:7" x14ac:dyDescent="0.2">
      <c r="A192" t="s">
        <v>224</v>
      </c>
      <c r="B192" t="str">
        <f t="shared" si="2"/>
        <v>Stockport</v>
      </c>
      <c r="F192" s="3" t="s">
        <v>57</v>
      </c>
      <c r="G192" s="4" t="s">
        <v>669</v>
      </c>
    </row>
    <row r="193" spans="1:7" x14ac:dyDescent="0.2">
      <c r="A193" t="s">
        <v>225</v>
      </c>
      <c r="B193" t="str">
        <f t="shared" si="2"/>
        <v>Herefordshire UA</v>
      </c>
      <c r="F193" s="3" t="s">
        <v>276</v>
      </c>
      <c r="G193" s="4" t="s">
        <v>670</v>
      </c>
    </row>
    <row r="194" spans="1:7" x14ac:dyDescent="0.2">
      <c r="A194" t="s">
        <v>226</v>
      </c>
      <c r="B194" t="str">
        <f t="shared" ref="B194:B257" si="3">VLOOKUP(A194,$F$1:$G$450,2,FALSE)</f>
        <v>Mole Valley</v>
      </c>
      <c r="F194" s="3" t="s">
        <v>363</v>
      </c>
      <c r="G194" s="4" t="s">
        <v>671</v>
      </c>
    </row>
    <row r="195" spans="1:7" x14ac:dyDescent="0.2">
      <c r="A195" t="s">
        <v>227</v>
      </c>
      <c r="B195" t="str">
        <f t="shared" si="3"/>
        <v>Richmondshire</v>
      </c>
      <c r="F195" s="3" t="s">
        <v>140</v>
      </c>
      <c r="G195" s="4" t="s">
        <v>672</v>
      </c>
    </row>
    <row r="196" spans="1:7" x14ac:dyDescent="0.2">
      <c r="A196" t="s">
        <v>228</v>
      </c>
      <c r="B196" t="str">
        <f t="shared" si="3"/>
        <v>Rochdale</v>
      </c>
      <c r="F196" s="3" t="s">
        <v>413</v>
      </c>
      <c r="G196" s="4" t="s">
        <v>673</v>
      </c>
    </row>
    <row r="197" spans="1:7" x14ac:dyDescent="0.2">
      <c r="A197" t="s">
        <v>229</v>
      </c>
      <c r="B197" t="str">
        <f t="shared" si="3"/>
        <v>South Gloucestershire UA</v>
      </c>
      <c r="F197" s="3" t="s">
        <v>280</v>
      </c>
      <c r="G197" s="4" t="s">
        <v>674</v>
      </c>
    </row>
    <row r="198" spans="1:7" x14ac:dyDescent="0.2">
      <c r="A198" t="s">
        <v>230</v>
      </c>
      <c r="B198" t="str">
        <f t="shared" si="3"/>
        <v>South Holland</v>
      </c>
      <c r="F198" s="3" t="s">
        <v>196</v>
      </c>
      <c r="G198" s="4" t="s">
        <v>675</v>
      </c>
    </row>
    <row r="199" spans="1:7" x14ac:dyDescent="0.2">
      <c r="A199" t="s">
        <v>231</v>
      </c>
      <c r="B199" t="str">
        <f t="shared" si="3"/>
        <v>Thurrock UA</v>
      </c>
      <c r="F199" s="3" t="s">
        <v>387</v>
      </c>
      <c r="G199" s="4" t="s">
        <v>676</v>
      </c>
    </row>
    <row r="200" spans="1:7" x14ac:dyDescent="0.2">
      <c r="A200" t="s">
        <v>232</v>
      </c>
      <c r="B200" t="str">
        <f t="shared" si="3"/>
        <v>Cambridgeshire Combined Fire Authority</v>
      </c>
      <c r="F200" s="3" t="s">
        <v>250</v>
      </c>
      <c r="G200" s="4" t="s">
        <v>677</v>
      </c>
    </row>
    <row r="201" spans="1:7" x14ac:dyDescent="0.2">
      <c r="A201" t="s">
        <v>233</v>
      </c>
      <c r="B201" t="str">
        <f t="shared" si="3"/>
        <v>Dorset Police and Crime Commissioner and Chief Constable</v>
      </c>
      <c r="F201" s="3" t="s">
        <v>367</v>
      </c>
      <c r="G201" s="4" t="s">
        <v>678</v>
      </c>
    </row>
    <row r="202" spans="1:7" x14ac:dyDescent="0.2">
      <c r="A202" t="s">
        <v>234</v>
      </c>
      <c r="B202" t="str">
        <f t="shared" si="3"/>
        <v>East Lindsey</v>
      </c>
      <c r="F202" s="3" t="s">
        <v>414</v>
      </c>
      <c r="G202" s="4" t="s">
        <v>679</v>
      </c>
    </row>
    <row r="203" spans="1:7" x14ac:dyDescent="0.2">
      <c r="A203" t="s">
        <v>235</v>
      </c>
      <c r="B203" t="str">
        <f t="shared" si="3"/>
        <v>Elmbridge</v>
      </c>
      <c r="F203" s="3" t="s">
        <v>66</v>
      </c>
      <c r="G203" s="4" t="s">
        <v>680</v>
      </c>
    </row>
    <row r="204" spans="1:7" x14ac:dyDescent="0.2">
      <c r="A204" t="s">
        <v>236</v>
      </c>
      <c r="B204" t="str">
        <f t="shared" si="3"/>
        <v>Haringey</v>
      </c>
      <c r="F204" s="3" t="s">
        <v>209</v>
      </c>
      <c r="G204" s="4" t="s">
        <v>681</v>
      </c>
    </row>
    <row r="205" spans="1:7" x14ac:dyDescent="0.2">
      <c r="A205" t="s">
        <v>237</v>
      </c>
      <c r="B205" t="str">
        <f t="shared" si="3"/>
        <v>Hampshire Police and Crime Commissioner and Chief Constable</v>
      </c>
      <c r="F205" s="3" t="s">
        <v>465</v>
      </c>
      <c r="G205" s="4" t="s">
        <v>682</v>
      </c>
    </row>
    <row r="206" spans="1:7" x14ac:dyDescent="0.2">
      <c r="A206" t="s">
        <v>238</v>
      </c>
      <c r="B206" t="str">
        <f t="shared" si="3"/>
        <v>Rochford</v>
      </c>
      <c r="F206" s="3" t="s">
        <v>220</v>
      </c>
      <c r="G206" s="4" t="s">
        <v>683</v>
      </c>
    </row>
    <row r="207" spans="1:7" x14ac:dyDescent="0.2">
      <c r="A207" t="s">
        <v>239</v>
      </c>
      <c r="B207" t="str">
        <f t="shared" si="3"/>
        <v>South Buckinghamshire</v>
      </c>
      <c r="F207" s="3" t="s">
        <v>415</v>
      </c>
      <c r="G207" s="4" t="s">
        <v>684</v>
      </c>
    </row>
    <row r="208" spans="1:7" x14ac:dyDescent="0.2">
      <c r="A208" t="s">
        <v>240</v>
      </c>
      <c r="B208" t="str">
        <f t="shared" si="3"/>
        <v>Teignbridge</v>
      </c>
      <c r="F208" s="3" t="s">
        <v>137</v>
      </c>
      <c r="G208" s="4" t="s">
        <v>685</v>
      </c>
    </row>
    <row r="209" spans="1:7" x14ac:dyDescent="0.2">
      <c r="A209" t="s">
        <v>241</v>
      </c>
      <c r="B209" t="str">
        <f t="shared" si="3"/>
        <v>Plymouth UA</v>
      </c>
      <c r="F209" s="3" t="s">
        <v>210</v>
      </c>
      <c r="G209" s="4" t="s">
        <v>686</v>
      </c>
    </row>
    <row r="210" spans="1:7" x14ac:dyDescent="0.2">
      <c r="A210" t="s">
        <v>242</v>
      </c>
      <c r="B210" t="str">
        <f t="shared" si="3"/>
        <v>Wakefield</v>
      </c>
      <c r="F210" s="3" t="s">
        <v>115</v>
      </c>
      <c r="G210" s="4" t="s">
        <v>687</v>
      </c>
    </row>
    <row r="211" spans="1:7" x14ac:dyDescent="0.2">
      <c r="A211" t="s">
        <v>243</v>
      </c>
      <c r="B211" t="str">
        <f t="shared" si="3"/>
        <v>Dorset</v>
      </c>
      <c r="F211" s="3" t="s">
        <v>295</v>
      </c>
      <c r="G211" s="4" t="s">
        <v>688</v>
      </c>
    </row>
    <row r="212" spans="1:7" x14ac:dyDescent="0.2">
      <c r="A212" t="s">
        <v>244</v>
      </c>
      <c r="B212" t="str">
        <f t="shared" si="3"/>
        <v>Wigan</v>
      </c>
      <c r="F212" s="3" t="s">
        <v>388</v>
      </c>
      <c r="G212" s="4" t="s">
        <v>689</v>
      </c>
    </row>
    <row r="213" spans="1:7" x14ac:dyDescent="0.2">
      <c r="A213" t="s">
        <v>245</v>
      </c>
      <c r="B213" t="str">
        <f t="shared" si="3"/>
        <v>Cleveland Combined Fire Authority</v>
      </c>
      <c r="F213" s="3" t="s">
        <v>454</v>
      </c>
      <c r="G213" s="4" t="s">
        <v>690</v>
      </c>
    </row>
    <row r="214" spans="1:7" x14ac:dyDescent="0.2">
      <c r="A214" t="s">
        <v>246</v>
      </c>
      <c r="B214" t="str">
        <f t="shared" si="3"/>
        <v>Darlington UA</v>
      </c>
      <c r="F214" s="3" t="s">
        <v>141</v>
      </c>
      <c r="G214" s="4" t="s">
        <v>691</v>
      </c>
    </row>
    <row r="215" spans="1:7" x14ac:dyDescent="0.2">
      <c r="A215" t="s">
        <v>247</v>
      </c>
      <c r="B215" t="str">
        <f t="shared" si="3"/>
        <v>Hampshire Combined Fire Authority</v>
      </c>
      <c r="F215" s="3" t="s">
        <v>101</v>
      </c>
      <c r="G215" s="4" t="s">
        <v>692</v>
      </c>
    </row>
    <row r="216" spans="1:7" x14ac:dyDescent="0.2">
      <c r="A216" t="s">
        <v>248</v>
      </c>
      <c r="B216" t="str">
        <f t="shared" si="3"/>
        <v>Gloucester</v>
      </c>
      <c r="F216" s="3" t="s">
        <v>103</v>
      </c>
      <c r="G216" s="4" t="s">
        <v>693</v>
      </c>
    </row>
    <row r="217" spans="1:7" x14ac:dyDescent="0.2">
      <c r="A217" t="s">
        <v>249</v>
      </c>
      <c r="B217" t="str">
        <f t="shared" si="3"/>
        <v>Greater Manchester Waste Disposal Authority</v>
      </c>
      <c r="F217" s="3" t="s">
        <v>142</v>
      </c>
      <c r="G217" s="4" t="s">
        <v>694</v>
      </c>
    </row>
    <row r="218" spans="1:7" x14ac:dyDescent="0.2">
      <c r="A218" t="s">
        <v>250</v>
      </c>
      <c r="B218" t="str">
        <f t="shared" si="3"/>
        <v>Lake District National Park</v>
      </c>
      <c r="F218" s="3" t="s">
        <v>352</v>
      </c>
      <c r="G218" s="4" t="s">
        <v>695</v>
      </c>
    </row>
    <row r="219" spans="1:7" x14ac:dyDescent="0.2">
      <c r="A219" t="s">
        <v>251</v>
      </c>
      <c r="B219" t="str">
        <f t="shared" si="3"/>
        <v>North West Leicestershire</v>
      </c>
      <c r="F219" s="3" t="s">
        <v>391</v>
      </c>
      <c r="G219" s="4" t="s">
        <v>696</v>
      </c>
    </row>
    <row r="220" spans="1:7" x14ac:dyDescent="0.2">
      <c r="A220" t="s">
        <v>252</v>
      </c>
      <c r="B220" t="str">
        <f t="shared" si="3"/>
        <v>Bath &amp; NE Somerset UA</v>
      </c>
      <c r="F220" s="3" t="s">
        <v>296</v>
      </c>
      <c r="G220" s="4" t="s">
        <v>697</v>
      </c>
    </row>
    <row r="221" spans="1:7" x14ac:dyDescent="0.2">
      <c r="A221" t="s">
        <v>253</v>
      </c>
      <c r="B221" t="str">
        <f t="shared" si="3"/>
        <v>Northamptonshire Police and Crime Commissioner and Chief Constable</v>
      </c>
      <c r="F221" s="3" t="s">
        <v>58</v>
      </c>
      <c r="G221" s="4" t="s">
        <v>698</v>
      </c>
    </row>
    <row r="222" spans="1:7" x14ac:dyDescent="0.2">
      <c r="A222" t="s">
        <v>254</v>
      </c>
      <c r="B222" t="str">
        <f t="shared" si="3"/>
        <v>South Lakeland</v>
      </c>
      <c r="F222" s="3" t="s">
        <v>336</v>
      </c>
      <c r="G222" s="4" t="s">
        <v>699</v>
      </c>
    </row>
    <row r="223" spans="1:7" x14ac:dyDescent="0.2">
      <c r="A223" t="s">
        <v>255</v>
      </c>
      <c r="B223" t="str">
        <f t="shared" si="3"/>
        <v>Stockton-on-Tees UA</v>
      </c>
      <c r="F223" s="3" t="s">
        <v>416</v>
      </c>
      <c r="G223" s="4" t="s">
        <v>700</v>
      </c>
    </row>
    <row r="224" spans="1:7" x14ac:dyDescent="0.2">
      <c r="A224" t="s">
        <v>256</v>
      </c>
      <c r="B224" t="str">
        <f t="shared" si="3"/>
        <v>Surrey Police and Crime Commissioner and Chief Constable</v>
      </c>
      <c r="F224" s="3" t="s">
        <v>277</v>
      </c>
      <c r="G224" s="4" t="s">
        <v>701</v>
      </c>
    </row>
    <row r="225" spans="1:7" x14ac:dyDescent="0.2">
      <c r="A225" t="s">
        <v>257</v>
      </c>
      <c r="B225" t="str">
        <f t="shared" si="3"/>
        <v>Forest Heath</v>
      </c>
      <c r="F225" s="3" t="s">
        <v>417</v>
      </c>
      <c r="G225" s="4" t="s">
        <v>702</v>
      </c>
    </row>
    <row r="226" spans="1:7" x14ac:dyDescent="0.2">
      <c r="A226" t="s">
        <v>258</v>
      </c>
      <c r="B226" t="str">
        <f t="shared" si="3"/>
        <v>Newham</v>
      </c>
      <c r="F226" s="3" t="s">
        <v>337</v>
      </c>
      <c r="G226" s="4" t="s">
        <v>703</v>
      </c>
    </row>
    <row r="227" spans="1:7" x14ac:dyDescent="0.2">
      <c r="A227" t="s">
        <v>259</v>
      </c>
      <c r="B227" t="str">
        <f t="shared" si="3"/>
        <v>Winchester</v>
      </c>
      <c r="F227" s="3" t="s">
        <v>161</v>
      </c>
      <c r="G227" s="4" t="s">
        <v>704</v>
      </c>
    </row>
    <row r="228" spans="1:7" x14ac:dyDescent="0.2">
      <c r="A228" t="s">
        <v>260</v>
      </c>
      <c r="B228" t="str">
        <f t="shared" si="3"/>
        <v>Boston</v>
      </c>
      <c r="F228" s="3" t="s">
        <v>204</v>
      </c>
      <c r="G228" s="4" t="s">
        <v>705</v>
      </c>
    </row>
    <row r="229" spans="1:7" x14ac:dyDescent="0.2">
      <c r="A229" t="s">
        <v>261</v>
      </c>
      <c r="B229" t="str">
        <f t="shared" si="3"/>
        <v>East Hampshire</v>
      </c>
      <c r="F229" s="3" t="s">
        <v>104</v>
      </c>
      <c r="G229" s="4" t="s">
        <v>706</v>
      </c>
    </row>
    <row r="230" spans="1:7" x14ac:dyDescent="0.2">
      <c r="A230" t="s">
        <v>262</v>
      </c>
      <c r="B230" t="str">
        <f t="shared" si="3"/>
        <v>Great Yarmouth</v>
      </c>
      <c r="F230" s="3" t="s">
        <v>105</v>
      </c>
      <c r="G230" s="4" t="s">
        <v>707</v>
      </c>
    </row>
    <row r="231" spans="1:7" x14ac:dyDescent="0.2">
      <c r="A231" t="s">
        <v>263</v>
      </c>
      <c r="B231" t="str">
        <f t="shared" si="3"/>
        <v>Havant</v>
      </c>
      <c r="F231" s="3" t="s">
        <v>39</v>
      </c>
      <c r="G231" s="4" t="s">
        <v>708</v>
      </c>
    </row>
    <row r="232" spans="1:7" x14ac:dyDescent="0.2">
      <c r="A232" t="s">
        <v>264</v>
      </c>
      <c r="B232" t="str">
        <f t="shared" si="3"/>
        <v>Derbyshire</v>
      </c>
      <c r="F232" s="3" t="s">
        <v>314</v>
      </c>
      <c r="G232" s="4" t="s">
        <v>709</v>
      </c>
    </row>
    <row r="233" spans="1:7" x14ac:dyDescent="0.2">
      <c r="A233" t="s">
        <v>265</v>
      </c>
      <c r="B233" t="str">
        <f t="shared" si="3"/>
        <v>St Edmundsbury</v>
      </c>
      <c r="F233" s="3" t="s">
        <v>392</v>
      </c>
      <c r="G233" s="4" t="s">
        <v>710</v>
      </c>
    </row>
    <row r="234" spans="1:7" x14ac:dyDescent="0.2">
      <c r="A234" t="s">
        <v>266</v>
      </c>
      <c r="B234" t="str">
        <f t="shared" si="3"/>
        <v>Harrow</v>
      </c>
      <c r="F234" s="3" t="s">
        <v>47</v>
      </c>
      <c r="G234" s="4" t="s">
        <v>711</v>
      </c>
    </row>
    <row r="235" spans="1:7" x14ac:dyDescent="0.2">
      <c r="A235" t="s">
        <v>267</v>
      </c>
      <c r="B235" t="str">
        <f t="shared" si="3"/>
        <v>Rutland UA</v>
      </c>
      <c r="F235" s="3" t="s">
        <v>181</v>
      </c>
      <c r="G235" s="4" t="s">
        <v>712</v>
      </c>
    </row>
    <row r="236" spans="1:7" x14ac:dyDescent="0.2">
      <c r="A236" t="s">
        <v>268</v>
      </c>
      <c r="B236" t="str">
        <f t="shared" si="3"/>
        <v>Tandridge</v>
      </c>
      <c r="F236" s="3" t="s">
        <v>281</v>
      </c>
      <c r="G236" s="4" t="s">
        <v>713</v>
      </c>
    </row>
    <row r="237" spans="1:7" x14ac:dyDescent="0.2">
      <c r="A237" t="s">
        <v>269</v>
      </c>
      <c r="B237" t="str">
        <f t="shared" si="3"/>
        <v>Taunton Deane</v>
      </c>
      <c r="F237" s="3" t="s">
        <v>393</v>
      </c>
      <c r="G237" s="4" t="s">
        <v>714</v>
      </c>
    </row>
    <row r="238" spans="1:7" x14ac:dyDescent="0.2">
      <c r="A238" t="s">
        <v>270</v>
      </c>
      <c r="B238" t="str">
        <f t="shared" si="3"/>
        <v>Windsor &amp; Maidenhead UA</v>
      </c>
      <c r="F238" s="3" t="s">
        <v>226</v>
      </c>
      <c r="G238" s="4" t="s">
        <v>715</v>
      </c>
    </row>
    <row r="239" spans="1:7" x14ac:dyDescent="0.2">
      <c r="A239" t="s">
        <v>271</v>
      </c>
      <c r="B239" t="str">
        <f t="shared" si="3"/>
        <v>Barrow-in-Furness</v>
      </c>
      <c r="F239" s="3" t="s">
        <v>59</v>
      </c>
      <c r="G239" s="4" t="s">
        <v>716</v>
      </c>
    </row>
    <row r="240" spans="1:7" x14ac:dyDescent="0.2">
      <c r="A240" t="s">
        <v>272</v>
      </c>
      <c r="B240" t="str">
        <f t="shared" si="3"/>
        <v>Broadland</v>
      </c>
      <c r="F240" s="3" t="s">
        <v>128</v>
      </c>
      <c r="G240" s="4" t="s">
        <v>717</v>
      </c>
    </row>
    <row r="241" spans="1:7" x14ac:dyDescent="0.2">
      <c r="A241" t="s">
        <v>273</v>
      </c>
      <c r="B241" t="str">
        <f t="shared" si="3"/>
        <v>Bury</v>
      </c>
      <c r="F241" s="3" t="s">
        <v>89</v>
      </c>
      <c r="G241" s="4" t="s">
        <v>718</v>
      </c>
    </row>
    <row r="242" spans="1:7" x14ac:dyDescent="0.2">
      <c r="A242" t="s">
        <v>274</v>
      </c>
      <c r="B242" t="str">
        <f t="shared" si="3"/>
        <v>Craven</v>
      </c>
      <c r="F242" s="3" t="s">
        <v>426</v>
      </c>
      <c r="G242" s="4" t="s">
        <v>719</v>
      </c>
    </row>
    <row r="243" spans="1:7" x14ac:dyDescent="0.2">
      <c r="A243" t="s">
        <v>275</v>
      </c>
      <c r="B243" t="str">
        <f t="shared" si="3"/>
        <v>East Hertfordshire</v>
      </c>
      <c r="F243" s="3" t="s">
        <v>143</v>
      </c>
      <c r="G243" s="4" t="s">
        <v>720</v>
      </c>
    </row>
    <row r="244" spans="1:7" x14ac:dyDescent="0.2">
      <c r="A244" t="s">
        <v>276</v>
      </c>
      <c r="B244" t="str">
        <f t="shared" si="3"/>
        <v>Kent Police and Crime Commissioner and Chief Constable</v>
      </c>
      <c r="F244" s="3" t="s">
        <v>258</v>
      </c>
      <c r="G244" s="4" t="s">
        <v>721</v>
      </c>
    </row>
    <row r="245" spans="1:7" x14ac:dyDescent="0.2">
      <c r="A245" t="s">
        <v>277</v>
      </c>
      <c r="B245" t="str">
        <f t="shared" si="3"/>
        <v>Mansfield</v>
      </c>
      <c r="F245" s="3" t="s">
        <v>305</v>
      </c>
      <c r="G245" s="4" t="s">
        <v>722</v>
      </c>
    </row>
    <row r="246" spans="1:7" x14ac:dyDescent="0.2">
      <c r="A246" t="s">
        <v>278</v>
      </c>
      <c r="B246" t="str">
        <f t="shared" si="3"/>
        <v>Tamworth</v>
      </c>
      <c r="F246" s="3" t="s">
        <v>40</v>
      </c>
      <c r="G246" s="4" t="s">
        <v>723</v>
      </c>
    </row>
    <row r="247" spans="1:7" x14ac:dyDescent="0.2">
      <c r="A247" t="s">
        <v>279</v>
      </c>
      <c r="B247" t="str">
        <f t="shared" si="3"/>
        <v>Welwyn Hatfield</v>
      </c>
      <c r="F247" s="3" t="s">
        <v>116</v>
      </c>
      <c r="G247" s="4" t="s">
        <v>724</v>
      </c>
    </row>
    <row r="248" spans="1:7" x14ac:dyDescent="0.2">
      <c r="A248" t="s">
        <v>280</v>
      </c>
      <c r="B248" t="str">
        <f t="shared" si="3"/>
        <v>Kingston upon Thames</v>
      </c>
      <c r="F248" s="3" t="s">
        <v>422</v>
      </c>
      <c r="G248" s="4" t="s">
        <v>725</v>
      </c>
    </row>
    <row r="249" spans="1:7" x14ac:dyDescent="0.2">
      <c r="A249" t="s">
        <v>281</v>
      </c>
      <c r="B249" t="str">
        <f t="shared" si="3"/>
        <v>Middlesbrough UA</v>
      </c>
      <c r="F249" s="3" t="s">
        <v>48</v>
      </c>
      <c r="G249" s="4" t="s">
        <v>726</v>
      </c>
    </row>
    <row r="250" spans="1:7" x14ac:dyDescent="0.2">
      <c r="A250" t="s">
        <v>282</v>
      </c>
      <c r="B250" t="str">
        <f t="shared" si="3"/>
        <v>Ryedale</v>
      </c>
      <c r="F250" s="3" t="s">
        <v>221</v>
      </c>
      <c r="G250" s="4" t="s">
        <v>727</v>
      </c>
    </row>
    <row r="251" spans="1:7" x14ac:dyDescent="0.2">
      <c r="A251" t="s">
        <v>283</v>
      </c>
      <c r="B251" t="str">
        <f t="shared" si="3"/>
        <v>South Northamptonshire</v>
      </c>
      <c r="F251" s="3" t="s">
        <v>129</v>
      </c>
      <c r="G251" s="4" t="s">
        <v>728</v>
      </c>
    </row>
    <row r="252" spans="1:7" x14ac:dyDescent="0.2">
      <c r="A252" t="s">
        <v>284</v>
      </c>
      <c r="B252" t="str">
        <f t="shared" si="3"/>
        <v>Stafford</v>
      </c>
      <c r="F252" s="3" t="s">
        <v>306</v>
      </c>
      <c r="G252" s="4" t="s">
        <v>729</v>
      </c>
    </row>
    <row r="253" spans="1:7" x14ac:dyDescent="0.2">
      <c r="A253" t="s">
        <v>285</v>
      </c>
      <c r="B253" t="str">
        <f t="shared" si="3"/>
        <v>Tower Hamlets</v>
      </c>
      <c r="F253" s="3" t="s">
        <v>389</v>
      </c>
      <c r="G253" s="4" t="s">
        <v>730</v>
      </c>
    </row>
    <row r="254" spans="1:7" x14ac:dyDescent="0.2">
      <c r="A254" t="s">
        <v>286</v>
      </c>
      <c r="B254" t="str">
        <f t="shared" si="3"/>
        <v>Warwickshire</v>
      </c>
      <c r="F254" s="3" t="s">
        <v>162</v>
      </c>
      <c r="G254" s="4" t="s">
        <v>731</v>
      </c>
    </row>
    <row r="255" spans="1:7" x14ac:dyDescent="0.2">
      <c r="A255" t="s">
        <v>287</v>
      </c>
      <c r="B255" t="str">
        <f t="shared" si="3"/>
        <v>Woking</v>
      </c>
      <c r="F255" s="3" t="s">
        <v>152</v>
      </c>
      <c r="G255" s="4" t="s">
        <v>732</v>
      </c>
    </row>
    <row r="256" spans="1:7" x14ac:dyDescent="0.2">
      <c r="A256" t="s">
        <v>288</v>
      </c>
      <c r="B256" t="str">
        <f t="shared" si="3"/>
        <v>Greenwich</v>
      </c>
      <c r="F256" s="3" t="s">
        <v>222</v>
      </c>
      <c r="G256" s="4" t="s">
        <v>733</v>
      </c>
    </row>
    <row r="257" spans="1:7" x14ac:dyDescent="0.2">
      <c r="A257" t="s">
        <v>289</v>
      </c>
      <c r="B257" t="str">
        <f t="shared" si="3"/>
        <v>Cherwell</v>
      </c>
      <c r="F257" s="3" t="s">
        <v>168</v>
      </c>
      <c r="G257" s="4" t="s">
        <v>734</v>
      </c>
    </row>
    <row r="258" spans="1:7" x14ac:dyDescent="0.2">
      <c r="A258" t="s">
        <v>290</v>
      </c>
      <c r="B258" t="str">
        <f t="shared" ref="B258:B321" si="4">VLOOKUP(A258,$F$1:$G$450,2,FALSE)</f>
        <v>Cheshire Police and Crime Commissioner and Chief Constable</v>
      </c>
      <c r="F258" s="3" t="s">
        <v>304</v>
      </c>
      <c r="G258" s="4" t="s">
        <v>735</v>
      </c>
    </row>
    <row r="259" spans="1:7" x14ac:dyDescent="0.2">
      <c r="A259" t="s">
        <v>291</v>
      </c>
      <c r="B259" t="str">
        <f t="shared" si="4"/>
        <v>Hampshire</v>
      </c>
      <c r="F259" s="3" t="s">
        <v>251</v>
      </c>
      <c r="G259" s="4" t="s">
        <v>736</v>
      </c>
    </row>
    <row r="260" spans="1:7" x14ac:dyDescent="0.2">
      <c r="A260" t="s">
        <v>292</v>
      </c>
      <c r="B260" t="str">
        <f t="shared" si="4"/>
        <v>Eden</v>
      </c>
      <c r="F260" s="3" t="s">
        <v>353</v>
      </c>
      <c r="G260" s="4" t="s">
        <v>737</v>
      </c>
    </row>
    <row r="261" spans="1:7" x14ac:dyDescent="0.2">
      <c r="A261" t="s">
        <v>293</v>
      </c>
      <c r="B261" t="str">
        <f t="shared" si="4"/>
        <v>Epping Forest</v>
      </c>
      <c r="F261" s="3" t="s">
        <v>455</v>
      </c>
      <c r="G261" s="4" t="s">
        <v>738</v>
      </c>
    </row>
    <row r="262" spans="1:7" x14ac:dyDescent="0.2">
      <c r="A262" t="s">
        <v>294</v>
      </c>
      <c r="B262" t="str">
        <f t="shared" si="4"/>
        <v>Hinckley &amp; Bosworth</v>
      </c>
      <c r="F262" s="3" t="s">
        <v>466</v>
      </c>
      <c r="G262" s="4" t="s">
        <v>739</v>
      </c>
    </row>
    <row r="263" spans="1:7" x14ac:dyDescent="0.2">
      <c r="A263" t="s">
        <v>295</v>
      </c>
      <c r="B263" t="str">
        <f t="shared" si="4"/>
        <v>Leicestershire Police and Crime Commissioner and Chief Constable</v>
      </c>
      <c r="F263" s="3" t="s">
        <v>213</v>
      </c>
      <c r="G263" s="4" t="s">
        <v>740</v>
      </c>
    </row>
    <row r="264" spans="1:7" x14ac:dyDescent="0.2">
      <c r="A264" t="s">
        <v>296</v>
      </c>
      <c r="B264" t="str">
        <f t="shared" si="4"/>
        <v>Maidstone</v>
      </c>
      <c r="F264" s="3" t="s">
        <v>86</v>
      </c>
      <c r="G264" s="4" t="s">
        <v>741</v>
      </c>
    </row>
    <row r="265" spans="1:7" x14ac:dyDescent="0.2">
      <c r="A265" t="s">
        <v>297</v>
      </c>
      <c r="B265" t="str">
        <f t="shared" si="4"/>
        <v>Oxford</v>
      </c>
      <c r="F265" s="3" t="s">
        <v>445</v>
      </c>
      <c r="G265" s="4" t="s">
        <v>742</v>
      </c>
    </row>
    <row r="266" spans="1:7" x14ac:dyDescent="0.2">
      <c r="A266" t="s">
        <v>298</v>
      </c>
      <c r="B266" t="str">
        <f t="shared" si="4"/>
        <v>South Hams</v>
      </c>
      <c r="F266" s="3" t="s">
        <v>253</v>
      </c>
      <c r="G266" s="4" t="s">
        <v>743</v>
      </c>
    </row>
    <row r="267" spans="1:7" x14ac:dyDescent="0.2">
      <c r="A267" t="s">
        <v>299</v>
      </c>
      <c r="B267" t="str">
        <f t="shared" si="4"/>
        <v>Southend on Sea UA</v>
      </c>
      <c r="F267" s="3" t="s">
        <v>307</v>
      </c>
      <c r="G267" s="4" t="s">
        <v>744</v>
      </c>
    </row>
    <row r="268" spans="1:7" x14ac:dyDescent="0.2">
      <c r="A268" t="s">
        <v>300</v>
      </c>
      <c r="B268" t="str">
        <f t="shared" si="4"/>
        <v>Wycombe</v>
      </c>
      <c r="F268" s="3" t="s">
        <v>325</v>
      </c>
      <c r="G268" s="4" t="s">
        <v>745</v>
      </c>
    </row>
    <row r="269" spans="1:7" x14ac:dyDescent="0.2">
      <c r="A269" t="s">
        <v>301</v>
      </c>
      <c r="B269" t="str">
        <f t="shared" si="4"/>
        <v>Wyre Forest</v>
      </c>
      <c r="F269" s="3" t="s">
        <v>473</v>
      </c>
      <c r="G269" s="4" t="s">
        <v>746</v>
      </c>
    </row>
    <row r="270" spans="1:7" x14ac:dyDescent="0.2">
      <c r="A270" t="s">
        <v>302</v>
      </c>
      <c r="B270" t="str">
        <f t="shared" si="4"/>
        <v>Braintree</v>
      </c>
      <c r="F270" s="3" t="s">
        <v>431</v>
      </c>
      <c r="G270" s="4" t="s">
        <v>747</v>
      </c>
    </row>
    <row r="271" spans="1:7" x14ac:dyDescent="0.2">
      <c r="A271" t="s">
        <v>303</v>
      </c>
      <c r="B271" t="str">
        <f t="shared" si="4"/>
        <v>Cheshire Combined Fire Authority</v>
      </c>
      <c r="F271" s="3" t="s">
        <v>60</v>
      </c>
      <c r="G271" s="4" t="s">
        <v>748</v>
      </c>
    </row>
    <row r="272" spans="1:7" x14ac:dyDescent="0.2">
      <c r="A272" t="s">
        <v>304</v>
      </c>
      <c r="B272" t="str">
        <f t="shared" si="4"/>
        <v>North Warwickshire</v>
      </c>
      <c r="F272" s="3" t="s">
        <v>328</v>
      </c>
      <c r="G272" s="4" t="s">
        <v>749</v>
      </c>
    </row>
    <row r="273" spans="1:7" x14ac:dyDescent="0.2">
      <c r="A273" t="s">
        <v>305</v>
      </c>
      <c r="B273" t="str">
        <f t="shared" si="4"/>
        <v>Norfolk</v>
      </c>
      <c r="F273" s="3" t="s">
        <v>471</v>
      </c>
      <c r="G273" s="4" t="s">
        <v>750</v>
      </c>
    </row>
    <row r="274" spans="1:7" x14ac:dyDescent="0.2">
      <c r="A274" t="s">
        <v>306</v>
      </c>
      <c r="B274" t="str">
        <f t="shared" si="4"/>
        <v>North Kesteven</v>
      </c>
      <c r="F274" s="3" t="s">
        <v>395</v>
      </c>
      <c r="G274" s="4" t="s">
        <v>751</v>
      </c>
    </row>
    <row r="275" spans="1:7" x14ac:dyDescent="0.2">
      <c r="A275" t="s">
        <v>307</v>
      </c>
      <c r="B275" t="str">
        <f t="shared" si="4"/>
        <v>Northumberland</v>
      </c>
      <c r="F275" s="3" t="s">
        <v>145</v>
      </c>
      <c r="G275" s="4" t="s">
        <v>752</v>
      </c>
    </row>
    <row r="276" spans="1:7" x14ac:dyDescent="0.2">
      <c r="A276" t="s">
        <v>308</v>
      </c>
      <c r="B276" t="str">
        <f t="shared" si="4"/>
        <v>Reigate &amp; Banstead</v>
      </c>
      <c r="F276" s="3" t="s">
        <v>167</v>
      </c>
      <c r="G276" s="4" t="s">
        <v>753</v>
      </c>
    </row>
    <row r="277" spans="1:7" x14ac:dyDescent="0.2">
      <c r="A277" t="s">
        <v>309</v>
      </c>
      <c r="B277" t="str">
        <f t="shared" si="4"/>
        <v>Staffordshire Combined Fire Authority</v>
      </c>
      <c r="F277" s="3" t="s">
        <v>368</v>
      </c>
      <c r="G277" s="4" t="s">
        <v>754</v>
      </c>
    </row>
    <row r="278" spans="1:7" x14ac:dyDescent="0.2">
      <c r="A278" t="s">
        <v>310</v>
      </c>
      <c r="B278" t="str">
        <f t="shared" si="4"/>
        <v>Stroud</v>
      </c>
      <c r="F278" s="3" t="s">
        <v>297</v>
      </c>
      <c r="G278" s="4" t="s">
        <v>755</v>
      </c>
    </row>
    <row r="279" spans="1:7" x14ac:dyDescent="0.2">
      <c r="A279" t="s">
        <v>311</v>
      </c>
      <c r="B279" t="str">
        <f t="shared" si="4"/>
        <v>Tyne and Wear Passenger Transport Authority</v>
      </c>
      <c r="F279" s="3" t="s">
        <v>354</v>
      </c>
      <c r="G279" s="4" t="s">
        <v>756</v>
      </c>
    </row>
    <row r="280" spans="1:7" x14ac:dyDescent="0.2">
      <c r="A280" t="s">
        <v>312</v>
      </c>
      <c r="B280" t="str">
        <f t="shared" si="4"/>
        <v>Bournemouth UA</v>
      </c>
      <c r="F280" s="3" t="s">
        <v>467</v>
      </c>
      <c r="G280" s="4" t="s">
        <v>757</v>
      </c>
    </row>
    <row r="281" spans="1:7" x14ac:dyDescent="0.2">
      <c r="A281" t="s">
        <v>313</v>
      </c>
      <c r="B281" t="str">
        <f t="shared" si="4"/>
        <v>Hounslow</v>
      </c>
      <c r="F281" s="3" t="s">
        <v>189</v>
      </c>
      <c r="G281" s="4" t="s">
        <v>758</v>
      </c>
    </row>
    <row r="282" spans="1:7" x14ac:dyDescent="0.2">
      <c r="A282" t="s">
        <v>314</v>
      </c>
      <c r="B282" t="str">
        <f t="shared" si="4"/>
        <v>Merton</v>
      </c>
      <c r="F282" s="3" t="s">
        <v>76</v>
      </c>
      <c r="G282" s="4" t="s">
        <v>759</v>
      </c>
    </row>
    <row r="283" spans="1:7" x14ac:dyDescent="0.2">
      <c r="A283" t="s">
        <v>315</v>
      </c>
      <c r="B283" t="str">
        <f t="shared" si="4"/>
        <v>Surrey Heath</v>
      </c>
      <c r="F283" s="3" t="s">
        <v>241</v>
      </c>
      <c r="G283" s="4" t="s">
        <v>760</v>
      </c>
    </row>
    <row r="284" spans="1:7" x14ac:dyDescent="0.2">
      <c r="A284" t="s">
        <v>316</v>
      </c>
      <c r="B284" t="str">
        <f t="shared" si="4"/>
        <v>West London Waste Authority</v>
      </c>
      <c r="F284" s="3" t="s">
        <v>106</v>
      </c>
      <c r="G284" s="4" t="s">
        <v>761</v>
      </c>
    </row>
    <row r="285" spans="1:7" x14ac:dyDescent="0.2">
      <c r="A285" t="s">
        <v>317</v>
      </c>
      <c r="B285" t="str">
        <f t="shared" si="4"/>
        <v>West Oxfordshire</v>
      </c>
      <c r="F285" s="3" t="s">
        <v>201</v>
      </c>
      <c r="G285" s="4" t="s">
        <v>762</v>
      </c>
    </row>
    <row r="286" spans="1:7" x14ac:dyDescent="0.2">
      <c r="A286" t="s">
        <v>318</v>
      </c>
      <c r="B286" t="str">
        <f t="shared" si="4"/>
        <v>Bradford</v>
      </c>
      <c r="F286" s="3" t="s">
        <v>338</v>
      </c>
      <c r="G286" s="4" t="s">
        <v>763</v>
      </c>
    </row>
    <row r="287" spans="1:7" x14ac:dyDescent="0.2">
      <c r="A287" t="s">
        <v>319</v>
      </c>
      <c r="B287" t="str">
        <f t="shared" si="4"/>
        <v>Buckinghamshire Combined Fire Authority</v>
      </c>
      <c r="F287" s="3" t="s">
        <v>49</v>
      </c>
      <c r="G287" s="4" t="s">
        <v>764</v>
      </c>
    </row>
    <row r="288" spans="1:7" x14ac:dyDescent="0.2">
      <c r="A288" t="s">
        <v>320</v>
      </c>
      <c r="B288" t="str">
        <f t="shared" si="4"/>
        <v>Cornwall</v>
      </c>
      <c r="F288" s="3" t="s">
        <v>405</v>
      </c>
      <c r="G288" s="4" t="s">
        <v>765</v>
      </c>
    </row>
    <row r="289" spans="1:7" x14ac:dyDescent="0.2">
      <c r="A289" t="s">
        <v>321</v>
      </c>
      <c r="B289" t="str">
        <f t="shared" si="4"/>
        <v>Devon</v>
      </c>
      <c r="F289" s="3" t="s">
        <v>468</v>
      </c>
      <c r="G289" s="4" t="s">
        <v>766</v>
      </c>
    </row>
    <row r="290" spans="1:7" x14ac:dyDescent="0.2">
      <c r="A290" t="s">
        <v>322</v>
      </c>
      <c r="B290" t="str">
        <f t="shared" si="4"/>
        <v>Doncaster</v>
      </c>
      <c r="F290" s="3" t="s">
        <v>214</v>
      </c>
      <c r="G290" s="4" t="s">
        <v>767</v>
      </c>
    </row>
    <row r="291" spans="1:7" x14ac:dyDescent="0.2">
      <c r="A291" t="s">
        <v>323</v>
      </c>
      <c r="B291" t="str">
        <f t="shared" si="4"/>
        <v>Exeter</v>
      </c>
      <c r="F291" s="3" t="s">
        <v>153</v>
      </c>
      <c r="G291" s="4" t="s">
        <v>768</v>
      </c>
    </row>
    <row r="292" spans="1:7" x14ac:dyDescent="0.2">
      <c r="A292" t="s">
        <v>324</v>
      </c>
      <c r="B292" t="str">
        <f t="shared" si="4"/>
        <v>Kent</v>
      </c>
      <c r="F292" s="3" t="s">
        <v>308</v>
      </c>
      <c r="G292" s="4" t="s">
        <v>769</v>
      </c>
    </row>
    <row r="293" spans="1:7" x14ac:dyDescent="0.2">
      <c r="A293" t="s">
        <v>325</v>
      </c>
      <c r="B293" t="str">
        <f t="shared" si="4"/>
        <v>Northumberland National Park Authority</v>
      </c>
      <c r="F293" s="3" t="s">
        <v>369</v>
      </c>
      <c r="G293" s="4" t="s">
        <v>770</v>
      </c>
    </row>
    <row r="294" spans="1:7" x14ac:dyDescent="0.2">
      <c r="A294" t="s">
        <v>326</v>
      </c>
      <c r="B294" t="str">
        <f t="shared" si="4"/>
        <v>Hambleton</v>
      </c>
      <c r="F294" s="3" t="s">
        <v>370</v>
      </c>
      <c r="G294" s="4" t="s">
        <v>771</v>
      </c>
    </row>
    <row r="295" spans="1:7" x14ac:dyDescent="0.2">
      <c r="A295" t="s">
        <v>327</v>
      </c>
      <c r="B295" t="str">
        <f t="shared" si="4"/>
        <v>Ipswich</v>
      </c>
      <c r="F295" s="3" t="s">
        <v>227</v>
      </c>
      <c r="G295" s="4" t="s">
        <v>772</v>
      </c>
    </row>
    <row r="296" spans="1:7" x14ac:dyDescent="0.2">
      <c r="A296" t="s">
        <v>328</v>
      </c>
      <c r="B296" t="str">
        <f t="shared" si="4"/>
        <v>Nottinghamshire</v>
      </c>
      <c r="F296" s="3" t="s">
        <v>228</v>
      </c>
      <c r="G296" s="4" t="s">
        <v>773</v>
      </c>
    </row>
    <row r="297" spans="1:7" x14ac:dyDescent="0.2">
      <c r="A297" t="s">
        <v>329</v>
      </c>
      <c r="B297" t="str">
        <f t="shared" si="4"/>
        <v>Rossendale</v>
      </c>
      <c r="F297" s="3" t="s">
        <v>238</v>
      </c>
      <c r="G297" s="4" t="s">
        <v>774</v>
      </c>
    </row>
    <row r="298" spans="1:7" x14ac:dyDescent="0.2">
      <c r="A298" t="s">
        <v>330</v>
      </c>
      <c r="B298" t="str">
        <f t="shared" si="4"/>
        <v>Surrey</v>
      </c>
      <c r="F298" s="3" t="s">
        <v>329</v>
      </c>
      <c r="G298" s="4" t="s">
        <v>775</v>
      </c>
    </row>
    <row r="299" spans="1:7" x14ac:dyDescent="0.2">
      <c r="A299" t="s">
        <v>331</v>
      </c>
      <c r="B299" t="str">
        <f t="shared" si="4"/>
        <v>Warwickshire Police and Crime Commissioner and Chief Constable</v>
      </c>
      <c r="F299" s="3" t="s">
        <v>77</v>
      </c>
      <c r="G299" s="4" t="s">
        <v>776</v>
      </c>
    </row>
    <row r="300" spans="1:7" x14ac:dyDescent="0.2">
      <c r="A300" t="s">
        <v>332</v>
      </c>
      <c r="B300" t="str">
        <f t="shared" si="4"/>
        <v>Wolverhampton</v>
      </c>
      <c r="F300" s="3" t="s">
        <v>461</v>
      </c>
      <c r="G300" s="4" t="s">
        <v>777</v>
      </c>
    </row>
    <row r="301" spans="1:7" x14ac:dyDescent="0.2">
      <c r="A301" t="s">
        <v>333</v>
      </c>
      <c r="B301" t="str">
        <f t="shared" si="4"/>
        <v>Amber Valley</v>
      </c>
      <c r="F301" s="3" t="s">
        <v>50</v>
      </c>
      <c r="G301" s="4" t="s">
        <v>778</v>
      </c>
    </row>
    <row r="302" spans="1:7" x14ac:dyDescent="0.2">
      <c r="A302" t="s">
        <v>334</v>
      </c>
      <c r="B302" t="str">
        <f t="shared" si="4"/>
        <v>Barking &amp; Dagenham</v>
      </c>
      <c r="F302" s="3" t="s">
        <v>107</v>
      </c>
      <c r="G302" s="4" t="s">
        <v>779</v>
      </c>
    </row>
    <row r="303" spans="1:7" x14ac:dyDescent="0.2">
      <c r="A303" t="s">
        <v>335</v>
      </c>
      <c r="B303" t="str">
        <f t="shared" si="4"/>
        <v>Berkshire Combined Fire Authority</v>
      </c>
      <c r="F303" s="3" t="s">
        <v>146</v>
      </c>
      <c r="G303" s="4" t="s">
        <v>780</v>
      </c>
    </row>
    <row r="304" spans="1:7" x14ac:dyDescent="0.2">
      <c r="A304" t="s">
        <v>336</v>
      </c>
      <c r="B304" t="str">
        <f t="shared" si="4"/>
        <v>Malvern Hills</v>
      </c>
      <c r="F304" s="3" t="s">
        <v>406</v>
      </c>
      <c r="G304" s="4" t="s">
        <v>781</v>
      </c>
    </row>
    <row r="305" spans="1:7" x14ac:dyDescent="0.2">
      <c r="A305" t="s">
        <v>337</v>
      </c>
      <c r="B305" t="str">
        <f t="shared" si="4"/>
        <v>Melton</v>
      </c>
      <c r="F305" s="3" t="s">
        <v>267</v>
      </c>
      <c r="G305" s="4" t="s">
        <v>782</v>
      </c>
    </row>
    <row r="306" spans="1:7" x14ac:dyDescent="0.2">
      <c r="A306" t="s">
        <v>338</v>
      </c>
      <c r="B306" t="str">
        <f t="shared" si="4"/>
        <v>Preston</v>
      </c>
      <c r="F306" s="3" t="s">
        <v>282</v>
      </c>
      <c r="G306" s="4" t="s">
        <v>783</v>
      </c>
    </row>
    <row r="307" spans="1:7" x14ac:dyDescent="0.2">
      <c r="A307" t="s">
        <v>339</v>
      </c>
      <c r="B307" t="str">
        <f t="shared" si="4"/>
        <v>Sheffield</v>
      </c>
      <c r="F307" s="3" t="s">
        <v>396</v>
      </c>
      <c r="G307" s="4" t="s">
        <v>784</v>
      </c>
    </row>
    <row r="308" spans="1:7" x14ac:dyDescent="0.2">
      <c r="A308" t="s">
        <v>340</v>
      </c>
      <c r="B308" t="str">
        <f t="shared" si="4"/>
        <v>Sussex Police and Crime Commissioner and Chief Constable</v>
      </c>
      <c r="F308" s="3" t="s">
        <v>462</v>
      </c>
      <c r="G308" s="4" t="s">
        <v>785</v>
      </c>
    </row>
    <row r="309" spans="1:7" x14ac:dyDescent="0.2">
      <c r="A309" t="s">
        <v>341</v>
      </c>
      <c r="B309" t="str">
        <f t="shared" si="4"/>
        <v>Torridge</v>
      </c>
      <c r="F309" s="3" t="s">
        <v>91</v>
      </c>
      <c r="G309" s="4" t="s">
        <v>786</v>
      </c>
    </row>
    <row r="310" spans="1:7" x14ac:dyDescent="0.2">
      <c r="A310" t="s">
        <v>342</v>
      </c>
      <c r="B310" t="str">
        <f t="shared" si="4"/>
        <v>Aylesbury Vale</v>
      </c>
      <c r="F310" s="3" t="s">
        <v>463</v>
      </c>
      <c r="G310" s="4" t="s">
        <v>787</v>
      </c>
    </row>
    <row r="311" spans="1:7" x14ac:dyDescent="0.2">
      <c r="A311" t="s">
        <v>343</v>
      </c>
      <c r="B311" t="str">
        <f t="shared" si="4"/>
        <v>Bedfordshire Combined Fire Authority</v>
      </c>
      <c r="F311" s="3" t="s">
        <v>154</v>
      </c>
      <c r="G311" s="4" t="s">
        <v>788</v>
      </c>
    </row>
    <row r="312" spans="1:7" x14ac:dyDescent="0.2">
      <c r="A312" t="s">
        <v>344</v>
      </c>
      <c r="B312" t="str">
        <f t="shared" si="4"/>
        <v>East Sussex Combined Fire Authority</v>
      </c>
      <c r="F312" s="3" t="s">
        <v>456</v>
      </c>
      <c r="G312" s="4" t="s">
        <v>789</v>
      </c>
    </row>
    <row r="313" spans="1:7" x14ac:dyDescent="0.2">
      <c r="A313" t="s">
        <v>345</v>
      </c>
      <c r="B313" t="str">
        <f t="shared" si="4"/>
        <v>Exmoor National Park Authority</v>
      </c>
      <c r="F313" s="3" t="s">
        <v>169</v>
      </c>
      <c r="G313" s="4" t="s">
        <v>790</v>
      </c>
    </row>
    <row r="314" spans="1:7" x14ac:dyDescent="0.2">
      <c r="A314" t="s">
        <v>346</v>
      </c>
      <c r="B314" t="str">
        <f t="shared" si="4"/>
        <v>Greater Manchester Combined Authority</v>
      </c>
      <c r="F314" s="3" t="s">
        <v>339</v>
      </c>
      <c r="G314" s="4" t="s">
        <v>791</v>
      </c>
    </row>
    <row r="315" spans="1:7" x14ac:dyDescent="0.2">
      <c r="A315" t="s">
        <v>347</v>
      </c>
      <c r="B315" t="str">
        <f t="shared" si="4"/>
        <v>Ealing</v>
      </c>
      <c r="F315" s="3" t="s">
        <v>390</v>
      </c>
      <c r="G315" s="4" t="s">
        <v>792</v>
      </c>
    </row>
    <row r="316" spans="1:7" x14ac:dyDescent="0.2">
      <c r="A316" t="s">
        <v>348</v>
      </c>
      <c r="B316" t="str">
        <f t="shared" si="4"/>
        <v>Halton UA</v>
      </c>
      <c r="F316" s="3" t="s">
        <v>446</v>
      </c>
      <c r="G316" s="4" t="s">
        <v>793</v>
      </c>
    </row>
    <row r="317" spans="1:7" x14ac:dyDescent="0.2">
      <c r="A317" t="s">
        <v>349</v>
      </c>
      <c r="B317" t="str">
        <f t="shared" si="4"/>
        <v xml:space="preserve">Kensington &amp; Chelsea </v>
      </c>
      <c r="F317" s="3" t="s">
        <v>435</v>
      </c>
      <c r="G317" s="4" t="s">
        <v>794</v>
      </c>
    </row>
    <row r="318" spans="1:7" x14ac:dyDescent="0.2">
      <c r="A318" t="s">
        <v>350</v>
      </c>
      <c r="B318" t="str">
        <f t="shared" si="4"/>
        <v>Hertfordshire Police and Crime Commissioner and Chief Constable</v>
      </c>
      <c r="F318" s="3" t="s">
        <v>67</v>
      </c>
      <c r="G318" s="4" t="s">
        <v>795</v>
      </c>
    </row>
    <row r="319" spans="1:7" x14ac:dyDescent="0.2">
      <c r="A319" t="s">
        <v>351</v>
      </c>
      <c r="B319" t="str">
        <f t="shared" si="4"/>
        <v>Hillingdon</v>
      </c>
      <c r="F319" s="3" t="s">
        <v>159</v>
      </c>
      <c r="G319" s="4" t="s">
        <v>796</v>
      </c>
    </row>
    <row r="320" spans="1:7" x14ac:dyDescent="0.2">
      <c r="A320" t="s">
        <v>352</v>
      </c>
      <c r="B320" t="str">
        <f t="shared" si="4"/>
        <v>Liverpool</v>
      </c>
      <c r="F320" s="3" t="s">
        <v>90</v>
      </c>
      <c r="G320" s="4" t="s">
        <v>797</v>
      </c>
    </row>
    <row r="321" spans="1:7" x14ac:dyDescent="0.2">
      <c r="A321" t="s">
        <v>353</v>
      </c>
      <c r="B321" t="str">
        <f t="shared" si="4"/>
        <v>North York Moors National Park Authority</v>
      </c>
      <c r="F321" s="3" t="s">
        <v>239</v>
      </c>
      <c r="G321" s="4" t="s">
        <v>798</v>
      </c>
    </row>
    <row r="322" spans="1:7" x14ac:dyDescent="0.2">
      <c r="A322" t="s">
        <v>354</v>
      </c>
      <c r="B322" t="str">
        <f t="shared" ref="B322:B385" si="5">VLOOKUP(A322,$F$1:$G$450,2,FALSE)</f>
        <v>Oxfordshire</v>
      </c>
      <c r="F322" s="3" t="s">
        <v>108</v>
      </c>
      <c r="G322" s="4" t="s">
        <v>799</v>
      </c>
    </row>
    <row r="323" spans="1:7" x14ac:dyDescent="0.2">
      <c r="A323" t="s">
        <v>355</v>
      </c>
      <c r="B323" t="str">
        <f t="shared" si="5"/>
        <v>St Albans</v>
      </c>
      <c r="F323" s="3" t="s">
        <v>472</v>
      </c>
      <c r="G323" s="4" t="s">
        <v>800</v>
      </c>
    </row>
    <row r="324" spans="1:7" x14ac:dyDescent="0.2">
      <c r="A324" t="s">
        <v>356</v>
      </c>
      <c r="B324" t="str">
        <f t="shared" si="5"/>
        <v>Stoke-on-Trent UA</v>
      </c>
      <c r="F324" s="3" t="s">
        <v>79</v>
      </c>
      <c r="G324" s="8" t="s">
        <v>801</v>
      </c>
    </row>
    <row r="325" spans="1:7" x14ac:dyDescent="0.2">
      <c r="A325" t="s">
        <v>357</v>
      </c>
      <c r="B325" t="str">
        <f t="shared" si="5"/>
        <v>East Staffordshire</v>
      </c>
      <c r="F325" s="3" t="s">
        <v>229</v>
      </c>
      <c r="G325" s="4" t="s">
        <v>802</v>
      </c>
    </row>
    <row r="326" spans="1:7" x14ac:dyDescent="0.2">
      <c r="A326" t="s">
        <v>358</v>
      </c>
      <c r="B326" t="str">
        <f t="shared" si="5"/>
        <v>West Lindsey</v>
      </c>
      <c r="F326" s="3" t="s">
        <v>298</v>
      </c>
      <c r="G326" s="4" t="s">
        <v>803</v>
      </c>
    </row>
    <row r="327" spans="1:7" x14ac:dyDescent="0.2">
      <c r="A327" t="s">
        <v>359</v>
      </c>
      <c r="B327" t="str">
        <f t="shared" si="5"/>
        <v>Brentwood</v>
      </c>
      <c r="F327" s="3" t="s">
        <v>230</v>
      </c>
      <c r="G327" s="4" t="s">
        <v>804</v>
      </c>
    </row>
    <row r="328" spans="1:7" x14ac:dyDescent="0.2">
      <c r="A328" t="s">
        <v>360</v>
      </c>
      <c r="B328" t="str">
        <f t="shared" si="5"/>
        <v>Central Bedfordshire</v>
      </c>
      <c r="F328" s="3" t="s">
        <v>186</v>
      </c>
      <c r="G328" s="4" t="s">
        <v>805</v>
      </c>
    </row>
    <row r="329" spans="1:7" x14ac:dyDescent="0.2">
      <c r="A329" t="s">
        <v>361</v>
      </c>
      <c r="B329" t="str">
        <f t="shared" si="5"/>
        <v>Colchester</v>
      </c>
      <c r="F329" s="3" t="s">
        <v>254</v>
      </c>
      <c r="G329" s="4" t="s">
        <v>806</v>
      </c>
    </row>
    <row r="330" spans="1:7" x14ac:dyDescent="0.2">
      <c r="A330" t="s">
        <v>362</v>
      </c>
      <c r="B330" t="str">
        <f t="shared" si="5"/>
        <v>Corby</v>
      </c>
      <c r="F330" s="3" t="s">
        <v>121</v>
      </c>
      <c r="G330" s="4" t="s">
        <v>807</v>
      </c>
    </row>
    <row r="331" spans="1:7" x14ac:dyDescent="0.2">
      <c r="A331" t="s">
        <v>363</v>
      </c>
      <c r="B331" t="str">
        <f t="shared" si="5"/>
        <v>Kettering</v>
      </c>
      <c r="F331" s="3" t="s">
        <v>283</v>
      </c>
      <c r="G331" s="4" t="s">
        <v>808</v>
      </c>
    </row>
    <row r="332" spans="1:7" x14ac:dyDescent="0.2">
      <c r="A332" t="s">
        <v>364</v>
      </c>
      <c r="B332" t="str">
        <f t="shared" si="5"/>
        <v>Eastbourne</v>
      </c>
      <c r="F332" s="3" t="s">
        <v>202</v>
      </c>
      <c r="G332" s="4" t="s">
        <v>809</v>
      </c>
    </row>
    <row r="333" spans="1:7" x14ac:dyDescent="0.2">
      <c r="A333" t="s">
        <v>365</v>
      </c>
      <c r="B333" t="str">
        <f t="shared" si="5"/>
        <v>Gloucestershire Police and Crime Commissioner and Chief Constable</v>
      </c>
      <c r="F333" s="3" t="s">
        <v>194</v>
      </c>
      <c r="G333" s="4" t="s">
        <v>810</v>
      </c>
    </row>
    <row r="334" spans="1:7" x14ac:dyDescent="0.2">
      <c r="A334" t="s">
        <v>366</v>
      </c>
      <c r="B334" t="str">
        <f t="shared" si="5"/>
        <v>Islington</v>
      </c>
      <c r="F334" s="3" t="s">
        <v>78</v>
      </c>
      <c r="G334" s="4" t="s">
        <v>811</v>
      </c>
    </row>
    <row r="335" spans="1:7" x14ac:dyDescent="0.2">
      <c r="A335" t="s">
        <v>367</v>
      </c>
      <c r="B335" t="str">
        <f t="shared" si="5"/>
        <v>Lambeth</v>
      </c>
      <c r="F335" s="3" t="s">
        <v>212</v>
      </c>
      <c r="G335" s="4" t="s">
        <v>812</v>
      </c>
    </row>
    <row r="336" spans="1:7" x14ac:dyDescent="0.2">
      <c r="A336" t="s">
        <v>368</v>
      </c>
      <c r="B336" t="str">
        <f t="shared" si="5"/>
        <v>Oldham</v>
      </c>
      <c r="F336" s="3" t="s">
        <v>46</v>
      </c>
      <c r="G336" s="4" t="s">
        <v>813</v>
      </c>
    </row>
    <row r="337" spans="1:7" x14ac:dyDescent="0.2">
      <c r="A337" t="s">
        <v>369</v>
      </c>
      <c r="B337" t="str">
        <f t="shared" si="5"/>
        <v>Ribble Valley</v>
      </c>
      <c r="F337" s="3" t="s">
        <v>397</v>
      </c>
      <c r="G337" s="4" t="s">
        <v>814</v>
      </c>
    </row>
    <row r="338" spans="1:7" x14ac:dyDescent="0.2">
      <c r="A338" t="s">
        <v>370</v>
      </c>
      <c r="B338" t="str">
        <f t="shared" si="5"/>
        <v>Richmond Upon Thames</v>
      </c>
      <c r="F338" s="3" t="s">
        <v>447</v>
      </c>
      <c r="G338" s="4" t="s">
        <v>815</v>
      </c>
    </row>
    <row r="339" spans="1:7" x14ac:dyDescent="0.2">
      <c r="A339" t="s">
        <v>371</v>
      </c>
      <c r="B339" t="str">
        <f t="shared" si="5"/>
        <v>Staffordshire Moorlands</v>
      </c>
      <c r="F339" s="3" t="s">
        <v>398</v>
      </c>
      <c r="G339" s="4" t="s">
        <v>816</v>
      </c>
    </row>
    <row r="340" spans="1:7" x14ac:dyDescent="0.2">
      <c r="A340" t="s">
        <v>372</v>
      </c>
      <c r="B340" t="str">
        <f t="shared" si="5"/>
        <v>Bromley</v>
      </c>
      <c r="F340" s="3" t="s">
        <v>188</v>
      </c>
      <c r="G340" s="4" t="s">
        <v>817</v>
      </c>
    </row>
    <row r="341" spans="1:7" x14ac:dyDescent="0.2">
      <c r="A341" t="s">
        <v>373</v>
      </c>
      <c r="B341" t="str">
        <f t="shared" si="5"/>
        <v>Warrington UA</v>
      </c>
      <c r="F341" s="3" t="s">
        <v>299</v>
      </c>
      <c r="G341" s="4" t="s">
        <v>818</v>
      </c>
    </row>
    <row r="342" spans="1:7" x14ac:dyDescent="0.2">
      <c r="A342" t="s">
        <v>374</v>
      </c>
      <c r="B342" t="str">
        <f t="shared" si="5"/>
        <v>Worcestershire</v>
      </c>
      <c r="F342" s="3" t="s">
        <v>378</v>
      </c>
      <c r="G342" s="4" t="s">
        <v>819</v>
      </c>
    </row>
    <row r="343" spans="1:7" x14ac:dyDescent="0.2">
      <c r="A343" t="s">
        <v>375</v>
      </c>
      <c r="B343" t="str">
        <f t="shared" si="5"/>
        <v>Ashfield</v>
      </c>
      <c r="F343" s="3" t="s">
        <v>102</v>
      </c>
      <c r="G343" s="4" t="s">
        <v>820</v>
      </c>
    </row>
    <row r="344" spans="1:7" x14ac:dyDescent="0.2">
      <c r="A344" t="s">
        <v>376</v>
      </c>
      <c r="B344" t="str">
        <f t="shared" si="5"/>
        <v>Blackpool UA</v>
      </c>
      <c r="F344" s="3" t="s">
        <v>355</v>
      </c>
      <c r="G344" s="4" t="s">
        <v>821</v>
      </c>
    </row>
    <row r="345" spans="1:7" x14ac:dyDescent="0.2">
      <c r="A345" t="s">
        <v>377</v>
      </c>
      <c r="B345" t="str">
        <f t="shared" si="5"/>
        <v>Bromsgrove</v>
      </c>
      <c r="F345" s="3" t="s">
        <v>265</v>
      </c>
      <c r="G345" s="4" t="s">
        <v>822</v>
      </c>
    </row>
    <row r="346" spans="1:7" x14ac:dyDescent="0.2">
      <c r="A346" t="s">
        <v>378</v>
      </c>
      <c r="B346" t="str">
        <f t="shared" si="5"/>
        <v>Southwark</v>
      </c>
      <c r="F346" s="3" t="s">
        <v>448</v>
      </c>
      <c r="G346" s="4" t="s">
        <v>823</v>
      </c>
    </row>
    <row r="347" spans="1:7" x14ac:dyDescent="0.2">
      <c r="A347" t="s">
        <v>379</v>
      </c>
      <c r="B347" t="str">
        <f t="shared" si="5"/>
        <v>Telford and Wrekin UA</v>
      </c>
      <c r="F347" s="3" t="s">
        <v>284</v>
      </c>
      <c r="G347" s="4" t="s">
        <v>824</v>
      </c>
    </row>
    <row r="348" spans="1:7" x14ac:dyDescent="0.2">
      <c r="A348" t="s">
        <v>380</v>
      </c>
      <c r="B348" t="str">
        <f t="shared" si="5"/>
        <v>Buckinghamshire</v>
      </c>
      <c r="F348" s="3" t="s">
        <v>170</v>
      </c>
      <c r="G348" s="4" t="s">
        <v>825</v>
      </c>
    </row>
    <row r="349" spans="1:7" x14ac:dyDescent="0.2">
      <c r="A349" t="s">
        <v>381</v>
      </c>
      <c r="B349" t="str">
        <f t="shared" si="5"/>
        <v>Canterbury</v>
      </c>
      <c r="F349" s="3" t="s">
        <v>309</v>
      </c>
      <c r="G349" s="4" t="s">
        <v>826</v>
      </c>
    </row>
    <row r="350" spans="1:7" x14ac:dyDescent="0.2">
      <c r="A350" t="s">
        <v>382</v>
      </c>
      <c r="B350" t="str">
        <f t="shared" si="5"/>
        <v>Wiltshire</v>
      </c>
      <c r="F350" s="3" t="s">
        <v>371</v>
      </c>
      <c r="G350" s="4" t="s">
        <v>827</v>
      </c>
    </row>
    <row r="351" spans="1:7" x14ac:dyDescent="0.2">
      <c r="A351" t="s">
        <v>383</v>
      </c>
      <c r="B351" t="str">
        <f t="shared" si="5"/>
        <v>Cheshire West &amp; Chester</v>
      </c>
      <c r="F351" s="3" t="s">
        <v>436</v>
      </c>
      <c r="G351" s="4" t="s">
        <v>828</v>
      </c>
    </row>
    <row r="352" spans="1:7" x14ac:dyDescent="0.2">
      <c r="A352" t="s">
        <v>384</v>
      </c>
      <c r="B352" t="str">
        <f t="shared" si="5"/>
        <v>Cotswold</v>
      </c>
      <c r="F352" s="3" t="s">
        <v>215</v>
      </c>
      <c r="G352" s="4" t="s">
        <v>829</v>
      </c>
    </row>
    <row r="353" spans="1:7" x14ac:dyDescent="0.2">
      <c r="A353" t="s">
        <v>385</v>
      </c>
      <c r="B353" t="str">
        <f t="shared" si="5"/>
        <v>Hastings</v>
      </c>
      <c r="F353" s="3" t="s">
        <v>224</v>
      </c>
      <c r="G353" s="4" t="s">
        <v>830</v>
      </c>
    </row>
    <row r="354" spans="1:7" x14ac:dyDescent="0.2">
      <c r="A354" t="s">
        <v>386</v>
      </c>
      <c r="B354" t="str">
        <f t="shared" si="5"/>
        <v>High Peak</v>
      </c>
      <c r="F354" s="3" t="s">
        <v>255</v>
      </c>
      <c r="G354" s="4" t="s">
        <v>831</v>
      </c>
    </row>
    <row r="355" spans="1:7" x14ac:dyDescent="0.2">
      <c r="A355" t="s">
        <v>387</v>
      </c>
      <c r="B355" t="str">
        <f t="shared" si="5"/>
        <v>Knowsley</v>
      </c>
      <c r="F355" s="3" t="s">
        <v>356</v>
      </c>
      <c r="G355" s="4" t="s">
        <v>832</v>
      </c>
    </row>
    <row r="356" spans="1:7" x14ac:dyDescent="0.2">
      <c r="A356" t="s">
        <v>388</v>
      </c>
      <c r="B356" t="str">
        <f t="shared" si="5"/>
        <v>Lewes</v>
      </c>
      <c r="F356" s="3" t="s">
        <v>51</v>
      </c>
      <c r="G356" s="4" t="s">
        <v>833</v>
      </c>
    </row>
    <row r="357" spans="1:7" x14ac:dyDescent="0.2">
      <c r="A357" t="s">
        <v>389</v>
      </c>
      <c r="B357" t="str">
        <f t="shared" si="5"/>
        <v>North Lincolnshire UA</v>
      </c>
      <c r="F357" s="3" t="s">
        <v>310</v>
      </c>
      <c r="G357" s="4" t="s">
        <v>834</v>
      </c>
    </row>
    <row r="358" spans="1:7" x14ac:dyDescent="0.2">
      <c r="A358" t="s">
        <v>390</v>
      </c>
      <c r="B358" t="str">
        <f t="shared" si="5"/>
        <v>Shepway</v>
      </c>
      <c r="F358" s="3" t="s">
        <v>117</v>
      </c>
      <c r="G358" s="4" t="s">
        <v>835</v>
      </c>
    </row>
    <row r="359" spans="1:7" x14ac:dyDescent="0.2">
      <c r="A359" t="s">
        <v>391</v>
      </c>
      <c r="B359" t="str">
        <f t="shared" si="5"/>
        <v>Luton UA</v>
      </c>
      <c r="F359" s="3" t="s">
        <v>41</v>
      </c>
      <c r="G359" s="4" t="s">
        <v>836</v>
      </c>
    </row>
    <row r="360" spans="1:7" x14ac:dyDescent="0.2">
      <c r="A360" t="s">
        <v>392</v>
      </c>
      <c r="B360" t="str">
        <f t="shared" si="5"/>
        <v>Mid Devon</v>
      </c>
      <c r="F360" s="3" t="s">
        <v>68</v>
      </c>
      <c r="G360" s="4" t="s">
        <v>837</v>
      </c>
    </row>
    <row r="361" spans="1:7" x14ac:dyDescent="0.2">
      <c r="A361" t="s">
        <v>393</v>
      </c>
      <c r="B361" t="str">
        <f t="shared" si="5"/>
        <v>Milton Keynes UA</v>
      </c>
      <c r="F361" s="3" t="s">
        <v>418</v>
      </c>
      <c r="G361" s="4" t="s">
        <v>838</v>
      </c>
    </row>
    <row r="362" spans="1:7" x14ac:dyDescent="0.2">
      <c r="A362" t="s">
        <v>394</v>
      </c>
      <c r="B362" t="str">
        <f t="shared" si="5"/>
        <v>Wokingham UA</v>
      </c>
      <c r="F362" s="3" t="s">
        <v>330</v>
      </c>
      <c r="G362" s="4" t="s">
        <v>839</v>
      </c>
    </row>
    <row r="363" spans="1:7" x14ac:dyDescent="0.2">
      <c r="A363" t="s">
        <v>395</v>
      </c>
      <c r="B363" t="str">
        <f t="shared" si="5"/>
        <v>Nottinghamshire Police and Crime Commissioner and Chief Constable</v>
      </c>
      <c r="F363" s="3" t="s">
        <v>315</v>
      </c>
      <c r="G363" s="4" t="s">
        <v>840</v>
      </c>
    </row>
    <row r="364" spans="1:7" x14ac:dyDescent="0.2">
      <c r="A364" t="s">
        <v>396</v>
      </c>
      <c r="B364" t="str">
        <f t="shared" si="5"/>
        <v>Salford</v>
      </c>
      <c r="F364" s="3" t="s">
        <v>256</v>
      </c>
      <c r="G364" s="4" t="s">
        <v>841</v>
      </c>
    </row>
    <row r="365" spans="1:7" x14ac:dyDescent="0.2">
      <c r="A365" t="s">
        <v>397</v>
      </c>
      <c r="B365" t="str">
        <f t="shared" si="5"/>
        <v>South Yorkshire Fire &amp; CD Authority</v>
      </c>
      <c r="F365" s="3" t="s">
        <v>340</v>
      </c>
      <c r="G365" s="4" t="s">
        <v>842</v>
      </c>
    </row>
    <row r="366" spans="1:7" x14ac:dyDescent="0.2">
      <c r="A366" t="s">
        <v>398</v>
      </c>
      <c r="B366" t="str">
        <f t="shared" si="5"/>
        <v>South Yorkshire Police and Crime Commissioner and Chief Constable</v>
      </c>
      <c r="F366" s="3" t="s">
        <v>211</v>
      </c>
      <c r="G366" s="4" t="s">
        <v>843</v>
      </c>
    </row>
    <row r="367" spans="1:7" x14ac:dyDescent="0.2">
      <c r="A367" t="s">
        <v>399</v>
      </c>
      <c r="B367" t="str">
        <f t="shared" si="5"/>
        <v>West Somerset</v>
      </c>
      <c r="F367" s="3" t="s">
        <v>464</v>
      </c>
      <c r="G367" s="4" t="s">
        <v>844</v>
      </c>
    </row>
    <row r="368" spans="1:7" x14ac:dyDescent="0.2">
      <c r="A368" t="s">
        <v>400</v>
      </c>
      <c r="B368" t="str">
        <f t="shared" si="5"/>
        <v>Barnsley</v>
      </c>
      <c r="F368" s="3" t="s">
        <v>171</v>
      </c>
      <c r="G368" s="4" t="s">
        <v>845</v>
      </c>
    </row>
    <row r="369" spans="1:7" x14ac:dyDescent="0.2">
      <c r="A369" t="s">
        <v>401</v>
      </c>
      <c r="B369" t="str">
        <f t="shared" si="5"/>
        <v>Basingstoke &amp; Deane</v>
      </c>
      <c r="F369" s="3" t="s">
        <v>449</v>
      </c>
      <c r="G369" s="4" t="s">
        <v>846</v>
      </c>
    </row>
    <row r="370" spans="1:7" x14ac:dyDescent="0.2">
      <c r="A370" t="s">
        <v>402</v>
      </c>
      <c r="B370" t="str">
        <f t="shared" si="5"/>
        <v>Cambridgeshire</v>
      </c>
      <c r="F370" s="3" t="s">
        <v>278</v>
      </c>
      <c r="G370" s="4" t="s">
        <v>847</v>
      </c>
    </row>
    <row r="371" spans="1:7" x14ac:dyDescent="0.2">
      <c r="A371" t="s">
        <v>403</v>
      </c>
      <c r="B371" t="str">
        <f t="shared" si="5"/>
        <v>Enfield</v>
      </c>
      <c r="F371" s="3" t="s">
        <v>268</v>
      </c>
      <c r="G371" s="4" t="s">
        <v>848</v>
      </c>
    </row>
    <row r="372" spans="1:7" x14ac:dyDescent="0.2">
      <c r="A372" t="s">
        <v>404</v>
      </c>
      <c r="B372" t="str">
        <f t="shared" si="5"/>
        <v>Fenland</v>
      </c>
      <c r="F372" s="3" t="s">
        <v>269</v>
      </c>
      <c r="G372" s="4" t="s">
        <v>849</v>
      </c>
    </row>
    <row r="373" spans="1:7" x14ac:dyDescent="0.2">
      <c r="A373" t="s">
        <v>405</v>
      </c>
      <c r="B373" t="str">
        <f t="shared" si="5"/>
        <v>Reading UA</v>
      </c>
      <c r="F373" s="3" t="s">
        <v>240</v>
      </c>
      <c r="G373" s="4" t="s">
        <v>850</v>
      </c>
    </row>
    <row r="374" spans="1:7" x14ac:dyDescent="0.2">
      <c r="A374" t="s">
        <v>406</v>
      </c>
      <c r="B374" t="str">
        <f t="shared" si="5"/>
        <v>Rushmoor</v>
      </c>
      <c r="F374" s="3" t="s">
        <v>379</v>
      </c>
      <c r="G374" s="4" t="s">
        <v>851</v>
      </c>
    </row>
    <row r="375" spans="1:7" x14ac:dyDescent="0.2">
      <c r="A375" t="s">
        <v>407</v>
      </c>
      <c r="B375" t="str">
        <f t="shared" si="5"/>
        <v>Barnet</v>
      </c>
      <c r="F375" s="3" t="s">
        <v>155</v>
      </c>
      <c r="G375" s="4" t="s">
        <v>852</v>
      </c>
    </row>
    <row r="376" spans="1:7" x14ac:dyDescent="0.2">
      <c r="A376" t="s">
        <v>408</v>
      </c>
      <c r="B376" t="str">
        <f t="shared" si="5"/>
        <v>Carlisle</v>
      </c>
      <c r="F376" s="3" t="s">
        <v>130</v>
      </c>
      <c r="G376" s="4" t="s">
        <v>853</v>
      </c>
    </row>
    <row r="377" spans="1:7" x14ac:dyDescent="0.2">
      <c r="A377" t="s">
        <v>409</v>
      </c>
      <c r="B377" t="str">
        <f t="shared" si="5"/>
        <v>Dacorum</v>
      </c>
      <c r="F377" s="3" t="s">
        <v>42</v>
      </c>
      <c r="G377" s="4" t="s">
        <v>854</v>
      </c>
    </row>
    <row r="378" spans="1:7" x14ac:dyDescent="0.2">
      <c r="A378" t="s">
        <v>410</v>
      </c>
      <c r="B378" t="str">
        <f t="shared" si="5"/>
        <v>Dover</v>
      </c>
      <c r="F378" s="3" t="s">
        <v>81</v>
      </c>
      <c r="G378" s="4" t="s">
        <v>855</v>
      </c>
    </row>
    <row r="379" spans="1:7" x14ac:dyDescent="0.2">
      <c r="A379" t="s">
        <v>411</v>
      </c>
      <c r="B379" t="str">
        <f t="shared" si="5"/>
        <v>Gravesham</v>
      </c>
      <c r="F379" s="3" t="s">
        <v>43</v>
      </c>
      <c r="G379" s="4" t="s">
        <v>856</v>
      </c>
    </row>
    <row r="380" spans="1:7" x14ac:dyDescent="0.2">
      <c r="A380" t="s">
        <v>412</v>
      </c>
      <c r="B380" t="str">
        <f t="shared" si="5"/>
        <v>Hammersmith &amp; Fulham</v>
      </c>
      <c r="F380" s="3" t="s">
        <v>69</v>
      </c>
      <c r="G380" s="4" t="s">
        <v>857</v>
      </c>
    </row>
    <row r="381" spans="1:7" x14ac:dyDescent="0.2">
      <c r="A381" t="s">
        <v>413</v>
      </c>
      <c r="B381" t="str">
        <f t="shared" si="5"/>
        <v>Kingston upon Hull UA</v>
      </c>
      <c r="F381" s="3" t="s">
        <v>450</v>
      </c>
      <c r="G381" s="4" t="s">
        <v>858</v>
      </c>
    </row>
    <row r="382" spans="1:7" x14ac:dyDescent="0.2">
      <c r="A382" t="s">
        <v>414</v>
      </c>
      <c r="B382" t="str">
        <f t="shared" si="5"/>
        <v>Lancashire</v>
      </c>
      <c r="F382" s="3" t="s">
        <v>231</v>
      </c>
      <c r="G382" s="4" t="s">
        <v>859</v>
      </c>
    </row>
    <row r="383" spans="1:7" x14ac:dyDescent="0.2">
      <c r="A383" t="s">
        <v>415</v>
      </c>
      <c r="B383" t="str">
        <f t="shared" si="5"/>
        <v>Leeds</v>
      </c>
      <c r="F383" s="3" t="s">
        <v>187</v>
      </c>
      <c r="G383" s="4" t="s">
        <v>860</v>
      </c>
    </row>
    <row r="384" spans="1:7" x14ac:dyDescent="0.2">
      <c r="A384" t="s">
        <v>416</v>
      </c>
      <c r="B384" t="str">
        <f t="shared" si="5"/>
        <v>Manchester</v>
      </c>
      <c r="F384" s="3" t="s">
        <v>70</v>
      </c>
      <c r="G384" s="4" t="s">
        <v>861</v>
      </c>
    </row>
    <row r="385" spans="1:7" x14ac:dyDescent="0.2">
      <c r="A385" t="s">
        <v>417</v>
      </c>
      <c r="B385" t="str">
        <f t="shared" si="5"/>
        <v>Medway UA</v>
      </c>
      <c r="F385" s="3" t="s">
        <v>341</v>
      </c>
      <c r="G385" s="4" t="s">
        <v>862</v>
      </c>
    </row>
    <row r="386" spans="1:7" x14ac:dyDescent="0.2">
      <c r="A386" t="s">
        <v>418</v>
      </c>
      <c r="B386" t="str">
        <f t="shared" ref="B386:B444" si="6">VLOOKUP(A386,$F$1:$G$450,2,FALSE)</f>
        <v>Sunderland</v>
      </c>
      <c r="F386" s="3" t="s">
        <v>285</v>
      </c>
      <c r="G386" s="4" t="s">
        <v>863</v>
      </c>
    </row>
    <row r="387" spans="1:7" x14ac:dyDescent="0.2">
      <c r="A387" t="s">
        <v>419</v>
      </c>
      <c r="B387" t="str">
        <f t="shared" si="6"/>
        <v>City of London</v>
      </c>
      <c r="F387" s="3" t="s">
        <v>100</v>
      </c>
      <c r="G387" s="4" t="s">
        <v>864</v>
      </c>
    </row>
    <row r="388" spans="1:7" x14ac:dyDescent="0.2">
      <c r="A388" t="s">
        <v>420</v>
      </c>
      <c r="B388" t="str">
        <f t="shared" si="6"/>
        <v>Erewash</v>
      </c>
      <c r="F388" s="3" t="s">
        <v>124</v>
      </c>
      <c r="G388" s="4" t="s">
        <v>865</v>
      </c>
    </row>
    <row r="389" spans="1:7" x14ac:dyDescent="0.2">
      <c r="A389" t="s">
        <v>421</v>
      </c>
      <c r="B389" t="str">
        <f t="shared" si="6"/>
        <v>Essex Police and Crime Commissioner and Chief Constable</v>
      </c>
      <c r="F389" s="3" t="s">
        <v>190</v>
      </c>
      <c r="G389" s="4" t="s">
        <v>866</v>
      </c>
    </row>
    <row r="390" spans="1:7" x14ac:dyDescent="0.2">
      <c r="A390" t="s">
        <v>422</v>
      </c>
      <c r="B390" t="str">
        <f t="shared" si="6"/>
        <v>North Dorset</v>
      </c>
      <c r="F390" s="3" t="s">
        <v>311</v>
      </c>
      <c r="G390" s="4" t="s">
        <v>867</v>
      </c>
    </row>
    <row r="391" spans="1:7" x14ac:dyDescent="0.2">
      <c r="A391" t="s">
        <v>423</v>
      </c>
      <c r="B391" t="str">
        <f t="shared" si="6"/>
        <v>Avon Combined Fire Authority</v>
      </c>
      <c r="F391" s="3" t="s">
        <v>61</v>
      </c>
      <c r="G391" s="4" t="s">
        <v>868</v>
      </c>
    </row>
    <row r="392" spans="1:7" x14ac:dyDescent="0.2">
      <c r="A392" t="s">
        <v>424</v>
      </c>
      <c r="B392" t="str">
        <f t="shared" si="6"/>
        <v>Bedford</v>
      </c>
      <c r="F392" s="3" t="s">
        <v>65</v>
      </c>
      <c r="G392" s="4" t="s">
        <v>869</v>
      </c>
    </row>
    <row r="393" spans="1:7" x14ac:dyDescent="0.2">
      <c r="A393" t="s">
        <v>425</v>
      </c>
      <c r="B393" t="str">
        <f t="shared" si="6"/>
        <v>Devon &amp; Cornwall Police and Crime Commissioner and Chief Constable</v>
      </c>
      <c r="F393" s="3" t="s">
        <v>242</v>
      </c>
      <c r="G393" s="4" t="s">
        <v>870</v>
      </c>
    </row>
    <row r="394" spans="1:7" x14ac:dyDescent="0.2">
      <c r="A394" t="s">
        <v>426</v>
      </c>
      <c r="B394" t="str">
        <f t="shared" si="6"/>
        <v>Newcastle upon Tyne</v>
      </c>
      <c r="F394" s="3" t="s">
        <v>223</v>
      </c>
      <c r="G394" s="4" t="s">
        <v>871</v>
      </c>
    </row>
    <row r="395" spans="1:7" x14ac:dyDescent="0.2">
      <c r="A395" t="s">
        <v>427</v>
      </c>
      <c r="B395" t="str">
        <f t="shared" si="6"/>
        <v>East Northamptonshire</v>
      </c>
      <c r="F395" s="3" t="s">
        <v>457</v>
      </c>
      <c r="G395" s="4" t="s">
        <v>872</v>
      </c>
    </row>
    <row r="396" spans="1:7" x14ac:dyDescent="0.2">
      <c r="A396" t="s">
        <v>428</v>
      </c>
      <c r="B396" t="str">
        <f t="shared" si="6"/>
        <v>East Riding of Yorkshire UA</v>
      </c>
      <c r="F396" s="3" t="s">
        <v>166</v>
      </c>
      <c r="G396" s="4" t="s">
        <v>873</v>
      </c>
    </row>
    <row r="397" spans="1:7" x14ac:dyDescent="0.2">
      <c r="A397" t="s">
        <v>429</v>
      </c>
      <c r="B397" t="str">
        <f t="shared" si="6"/>
        <v>Forest of Dean</v>
      </c>
      <c r="F397" s="3" t="s">
        <v>373</v>
      </c>
      <c r="G397" s="4" t="s">
        <v>874</v>
      </c>
    </row>
    <row r="398" spans="1:7" x14ac:dyDescent="0.2">
      <c r="A398" t="s">
        <v>430</v>
      </c>
      <c r="B398" t="str">
        <f t="shared" si="6"/>
        <v>Durham Police and Crime Commissioner and Chief Constable</v>
      </c>
      <c r="F398" s="3" t="s">
        <v>147</v>
      </c>
      <c r="G398" s="4" t="s">
        <v>875</v>
      </c>
    </row>
    <row r="399" spans="1:7" x14ac:dyDescent="0.2">
      <c r="A399" t="s">
        <v>431</v>
      </c>
      <c r="B399" t="str">
        <f t="shared" si="6"/>
        <v>Norwich</v>
      </c>
      <c r="F399" s="3" t="s">
        <v>286</v>
      </c>
      <c r="G399" s="4" t="s">
        <v>876</v>
      </c>
    </row>
    <row r="400" spans="1:7" x14ac:dyDescent="0.2">
      <c r="A400" t="s">
        <v>432</v>
      </c>
      <c r="B400" t="str">
        <f t="shared" si="6"/>
        <v>Cambridge</v>
      </c>
      <c r="F400" s="3" t="s">
        <v>331</v>
      </c>
      <c r="G400" s="4" t="s">
        <v>877</v>
      </c>
    </row>
    <row r="401" spans="1:7" x14ac:dyDescent="0.2">
      <c r="A401" t="s">
        <v>433</v>
      </c>
      <c r="B401" t="str">
        <f t="shared" si="6"/>
        <v>Cannock Chase</v>
      </c>
      <c r="F401" s="3" t="s">
        <v>458</v>
      </c>
      <c r="G401" s="4" t="s">
        <v>878</v>
      </c>
    </row>
    <row r="402" spans="1:7" x14ac:dyDescent="0.2">
      <c r="A402" t="s">
        <v>434</v>
      </c>
      <c r="B402" t="str">
        <f t="shared" si="6"/>
        <v>Hartlepool UA</v>
      </c>
      <c r="F402" s="3" t="s">
        <v>44</v>
      </c>
      <c r="G402" s="4" t="s">
        <v>879</v>
      </c>
    </row>
    <row r="403" spans="1:7" x14ac:dyDescent="0.2">
      <c r="A403" t="s">
        <v>435</v>
      </c>
      <c r="B403" t="str">
        <f t="shared" si="6"/>
        <v>Shropshire Combined Fire Authority</v>
      </c>
      <c r="F403" s="3" t="s">
        <v>437</v>
      </c>
      <c r="G403" s="4" t="s">
        <v>880</v>
      </c>
    </row>
    <row r="404" spans="1:7" x14ac:dyDescent="0.2">
      <c r="A404" t="s">
        <v>436</v>
      </c>
      <c r="B404" t="str">
        <f t="shared" si="6"/>
        <v>Staffordshire Police and Crime Commissioner and Chief Constable</v>
      </c>
      <c r="F404" s="3" t="s">
        <v>156</v>
      </c>
      <c r="G404" s="4" t="s">
        <v>881</v>
      </c>
    </row>
    <row r="405" spans="1:7" x14ac:dyDescent="0.2">
      <c r="A405" t="s">
        <v>437</v>
      </c>
      <c r="B405" t="str">
        <f t="shared" si="6"/>
        <v>Waverley</v>
      </c>
      <c r="F405" s="3" t="s">
        <v>157</v>
      </c>
      <c r="G405" s="4" t="s">
        <v>882</v>
      </c>
    </row>
    <row r="406" spans="1:7" x14ac:dyDescent="0.2">
      <c r="A406" t="s">
        <v>438</v>
      </c>
      <c r="B406" t="str">
        <f t="shared" si="6"/>
        <v>Birmingham</v>
      </c>
      <c r="F406" s="3" t="s">
        <v>279</v>
      </c>
      <c r="G406" s="4" t="s">
        <v>883</v>
      </c>
    </row>
    <row r="407" spans="1:7" x14ac:dyDescent="0.2">
      <c r="A407" t="s">
        <v>439</v>
      </c>
      <c r="B407" t="str">
        <f t="shared" si="6"/>
        <v>Bristol UA</v>
      </c>
      <c r="F407" s="3" t="s">
        <v>131</v>
      </c>
      <c r="G407" s="4" t="s">
        <v>884</v>
      </c>
    </row>
    <row r="408" spans="1:7" x14ac:dyDescent="0.2">
      <c r="A408" t="s">
        <v>440</v>
      </c>
      <c r="B408" t="str">
        <f t="shared" si="6"/>
        <v>Broxtowe</v>
      </c>
      <c r="F408" s="3" t="s">
        <v>172</v>
      </c>
      <c r="G408" s="4" t="s">
        <v>885</v>
      </c>
    </row>
    <row r="409" spans="1:7" x14ac:dyDescent="0.2">
      <c r="A409" t="s">
        <v>441</v>
      </c>
      <c r="B409" t="str">
        <f t="shared" si="6"/>
        <v>Calderdale</v>
      </c>
      <c r="F409" s="3" t="s">
        <v>216</v>
      </c>
      <c r="G409" s="4" t="s">
        <v>886</v>
      </c>
    </row>
    <row r="410" spans="1:7" x14ac:dyDescent="0.2">
      <c r="A410" t="s">
        <v>442</v>
      </c>
      <c r="B410" t="str">
        <f t="shared" si="6"/>
        <v>Coventry</v>
      </c>
      <c r="F410" s="3" t="s">
        <v>185</v>
      </c>
      <c r="G410" s="4" t="s">
        <v>887</v>
      </c>
    </row>
    <row r="411" spans="1:7" x14ac:dyDescent="0.2">
      <c r="A411" t="s">
        <v>443</v>
      </c>
      <c r="B411" t="str">
        <f t="shared" si="6"/>
        <v>Durham</v>
      </c>
      <c r="F411" s="3" t="s">
        <v>358</v>
      </c>
      <c r="G411" s="4" t="s">
        <v>888</v>
      </c>
    </row>
    <row r="412" spans="1:7" x14ac:dyDescent="0.2">
      <c r="A412" t="s">
        <v>444</v>
      </c>
      <c r="B412" t="str">
        <f t="shared" si="6"/>
        <v>Hertfordshire</v>
      </c>
      <c r="F412" s="3" t="s">
        <v>316</v>
      </c>
      <c r="G412" s="4" t="s">
        <v>889</v>
      </c>
    </row>
    <row r="413" spans="1:7" x14ac:dyDescent="0.2">
      <c r="A413" t="s">
        <v>445</v>
      </c>
      <c r="B413" t="str">
        <f t="shared" si="6"/>
        <v>Northamptonshire</v>
      </c>
      <c r="F413" s="3" t="s">
        <v>475</v>
      </c>
      <c r="G413" s="4" t="s">
        <v>890</v>
      </c>
    </row>
    <row r="414" spans="1:7" x14ac:dyDescent="0.2">
      <c r="A414" t="s">
        <v>446</v>
      </c>
      <c r="B414" t="str">
        <f t="shared" si="6"/>
        <v>Shropshire</v>
      </c>
      <c r="F414" s="3" t="s">
        <v>205</v>
      </c>
      <c r="G414" s="4" t="s">
        <v>891</v>
      </c>
    </row>
    <row r="415" spans="1:7" x14ac:dyDescent="0.2">
      <c r="A415" t="s">
        <v>447</v>
      </c>
      <c r="B415" t="str">
        <f t="shared" si="6"/>
        <v>South Yorkshire Passenger Transport Authority</v>
      </c>
      <c r="F415" s="3" t="s">
        <v>191</v>
      </c>
      <c r="G415" s="4" t="s">
        <v>892</v>
      </c>
    </row>
    <row r="416" spans="1:7" x14ac:dyDescent="0.2">
      <c r="A416" t="s">
        <v>448</v>
      </c>
      <c r="B416" t="str">
        <f t="shared" si="6"/>
        <v>St Helens</v>
      </c>
      <c r="F416" s="3" t="s">
        <v>62</v>
      </c>
      <c r="G416" s="4" t="s">
        <v>893</v>
      </c>
    </row>
    <row r="417" spans="1:7" x14ac:dyDescent="0.2">
      <c r="A417" t="s">
        <v>449</v>
      </c>
      <c r="B417" t="str">
        <f t="shared" si="6"/>
        <v>Tameside</v>
      </c>
      <c r="F417" s="3" t="s">
        <v>317</v>
      </c>
      <c r="G417" s="4" t="s">
        <v>894</v>
      </c>
    </row>
    <row r="418" spans="1:7" x14ac:dyDescent="0.2">
      <c r="A418" t="s">
        <v>450</v>
      </c>
      <c r="B418" t="str">
        <f t="shared" si="6"/>
        <v>Three Rivers</v>
      </c>
      <c r="F418" s="3" t="s">
        <v>399</v>
      </c>
      <c r="G418" s="4" t="s">
        <v>895</v>
      </c>
    </row>
    <row r="419" spans="1:7" x14ac:dyDescent="0.2">
      <c r="A419" t="s">
        <v>347</v>
      </c>
      <c r="B419" t="str">
        <f t="shared" si="6"/>
        <v>Ealing</v>
      </c>
      <c r="F419" s="3" t="s">
        <v>144</v>
      </c>
      <c r="G419" s="4" t="s">
        <v>896</v>
      </c>
    </row>
    <row r="420" spans="1:7" x14ac:dyDescent="0.2">
      <c r="A420" t="s">
        <v>451</v>
      </c>
      <c r="B420" t="str">
        <f t="shared" si="6"/>
        <v>East London Waste Authority</v>
      </c>
      <c r="F420" s="3" t="s">
        <v>71</v>
      </c>
      <c r="G420" s="4" t="s">
        <v>897</v>
      </c>
    </row>
    <row r="421" spans="1:7" x14ac:dyDescent="0.2">
      <c r="A421" t="s">
        <v>452</v>
      </c>
      <c r="B421" t="str">
        <f t="shared" si="6"/>
        <v>Essex</v>
      </c>
      <c r="F421" s="3" t="s">
        <v>173</v>
      </c>
      <c r="G421" s="4" t="s">
        <v>898</v>
      </c>
    </row>
    <row r="422" spans="1:7" x14ac:dyDescent="0.2">
      <c r="A422" t="s">
        <v>453</v>
      </c>
      <c r="B422" t="str">
        <f t="shared" si="6"/>
        <v>Gloucestershire</v>
      </c>
      <c r="F422" s="3" t="s">
        <v>469</v>
      </c>
      <c r="G422" s="4" t="s">
        <v>899</v>
      </c>
    </row>
    <row r="423" spans="1:7" x14ac:dyDescent="0.2">
      <c r="A423" t="s">
        <v>454</v>
      </c>
      <c r="B423" t="str">
        <f t="shared" si="6"/>
        <v>Lewisham</v>
      </c>
      <c r="F423" s="3" t="s">
        <v>52</v>
      </c>
      <c r="G423" s="4" t="s">
        <v>900</v>
      </c>
    </row>
    <row r="424" spans="1:7" x14ac:dyDescent="0.2">
      <c r="A424" t="s">
        <v>455</v>
      </c>
      <c r="B424" t="str">
        <f t="shared" si="6"/>
        <v>North Yorkshire</v>
      </c>
      <c r="F424" s="3" t="s">
        <v>459</v>
      </c>
      <c r="G424" s="4" t="s">
        <v>901</v>
      </c>
    </row>
    <row r="425" spans="1:7" x14ac:dyDescent="0.2">
      <c r="A425" t="s">
        <v>456</v>
      </c>
      <c r="B425" t="str">
        <f t="shared" si="6"/>
        <v>Selby</v>
      </c>
      <c r="F425" s="3" t="s">
        <v>217</v>
      </c>
      <c r="G425" s="4" t="s">
        <v>902</v>
      </c>
    </row>
    <row r="426" spans="1:7" x14ac:dyDescent="0.2">
      <c r="A426" t="s">
        <v>457</v>
      </c>
      <c r="B426" t="str">
        <f t="shared" si="6"/>
        <v>Waltham Forest</v>
      </c>
      <c r="F426" s="3" t="s">
        <v>244</v>
      </c>
      <c r="G426" s="4" t="s">
        <v>903</v>
      </c>
    </row>
    <row r="427" spans="1:7" x14ac:dyDescent="0.2">
      <c r="A427" t="s">
        <v>458</v>
      </c>
      <c r="B427" t="str">
        <f t="shared" si="6"/>
        <v>Watford</v>
      </c>
      <c r="F427" s="3" t="s">
        <v>382</v>
      </c>
      <c r="G427" s="4" t="s">
        <v>904</v>
      </c>
    </row>
    <row r="428" spans="1:7" x14ac:dyDescent="0.2">
      <c r="A428" t="s">
        <v>459</v>
      </c>
      <c r="B428" t="str">
        <f t="shared" si="6"/>
        <v>Westminster</v>
      </c>
      <c r="F428" s="3" t="s">
        <v>206</v>
      </c>
      <c r="G428" s="4" t="s">
        <v>905</v>
      </c>
    </row>
    <row r="429" spans="1:7" x14ac:dyDescent="0.2">
      <c r="A429" t="s">
        <v>460</v>
      </c>
      <c r="B429" t="str">
        <f t="shared" si="6"/>
        <v>York UA</v>
      </c>
      <c r="F429" s="3" t="s">
        <v>72</v>
      </c>
      <c r="G429" s="4" t="s">
        <v>906</v>
      </c>
    </row>
    <row r="430" spans="1:7" x14ac:dyDescent="0.2">
      <c r="A430" t="s">
        <v>461</v>
      </c>
      <c r="B430" t="str">
        <f t="shared" si="6"/>
        <v>Rotherham</v>
      </c>
      <c r="F430" s="3" t="s">
        <v>259</v>
      </c>
      <c r="G430" s="4" t="s">
        <v>907</v>
      </c>
    </row>
    <row r="431" spans="1:7" x14ac:dyDescent="0.2">
      <c r="A431" t="s">
        <v>462</v>
      </c>
      <c r="B431" t="str">
        <f t="shared" si="6"/>
        <v>Sandwell</v>
      </c>
      <c r="F431" s="3" t="s">
        <v>270</v>
      </c>
      <c r="G431" s="4" t="s">
        <v>908</v>
      </c>
    </row>
    <row r="432" spans="1:7" x14ac:dyDescent="0.2">
      <c r="A432" t="s">
        <v>463</v>
      </c>
      <c r="B432" t="str">
        <f t="shared" si="6"/>
        <v>Sedgemoor</v>
      </c>
      <c r="F432" s="3" t="s">
        <v>164</v>
      </c>
      <c r="G432" s="4" t="s">
        <v>909</v>
      </c>
    </row>
    <row r="433" spans="1:7" x14ac:dyDescent="0.2">
      <c r="A433" t="s">
        <v>464</v>
      </c>
      <c r="B433" t="str">
        <f t="shared" si="6"/>
        <v>Swale</v>
      </c>
      <c r="F433" s="3" t="s">
        <v>287</v>
      </c>
      <c r="G433" s="4" t="s">
        <v>910</v>
      </c>
    </row>
    <row r="434" spans="1:7" x14ac:dyDescent="0.2">
      <c r="A434" t="s">
        <v>465</v>
      </c>
      <c r="B434" t="str">
        <f t="shared" si="6"/>
        <v>Lancaster</v>
      </c>
      <c r="F434" s="3" t="s">
        <v>394</v>
      </c>
      <c r="G434" s="4" t="s">
        <v>911</v>
      </c>
    </row>
    <row r="435" spans="1:7" x14ac:dyDescent="0.2">
      <c r="A435" t="s">
        <v>466</v>
      </c>
      <c r="B435" t="str">
        <f t="shared" si="6"/>
        <v>North Yorkshire Combined Fire Authority</v>
      </c>
      <c r="F435" s="3" t="s">
        <v>332</v>
      </c>
      <c r="G435" s="4" t="s">
        <v>912</v>
      </c>
    </row>
    <row r="436" spans="1:7" x14ac:dyDescent="0.2">
      <c r="A436" t="s">
        <v>467</v>
      </c>
      <c r="B436" t="str">
        <f t="shared" si="6"/>
        <v>Peak National Park</v>
      </c>
      <c r="F436" s="3" t="s">
        <v>111</v>
      </c>
      <c r="G436" s="4" t="s">
        <v>913</v>
      </c>
    </row>
    <row r="437" spans="1:7" x14ac:dyDescent="0.2">
      <c r="A437" t="s">
        <v>468</v>
      </c>
      <c r="B437" t="str">
        <f t="shared" si="6"/>
        <v>Redbridge</v>
      </c>
      <c r="F437" s="3" t="s">
        <v>374</v>
      </c>
      <c r="G437" s="4" t="s">
        <v>914</v>
      </c>
    </row>
    <row r="438" spans="1:7" x14ac:dyDescent="0.2">
      <c r="A438" t="s">
        <v>469</v>
      </c>
      <c r="B438" t="str">
        <f t="shared" si="6"/>
        <v>West Yorkshire Police and Crime Commissioner and Chief Constable</v>
      </c>
      <c r="F438" s="3" t="s">
        <v>113</v>
      </c>
      <c r="G438" s="4" t="s">
        <v>915</v>
      </c>
    </row>
    <row r="439" spans="1:7" x14ac:dyDescent="0.2">
      <c r="A439" t="s">
        <v>470</v>
      </c>
      <c r="B439" t="str">
        <f t="shared" si="6"/>
        <v>Cumbria Police and Crime Commissioner and Chief Constable</v>
      </c>
      <c r="F439" s="3" t="s">
        <v>92</v>
      </c>
      <c r="G439" s="4" t="s">
        <v>916</v>
      </c>
    </row>
    <row r="440" spans="1:7" x14ac:dyDescent="0.2">
      <c r="A440" t="s">
        <v>471</v>
      </c>
      <c r="B440" t="str">
        <f t="shared" si="6"/>
        <v>Nottinghamshire Combined Fire Authority</v>
      </c>
      <c r="F440" s="3" t="s">
        <v>300</v>
      </c>
      <c r="G440" s="4" t="s">
        <v>917</v>
      </c>
    </row>
    <row r="441" spans="1:7" x14ac:dyDescent="0.2">
      <c r="A441" t="s">
        <v>472</v>
      </c>
      <c r="B441" t="str">
        <f t="shared" si="6"/>
        <v>South Derbyshire</v>
      </c>
      <c r="F441" s="3" t="s">
        <v>93</v>
      </c>
      <c r="G441" s="4" t="s">
        <v>918</v>
      </c>
    </row>
    <row r="442" spans="1:7" x14ac:dyDescent="0.2">
      <c r="A442" t="s">
        <v>473</v>
      </c>
      <c r="B442" t="str">
        <f t="shared" si="6"/>
        <v>Northumbria Police and Crime Commissioner and Chief Constable</v>
      </c>
      <c r="F442" s="3" t="s">
        <v>301</v>
      </c>
      <c r="G442" s="4" t="s">
        <v>919</v>
      </c>
    </row>
    <row r="443" spans="1:7" x14ac:dyDescent="0.2">
      <c r="A443" t="s">
        <v>474</v>
      </c>
      <c r="B443" t="str">
        <f t="shared" si="6"/>
        <v>Cleveland Police and Crime Commissioner and Chief Constable</v>
      </c>
      <c r="F443" s="3" t="s">
        <v>460</v>
      </c>
      <c r="G443" s="4" t="s">
        <v>920</v>
      </c>
    </row>
    <row r="444" spans="1:7" x14ac:dyDescent="0.2">
      <c r="A444" t="s">
        <v>475</v>
      </c>
      <c r="B444" t="str">
        <f t="shared" si="6"/>
        <v>West Mercia Police and Crime Commissioner and Chief Constable</v>
      </c>
      <c r="F444" s="3" t="s">
        <v>119</v>
      </c>
      <c r="G444" s="4" t="s">
        <v>921</v>
      </c>
    </row>
  </sheetData>
  <conditionalFormatting sqref="G440">
    <cfRule type="cellIs" priority="1" stopIfTrue="1" operator="equal">
      <formula>$I$442</formula>
    </cfRule>
  </conditionalFormatting>
  <conditionalFormatting sqref="G439">
    <cfRule type="expression" dxfId="0" priority="2" stopIfTrue="1">
      <formula>$H$440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8"/>
  <sheetViews>
    <sheetView workbookViewId="0">
      <selection activeCell="G22" sqref="G22"/>
    </sheetView>
  </sheetViews>
  <sheetFormatPr defaultRowHeight="15" x14ac:dyDescent="0.2"/>
  <cols>
    <col min="1" max="1" width="8.88671875" style="9"/>
  </cols>
  <sheetData>
    <row r="1" spans="1:1" x14ac:dyDescent="0.25">
      <c r="A1" s="10" t="s">
        <v>476</v>
      </c>
    </row>
    <row r="2" spans="1:1" x14ac:dyDescent="0.25">
      <c r="A2" s="10" t="s">
        <v>479</v>
      </c>
    </row>
    <row r="3" spans="1:1" x14ac:dyDescent="0.25">
      <c r="A3" s="10" t="s">
        <v>480</v>
      </c>
    </row>
    <row r="4" spans="1:1" x14ac:dyDescent="0.25">
      <c r="A4" s="10" t="s">
        <v>481</v>
      </c>
    </row>
    <row r="5" spans="1:1" x14ac:dyDescent="0.25">
      <c r="A5" s="10" t="s">
        <v>485</v>
      </c>
    </row>
    <row r="6" spans="1:1" ht="20.45" x14ac:dyDescent="0.25">
      <c r="A6" s="10" t="s">
        <v>924</v>
      </c>
    </row>
    <row r="7" spans="1:1" x14ac:dyDescent="0.25">
      <c r="A7" s="10" t="s">
        <v>487</v>
      </c>
    </row>
    <row r="8" spans="1:1" x14ac:dyDescent="0.25">
      <c r="A8" s="10" t="s">
        <v>488</v>
      </c>
    </row>
    <row r="9" spans="1:1" x14ac:dyDescent="0.25">
      <c r="A9" s="10" t="s">
        <v>925</v>
      </c>
    </row>
    <row r="10" spans="1:1" x14ac:dyDescent="0.25">
      <c r="A10" s="10" t="s">
        <v>490</v>
      </c>
    </row>
    <row r="11" spans="1:1" x14ac:dyDescent="0.25">
      <c r="A11" s="10" t="s">
        <v>492</v>
      </c>
    </row>
    <row r="12" spans="1:1" x14ac:dyDescent="0.25">
      <c r="A12" s="10" t="s">
        <v>499</v>
      </c>
    </row>
    <row r="13" spans="1:1" x14ac:dyDescent="0.25">
      <c r="A13" s="10" t="s">
        <v>926</v>
      </c>
    </row>
    <row r="14" spans="1:1" x14ac:dyDescent="0.25">
      <c r="A14" s="10" t="s">
        <v>503</v>
      </c>
    </row>
    <row r="15" spans="1:1" x14ac:dyDescent="0.25">
      <c r="A15" s="10" t="s">
        <v>927</v>
      </c>
    </row>
    <row r="16" spans="1:1" x14ac:dyDescent="0.25">
      <c r="A16" s="10" t="s">
        <v>511</v>
      </c>
    </row>
    <row r="17" spans="1:1" x14ac:dyDescent="0.25">
      <c r="A17" s="10" t="s">
        <v>512</v>
      </c>
    </row>
    <row r="18" spans="1:1" ht="20.45" x14ac:dyDescent="0.25">
      <c r="A18" s="10" t="s">
        <v>928</v>
      </c>
    </row>
    <row r="19" spans="1:1" x14ac:dyDescent="0.25">
      <c r="A19" s="10" t="s">
        <v>929</v>
      </c>
    </row>
    <row r="20" spans="1:1" x14ac:dyDescent="0.25">
      <c r="A20" s="10" t="s">
        <v>519</v>
      </c>
    </row>
    <row r="21" spans="1:1" x14ac:dyDescent="0.25">
      <c r="A21" s="10" t="s">
        <v>523</v>
      </c>
    </row>
    <row r="22" spans="1:1" x14ac:dyDescent="0.2">
      <c r="A22" s="10" t="s">
        <v>525</v>
      </c>
    </row>
    <row r="23" spans="1:1" x14ac:dyDescent="0.2">
      <c r="A23" s="10" t="s">
        <v>529</v>
      </c>
    </row>
    <row r="24" spans="1:1" ht="22.5" x14ac:dyDescent="0.2">
      <c r="A24" s="10" t="s">
        <v>530</v>
      </c>
    </row>
    <row r="25" spans="1:1" x14ac:dyDescent="0.2">
      <c r="A25" s="10" t="s">
        <v>531</v>
      </c>
    </row>
    <row r="26" spans="1:1" x14ac:dyDescent="0.2">
      <c r="A26" s="10" t="s">
        <v>533</v>
      </c>
    </row>
    <row r="27" spans="1:1" ht="33.75" x14ac:dyDescent="0.2">
      <c r="A27" s="10" t="s">
        <v>930</v>
      </c>
    </row>
    <row r="28" spans="1:1" x14ac:dyDescent="0.2">
      <c r="A28" s="10" t="s">
        <v>535</v>
      </c>
    </row>
    <row r="29" spans="1:1" x14ac:dyDescent="0.2">
      <c r="A29" s="10" t="s">
        <v>537</v>
      </c>
    </row>
    <row r="30" spans="1:1" ht="22.5" x14ac:dyDescent="0.2">
      <c r="A30" s="10" t="s">
        <v>931</v>
      </c>
    </row>
    <row r="31" spans="1:1" x14ac:dyDescent="0.2">
      <c r="A31" s="10" t="s">
        <v>543</v>
      </c>
    </row>
    <row r="32" spans="1:1" x14ac:dyDescent="0.2">
      <c r="A32" s="10" t="s">
        <v>551</v>
      </c>
    </row>
    <row r="33" spans="1:1" x14ac:dyDescent="0.2">
      <c r="A33" s="10" t="s">
        <v>553</v>
      </c>
    </row>
    <row r="34" spans="1:1" x14ac:dyDescent="0.2">
      <c r="A34" s="10" t="s">
        <v>932</v>
      </c>
    </row>
    <row r="35" spans="1:1" x14ac:dyDescent="0.2">
      <c r="A35" s="10" t="s">
        <v>558</v>
      </c>
    </row>
    <row r="36" spans="1:1" x14ac:dyDescent="0.2">
      <c r="A36" s="10" t="s">
        <v>933</v>
      </c>
    </row>
    <row r="37" spans="1:1" x14ac:dyDescent="0.2">
      <c r="A37" s="10" t="s">
        <v>562</v>
      </c>
    </row>
    <row r="38" spans="1:1" x14ac:dyDescent="0.2">
      <c r="A38" s="10" t="s">
        <v>934</v>
      </c>
    </row>
    <row r="39" spans="1:1" x14ac:dyDescent="0.2">
      <c r="A39" s="10" t="s">
        <v>564</v>
      </c>
    </row>
    <row r="40" spans="1:1" x14ac:dyDescent="0.2">
      <c r="A40" s="10" t="s">
        <v>935</v>
      </c>
    </row>
    <row r="41" spans="1:1" x14ac:dyDescent="0.2">
      <c r="A41" s="10" t="s">
        <v>576</v>
      </c>
    </row>
    <row r="42" spans="1:1" x14ac:dyDescent="0.2">
      <c r="A42" s="10" t="s">
        <v>580</v>
      </c>
    </row>
    <row r="43" spans="1:1" x14ac:dyDescent="0.2">
      <c r="A43" s="10" t="s">
        <v>581</v>
      </c>
    </row>
    <row r="44" spans="1:1" ht="22.5" x14ac:dyDescent="0.2">
      <c r="A44" s="10" t="s">
        <v>936</v>
      </c>
    </row>
    <row r="45" spans="1:1" x14ac:dyDescent="0.2">
      <c r="A45" s="10" t="s">
        <v>585</v>
      </c>
    </row>
    <row r="46" spans="1:1" x14ac:dyDescent="0.2">
      <c r="A46" s="10" t="s">
        <v>587</v>
      </c>
    </row>
    <row r="47" spans="1:1" x14ac:dyDescent="0.2">
      <c r="A47" s="10" t="s">
        <v>937</v>
      </c>
    </row>
    <row r="48" spans="1:1" x14ac:dyDescent="0.2">
      <c r="A48" s="10" t="s">
        <v>598</v>
      </c>
    </row>
    <row r="49" spans="1:1" x14ac:dyDescent="0.2">
      <c r="A49" s="10" t="s">
        <v>602</v>
      </c>
    </row>
    <row r="50" spans="1:1" x14ac:dyDescent="0.2">
      <c r="A50" s="10" t="s">
        <v>603</v>
      </c>
    </row>
    <row r="51" spans="1:1" x14ac:dyDescent="0.2">
      <c r="A51" s="10" t="s">
        <v>609</v>
      </c>
    </row>
    <row r="52" spans="1:1" x14ac:dyDescent="0.2">
      <c r="A52" s="10" t="s">
        <v>611</v>
      </c>
    </row>
    <row r="53" spans="1:1" x14ac:dyDescent="0.2">
      <c r="A53" s="10" t="s">
        <v>616</v>
      </c>
    </row>
    <row r="54" spans="1:1" x14ac:dyDescent="0.2">
      <c r="A54" s="10" t="s">
        <v>618</v>
      </c>
    </row>
    <row r="55" spans="1:1" x14ac:dyDescent="0.2">
      <c r="A55" s="10" t="s">
        <v>621</v>
      </c>
    </row>
    <row r="56" spans="1:1" x14ac:dyDescent="0.2">
      <c r="A56" s="10" t="s">
        <v>622</v>
      </c>
    </row>
    <row r="57" spans="1:1" ht="22.5" x14ac:dyDescent="0.2">
      <c r="A57" s="10" t="s">
        <v>623</v>
      </c>
    </row>
    <row r="58" spans="1:1" x14ac:dyDescent="0.2">
      <c r="A58" s="10" t="s">
        <v>630</v>
      </c>
    </row>
    <row r="59" spans="1:1" x14ac:dyDescent="0.2">
      <c r="A59" s="10" t="s">
        <v>631</v>
      </c>
    </row>
    <row r="60" spans="1:1" x14ac:dyDescent="0.2">
      <c r="A60" s="10" t="s">
        <v>632</v>
      </c>
    </row>
    <row r="61" spans="1:1" ht="22.5" x14ac:dyDescent="0.2">
      <c r="A61" s="10" t="s">
        <v>635</v>
      </c>
    </row>
    <row r="62" spans="1:1" x14ac:dyDescent="0.2">
      <c r="A62" s="10" t="s">
        <v>640</v>
      </c>
    </row>
    <row r="63" spans="1:1" x14ac:dyDescent="0.2">
      <c r="A63" s="10" t="s">
        <v>641</v>
      </c>
    </row>
    <row r="64" spans="1:1" x14ac:dyDescent="0.2">
      <c r="A64" s="10" t="s">
        <v>642</v>
      </c>
    </row>
    <row r="65" spans="1:1" x14ac:dyDescent="0.2">
      <c r="A65" s="10" t="s">
        <v>643</v>
      </c>
    </row>
    <row r="66" spans="1:1" x14ac:dyDescent="0.2">
      <c r="A66" s="10" t="s">
        <v>648</v>
      </c>
    </row>
    <row r="67" spans="1:1" x14ac:dyDescent="0.2">
      <c r="A67" s="10" t="s">
        <v>654</v>
      </c>
    </row>
    <row r="68" spans="1:1" x14ac:dyDescent="0.2">
      <c r="A68" s="10" t="s">
        <v>655</v>
      </c>
    </row>
    <row r="69" spans="1:1" ht="22.5" x14ac:dyDescent="0.2">
      <c r="A69" s="10" t="s">
        <v>938</v>
      </c>
    </row>
    <row r="70" spans="1:1" x14ac:dyDescent="0.2">
      <c r="A70" s="10" t="s">
        <v>658</v>
      </c>
    </row>
    <row r="71" spans="1:1" x14ac:dyDescent="0.2">
      <c r="A71" s="10" t="s">
        <v>663</v>
      </c>
    </row>
    <row r="72" spans="1:1" x14ac:dyDescent="0.2">
      <c r="A72" s="10" t="s">
        <v>666</v>
      </c>
    </row>
    <row r="73" spans="1:1" ht="22.5" x14ac:dyDescent="0.2">
      <c r="A73" s="10" t="s">
        <v>939</v>
      </c>
    </row>
    <row r="74" spans="1:1" x14ac:dyDescent="0.2">
      <c r="A74" s="10" t="s">
        <v>671</v>
      </c>
    </row>
    <row r="75" spans="1:1" ht="22.5" x14ac:dyDescent="0.2">
      <c r="A75" s="10" t="s">
        <v>940</v>
      </c>
    </row>
    <row r="76" spans="1:1" ht="22.5" x14ac:dyDescent="0.2">
      <c r="A76" s="10" t="s">
        <v>941</v>
      </c>
    </row>
    <row r="77" spans="1:1" x14ac:dyDescent="0.2">
      <c r="A77" s="10" t="s">
        <v>675</v>
      </c>
    </row>
    <row r="78" spans="1:1" x14ac:dyDescent="0.2">
      <c r="A78" s="10" t="s">
        <v>678</v>
      </c>
    </row>
    <row r="79" spans="1:1" x14ac:dyDescent="0.2">
      <c r="A79" s="10" t="s">
        <v>682</v>
      </c>
    </row>
    <row r="80" spans="1:1" x14ac:dyDescent="0.2">
      <c r="A80" s="10" t="s">
        <v>684</v>
      </c>
    </row>
    <row r="81" spans="1:1" x14ac:dyDescent="0.2">
      <c r="A81" s="10" t="s">
        <v>942</v>
      </c>
    </row>
    <row r="82" spans="1:1" x14ac:dyDescent="0.2">
      <c r="A82" s="10" t="s">
        <v>689</v>
      </c>
    </row>
    <row r="83" spans="1:1" x14ac:dyDescent="0.2">
      <c r="A83" s="10" t="s">
        <v>690</v>
      </c>
    </row>
    <row r="84" spans="1:1" x14ac:dyDescent="0.2">
      <c r="A84" s="10" t="s">
        <v>692</v>
      </c>
    </row>
    <row r="85" spans="1:1" ht="22.5" x14ac:dyDescent="0.2">
      <c r="A85" s="10" t="s">
        <v>943</v>
      </c>
    </row>
    <row r="86" spans="1:1" x14ac:dyDescent="0.2">
      <c r="A86" s="10" t="s">
        <v>944</v>
      </c>
    </row>
    <row r="87" spans="1:1" x14ac:dyDescent="0.2">
      <c r="A87" s="10" t="s">
        <v>700</v>
      </c>
    </row>
    <row r="88" spans="1:1" x14ac:dyDescent="0.2">
      <c r="A88" s="10" t="s">
        <v>701</v>
      </c>
    </row>
    <row r="89" spans="1:1" x14ac:dyDescent="0.2">
      <c r="A89" s="10" t="s">
        <v>945</v>
      </c>
    </row>
    <row r="90" spans="1:1" x14ac:dyDescent="0.2">
      <c r="A90" s="10" t="s">
        <v>703</v>
      </c>
    </row>
    <row r="91" spans="1:1" x14ac:dyDescent="0.2">
      <c r="A91" s="10" t="s">
        <v>710</v>
      </c>
    </row>
    <row r="92" spans="1:1" x14ac:dyDescent="0.2">
      <c r="A92" s="10" t="s">
        <v>711</v>
      </c>
    </row>
    <row r="93" spans="1:1" x14ac:dyDescent="0.2">
      <c r="A93" s="10" t="s">
        <v>946</v>
      </c>
    </row>
    <row r="94" spans="1:1" x14ac:dyDescent="0.2">
      <c r="A94" s="10" t="s">
        <v>716</v>
      </c>
    </row>
    <row r="95" spans="1:1" ht="22.5" x14ac:dyDescent="0.2">
      <c r="A95" s="10" t="s">
        <v>718</v>
      </c>
    </row>
    <row r="96" spans="1:1" ht="22.5" x14ac:dyDescent="0.2">
      <c r="A96" s="10" t="s">
        <v>947</v>
      </c>
    </row>
    <row r="97" spans="1:1" x14ac:dyDescent="0.2">
      <c r="A97" s="10" t="s">
        <v>721</v>
      </c>
    </row>
    <row r="98" spans="1:1" ht="22.5" x14ac:dyDescent="0.2">
      <c r="A98" s="10" t="s">
        <v>726</v>
      </c>
    </row>
    <row r="99" spans="1:1" ht="22.5" x14ac:dyDescent="0.2">
      <c r="A99" s="10" t="s">
        <v>729</v>
      </c>
    </row>
    <row r="100" spans="1:1" x14ac:dyDescent="0.2">
      <c r="A100" s="10" t="s">
        <v>734</v>
      </c>
    </row>
    <row r="101" spans="1:1" ht="22.5" x14ac:dyDescent="0.2">
      <c r="A101" s="10" t="s">
        <v>735</v>
      </c>
    </row>
    <row r="102" spans="1:1" ht="22.5" x14ac:dyDescent="0.2">
      <c r="A102" s="10" t="s">
        <v>736</v>
      </c>
    </row>
    <row r="103" spans="1:1" x14ac:dyDescent="0.2">
      <c r="A103" s="10" t="s">
        <v>741</v>
      </c>
    </row>
    <row r="104" spans="1:1" ht="22.5" x14ac:dyDescent="0.2">
      <c r="A104" s="10" t="s">
        <v>948</v>
      </c>
    </row>
    <row r="105" spans="1:1" x14ac:dyDescent="0.2">
      <c r="A105" s="10" t="s">
        <v>747</v>
      </c>
    </row>
    <row r="106" spans="1:1" x14ac:dyDescent="0.2">
      <c r="A106" s="10" t="s">
        <v>949</v>
      </c>
    </row>
    <row r="107" spans="1:1" ht="22.5" x14ac:dyDescent="0.2">
      <c r="A107" s="10" t="s">
        <v>752</v>
      </c>
    </row>
    <row r="108" spans="1:1" ht="22.5" x14ac:dyDescent="0.2">
      <c r="A108" s="10" t="s">
        <v>753</v>
      </c>
    </row>
    <row r="109" spans="1:1" x14ac:dyDescent="0.2">
      <c r="A109" s="10" t="s">
        <v>754</v>
      </c>
    </row>
    <row r="110" spans="1:1" x14ac:dyDescent="0.2">
      <c r="A110" s="10" t="s">
        <v>755</v>
      </c>
    </row>
    <row r="111" spans="1:1" x14ac:dyDescent="0.2">
      <c r="A111" s="10" t="s">
        <v>950</v>
      </c>
    </row>
    <row r="112" spans="1:1" x14ac:dyDescent="0.2">
      <c r="A112" s="10" t="s">
        <v>951</v>
      </c>
    </row>
    <row r="113" spans="1:1" x14ac:dyDescent="0.2">
      <c r="A113" s="10" t="s">
        <v>952</v>
      </c>
    </row>
    <row r="114" spans="1:1" x14ac:dyDescent="0.2">
      <c r="A114" s="10" t="s">
        <v>766</v>
      </c>
    </row>
    <row r="115" spans="1:1" x14ac:dyDescent="0.2">
      <c r="A115" s="10" t="s">
        <v>768</v>
      </c>
    </row>
    <row r="116" spans="1:1" x14ac:dyDescent="0.2">
      <c r="A116" s="10" t="s">
        <v>772</v>
      </c>
    </row>
    <row r="117" spans="1:1" x14ac:dyDescent="0.2">
      <c r="A117" s="10" t="s">
        <v>777</v>
      </c>
    </row>
    <row r="118" spans="1:1" x14ac:dyDescent="0.2">
      <c r="A118" s="10" t="s">
        <v>778</v>
      </c>
    </row>
    <row r="119" spans="1:1" x14ac:dyDescent="0.2">
      <c r="A119" s="10" t="s">
        <v>779</v>
      </c>
    </row>
    <row r="120" spans="1:1" x14ac:dyDescent="0.2">
      <c r="A120" s="10" t="s">
        <v>784</v>
      </c>
    </row>
    <row r="121" spans="1:1" x14ac:dyDescent="0.2">
      <c r="A121" s="10" t="s">
        <v>785</v>
      </c>
    </row>
    <row r="122" spans="1:1" x14ac:dyDescent="0.2">
      <c r="A122" s="10" t="s">
        <v>787</v>
      </c>
    </row>
    <row r="123" spans="1:1" x14ac:dyDescent="0.2">
      <c r="A123" s="10" t="s">
        <v>789</v>
      </c>
    </row>
    <row r="124" spans="1:1" x14ac:dyDescent="0.2">
      <c r="A124" s="10" t="s">
        <v>791</v>
      </c>
    </row>
    <row r="125" spans="1:1" x14ac:dyDescent="0.2">
      <c r="A125" s="10" t="s">
        <v>792</v>
      </c>
    </row>
    <row r="126" spans="1:1" x14ac:dyDescent="0.2">
      <c r="A126" s="11" t="s">
        <v>953</v>
      </c>
    </row>
    <row r="127" spans="1:1" x14ac:dyDescent="0.2">
      <c r="A127" s="10" t="s">
        <v>954</v>
      </c>
    </row>
    <row r="128" spans="1:1" x14ac:dyDescent="0.2">
      <c r="A128" s="10" t="s">
        <v>796</v>
      </c>
    </row>
    <row r="129" spans="1:1" ht="33.75" x14ac:dyDescent="0.2">
      <c r="A129" s="10" t="s">
        <v>799</v>
      </c>
    </row>
    <row r="130" spans="1:1" ht="22.5" x14ac:dyDescent="0.2">
      <c r="A130" s="10" t="s">
        <v>800</v>
      </c>
    </row>
    <row r="131" spans="1:1" x14ac:dyDescent="0.2">
      <c r="A131" s="10" t="s">
        <v>804</v>
      </c>
    </row>
    <row r="132" spans="1:1" ht="22.5" x14ac:dyDescent="0.2">
      <c r="A132" s="10" t="s">
        <v>805</v>
      </c>
    </row>
    <row r="133" spans="1:1" ht="22.5" x14ac:dyDescent="0.2">
      <c r="A133" s="10" t="s">
        <v>813</v>
      </c>
    </row>
    <row r="134" spans="1:1" x14ac:dyDescent="0.2">
      <c r="A134" s="11" t="s">
        <v>955</v>
      </c>
    </row>
    <row r="135" spans="1:1" x14ac:dyDescent="0.2">
      <c r="A135" s="10" t="s">
        <v>956</v>
      </c>
    </row>
    <row r="136" spans="1:1" x14ac:dyDescent="0.2">
      <c r="A136" s="10" t="s">
        <v>819</v>
      </c>
    </row>
    <row r="137" spans="1:1" x14ac:dyDescent="0.2">
      <c r="A137" s="10" t="s">
        <v>821</v>
      </c>
    </row>
    <row r="138" spans="1:1" x14ac:dyDescent="0.2">
      <c r="A138" s="10" t="s">
        <v>829</v>
      </c>
    </row>
    <row r="139" spans="1:1" x14ac:dyDescent="0.2">
      <c r="A139" s="10" t="s">
        <v>830</v>
      </c>
    </row>
    <row r="140" spans="1:1" x14ac:dyDescent="0.2">
      <c r="A140" s="10" t="s">
        <v>957</v>
      </c>
    </row>
    <row r="141" spans="1:1" x14ac:dyDescent="0.2">
      <c r="A141" s="10" t="s">
        <v>834</v>
      </c>
    </row>
    <row r="142" spans="1:1" x14ac:dyDescent="0.2">
      <c r="A142" s="10" t="s">
        <v>843</v>
      </c>
    </row>
    <row r="143" spans="1:1" x14ac:dyDescent="0.2">
      <c r="A143" s="10" t="s">
        <v>958</v>
      </c>
    </row>
    <row r="144" spans="1:1" x14ac:dyDescent="0.2">
      <c r="A144" s="10" t="s">
        <v>847</v>
      </c>
    </row>
    <row r="145" spans="1:1" x14ac:dyDescent="0.2">
      <c r="A145" s="10" t="s">
        <v>848</v>
      </c>
    </row>
    <row r="146" spans="1:1" x14ac:dyDescent="0.2">
      <c r="A146" s="10" t="s">
        <v>849</v>
      </c>
    </row>
    <row r="147" spans="1:1" x14ac:dyDescent="0.2">
      <c r="A147" s="10" t="s">
        <v>852</v>
      </c>
    </row>
    <row r="148" spans="1:1" x14ac:dyDescent="0.2">
      <c r="A148" s="10" t="s">
        <v>856</v>
      </c>
    </row>
    <row r="149" spans="1:1" x14ac:dyDescent="0.2">
      <c r="A149" s="10" t="s">
        <v>959</v>
      </c>
    </row>
    <row r="150" spans="1:1" x14ac:dyDescent="0.2">
      <c r="A150" s="10" t="s">
        <v>863</v>
      </c>
    </row>
    <row r="151" spans="1:1" x14ac:dyDescent="0.2">
      <c r="A151" s="10" t="s">
        <v>868</v>
      </c>
    </row>
    <row r="152" spans="1:1" ht="22.5" x14ac:dyDescent="0.2">
      <c r="A152" s="10" t="s">
        <v>872</v>
      </c>
    </row>
    <row r="153" spans="1:1" x14ac:dyDescent="0.2">
      <c r="A153" s="10" t="s">
        <v>873</v>
      </c>
    </row>
    <row r="154" spans="1:1" x14ac:dyDescent="0.2">
      <c r="A154" s="10" t="s">
        <v>875</v>
      </c>
    </row>
    <row r="155" spans="1:1" x14ac:dyDescent="0.2">
      <c r="A155" s="10" t="s">
        <v>879</v>
      </c>
    </row>
    <row r="156" spans="1:1" x14ac:dyDescent="0.2">
      <c r="A156" s="10" t="s">
        <v>880</v>
      </c>
    </row>
    <row r="157" spans="1:1" x14ac:dyDescent="0.2">
      <c r="A157" s="10" t="s">
        <v>881</v>
      </c>
    </row>
    <row r="158" spans="1:1" ht="22.5" x14ac:dyDescent="0.2">
      <c r="A158" s="10" t="s">
        <v>883</v>
      </c>
    </row>
    <row r="159" spans="1:1" ht="22.5" x14ac:dyDescent="0.2">
      <c r="A159" s="10" t="s">
        <v>887</v>
      </c>
    </row>
    <row r="160" spans="1:1" x14ac:dyDescent="0.2">
      <c r="A160" s="10" t="s">
        <v>901</v>
      </c>
    </row>
    <row r="161" spans="1:1" x14ac:dyDescent="0.2">
      <c r="A161" s="10" t="s">
        <v>903</v>
      </c>
    </row>
    <row r="162" spans="1:1" x14ac:dyDescent="0.2">
      <c r="A162" s="10" t="s">
        <v>960</v>
      </c>
    </row>
    <row r="163" spans="1:1" x14ac:dyDescent="0.2">
      <c r="A163" s="11" t="s">
        <v>907</v>
      </c>
    </row>
    <row r="164" spans="1:1" x14ac:dyDescent="0.2">
      <c r="A164" s="10" t="s">
        <v>910</v>
      </c>
    </row>
    <row r="165" spans="1:1" x14ac:dyDescent="0.2">
      <c r="A165" s="10" t="s">
        <v>961</v>
      </c>
    </row>
    <row r="166" spans="1:1" ht="22.5" x14ac:dyDescent="0.2">
      <c r="A166" s="10" t="s">
        <v>912</v>
      </c>
    </row>
    <row r="167" spans="1:1" x14ac:dyDescent="0.2">
      <c r="A167" s="10" t="s">
        <v>917</v>
      </c>
    </row>
    <row r="168" spans="1:1" x14ac:dyDescent="0.2">
      <c r="A168" s="10" t="s">
        <v>962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FDA00"/>
    <pageSetUpPr fitToPage="1"/>
  </sheetPr>
  <dimension ref="A1:AE180"/>
  <sheetViews>
    <sheetView tabSelected="1" view="pageBreakPreview" zoomScale="85" zoomScaleNormal="100" zoomScaleSheetLayoutView="85" workbookViewId="0">
      <selection activeCell="AD14" sqref="AD14"/>
    </sheetView>
  </sheetViews>
  <sheetFormatPr defaultColWidth="0" defaultRowHeight="15" zeroHeight="1" x14ac:dyDescent="0.2"/>
  <cols>
    <col min="1" max="1" width="6.88671875" style="162" bestFit="1" customWidth="1"/>
    <col min="2" max="2" width="22.88671875" style="163" customWidth="1"/>
    <col min="3" max="29" width="15.77734375" style="141" customWidth="1"/>
    <col min="30" max="30" width="3.109375" style="141" bestFit="1" customWidth="1"/>
    <col min="31" max="31" width="0" style="141" hidden="1" customWidth="1"/>
    <col min="32" max="16384" width="8.88671875" style="141" hidden="1"/>
  </cols>
  <sheetData>
    <row r="1" spans="1:30" ht="15.75" thickBot="1" x14ac:dyDescent="0.25"/>
    <row r="2" spans="1:30" s="157" customFormat="1" ht="24" thickTop="1" thickBot="1" x14ac:dyDescent="0.5">
      <c r="A2" s="162"/>
      <c r="B2" s="243"/>
      <c r="C2" s="263" t="s">
        <v>33</v>
      </c>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row>
    <row r="3" spans="1:30" ht="16.5" thickTop="1" thickBot="1" x14ac:dyDescent="0.25"/>
    <row r="4" spans="1:30" s="152" customFormat="1" ht="111" thickBot="1" x14ac:dyDescent="0.25">
      <c r="B4" s="154"/>
      <c r="C4" s="180" t="s">
        <v>1</v>
      </c>
      <c r="D4" s="266" t="s">
        <v>1026</v>
      </c>
      <c r="E4" s="267"/>
      <c r="F4" s="267"/>
      <c r="G4" s="267"/>
      <c r="H4" s="267"/>
      <c r="I4" s="267"/>
      <c r="J4" s="267"/>
      <c r="K4" s="267"/>
      <c r="L4" s="267"/>
      <c r="M4" s="267"/>
      <c r="N4" s="267"/>
      <c r="O4" s="267"/>
      <c r="P4" s="267"/>
      <c r="Q4" s="267"/>
      <c r="R4" s="267"/>
      <c r="S4" s="268"/>
      <c r="T4" s="265" t="s">
        <v>1025</v>
      </c>
      <c r="U4" s="265"/>
      <c r="V4" s="265"/>
      <c r="W4" s="265"/>
      <c r="X4" s="265"/>
      <c r="Y4" s="265"/>
      <c r="Z4" s="265"/>
      <c r="AA4" s="265"/>
      <c r="AB4" s="265"/>
      <c r="AC4" s="265"/>
    </row>
    <row r="5" spans="1:30" s="153" customFormat="1" ht="16.149999999999999" customHeight="1" thickBot="1" x14ac:dyDescent="0.3">
      <c r="A5" s="155"/>
      <c r="B5" s="156"/>
      <c r="C5" s="187"/>
      <c r="D5" s="275" t="s">
        <v>6</v>
      </c>
      <c r="E5" s="275"/>
      <c r="F5" s="275"/>
      <c r="G5" s="275"/>
      <c r="H5" s="275"/>
      <c r="I5" s="275"/>
      <c r="J5" s="275"/>
      <c r="K5" s="275"/>
      <c r="L5" s="275"/>
      <c r="M5" s="275"/>
      <c r="N5" s="275"/>
      <c r="O5" s="273" t="s">
        <v>4</v>
      </c>
      <c r="P5" s="274"/>
      <c r="Q5" s="219"/>
      <c r="R5" s="219"/>
      <c r="S5" s="219"/>
      <c r="T5" s="269" t="s">
        <v>19</v>
      </c>
      <c r="U5" s="270"/>
      <c r="V5" s="270"/>
      <c r="W5" s="270"/>
      <c r="X5" s="270"/>
      <c r="Y5" s="270"/>
      <c r="Z5" s="270"/>
      <c r="AA5" s="270"/>
      <c r="AB5" s="271"/>
      <c r="AC5" s="272"/>
    </row>
    <row r="6" spans="1:30" s="153" customFormat="1" ht="16.5" thickBot="1" x14ac:dyDescent="0.3">
      <c r="A6" s="155"/>
      <c r="B6" s="156"/>
      <c r="C6" s="246">
        <v>16</v>
      </c>
      <c r="D6" s="183">
        <v>16</v>
      </c>
      <c r="E6" s="183">
        <v>17</v>
      </c>
      <c r="F6" s="183">
        <v>18</v>
      </c>
      <c r="G6" s="183">
        <v>19</v>
      </c>
      <c r="H6" s="183">
        <v>20</v>
      </c>
      <c r="I6" s="183">
        <v>21</v>
      </c>
      <c r="J6" s="183">
        <v>22</v>
      </c>
      <c r="K6" s="183">
        <v>23</v>
      </c>
      <c r="L6" s="183">
        <v>24</v>
      </c>
      <c r="M6" s="183">
        <v>26</v>
      </c>
      <c r="N6" s="184">
        <v>27</v>
      </c>
      <c r="O6" s="183">
        <v>26</v>
      </c>
      <c r="P6" s="217">
        <v>27</v>
      </c>
      <c r="Q6" s="78" t="s">
        <v>973</v>
      </c>
      <c r="R6" s="78" t="s">
        <v>974</v>
      </c>
      <c r="S6" s="78" t="s">
        <v>975</v>
      </c>
      <c r="T6" s="185">
        <v>28</v>
      </c>
      <c r="U6" s="186">
        <v>29</v>
      </c>
      <c r="V6" s="185">
        <v>31</v>
      </c>
      <c r="W6" s="185">
        <v>32</v>
      </c>
      <c r="X6" s="185">
        <v>33</v>
      </c>
      <c r="Y6" s="185" t="s">
        <v>979</v>
      </c>
      <c r="Z6" s="186">
        <v>34</v>
      </c>
      <c r="AA6" s="236">
        <v>35</v>
      </c>
      <c r="AB6" s="244"/>
      <c r="AC6" s="187"/>
      <c r="AD6" s="187"/>
    </row>
    <row r="7" spans="1:30" s="158" customFormat="1" ht="68.25" thickBot="1" x14ac:dyDescent="0.25">
      <c r="A7" s="211" t="s">
        <v>1023</v>
      </c>
      <c r="B7" s="212" t="s">
        <v>923</v>
      </c>
      <c r="C7" s="130" t="s">
        <v>2</v>
      </c>
      <c r="D7" s="213" t="s">
        <v>8</v>
      </c>
      <c r="E7" s="214" t="s">
        <v>9</v>
      </c>
      <c r="F7" s="214" t="s">
        <v>10</v>
      </c>
      <c r="G7" s="214" t="s">
        <v>11</v>
      </c>
      <c r="H7" s="214" t="s">
        <v>12</v>
      </c>
      <c r="I7" s="214" t="s">
        <v>13</v>
      </c>
      <c r="J7" s="214" t="s">
        <v>14</v>
      </c>
      <c r="K7" s="214" t="s">
        <v>15</v>
      </c>
      <c r="L7" s="214" t="s">
        <v>16</v>
      </c>
      <c r="M7" s="214" t="s">
        <v>5</v>
      </c>
      <c r="N7" s="215" t="s">
        <v>972</v>
      </c>
      <c r="O7" s="213" t="s">
        <v>5</v>
      </c>
      <c r="P7" s="215" t="s">
        <v>972</v>
      </c>
      <c r="Q7" s="220" t="s">
        <v>976</v>
      </c>
      <c r="R7" s="218" t="s">
        <v>977</v>
      </c>
      <c r="S7" s="221" t="s">
        <v>978</v>
      </c>
      <c r="T7" s="213" t="s">
        <v>20</v>
      </c>
      <c r="U7" s="216" t="s">
        <v>922</v>
      </c>
      <c r="V7" s="214" t="s">
        <v>21</v>
      </c>
      <c r="W7" s="214" t="s">
        <v>22</v>
      </c>
      <c r="X7" s="214" t="s">
        <v>23</v>
      </c>
      <c r="Y7" s="214" t="s">
        <v>24</v>
      </c>
      <c r="Z7" s="178" t="s">
        <v>1033</v>
      </c>
      <c r="AA7" s="131" t="s">
        <v>981</v>
      </c>
      <c r="AB7" s="245" t="s">
        <v>1032</v>
      </c>
      <c r="AC7" s="237" t="s">
        <v>1036</v>
      </c>
      <c r="AD7" s="242" t="s">
        <v>1037</v>
      </c>
    </row>
    <row r="8" spans="1:30" s="159" customFormat="1" x14ac:dyDescent="0.2">
      <c r="A8" s="206" t="s">
        <v>118</v>
      </c>
      <c r="B8" s="207" t="s">
        <v>476</v>
      </c>
      <c r="C8" s="181">
        <v>4651</v>
      </c>
      <c r="D8" s="208">
        <v>0</v>
      </c>
      <c r="E8" s="128">
        <v>0</v>
      </c>
      <c r="F8" s="128">
        <v>0</v>
      </c>
      <c r="G8" s="128">
        <v>0</v>
      </c>
      <c r="H8" s="128">
        <v>0</v>
      </c>
      <c r="I8" s="128">
        <v>0</v>
      </c>
      <c r="J8" s="128">
        <v>364</v>
      </c>
      <c r="K8" s="128">
        <v>255</v>
      </c>
      <c r="L8" s="128">
        <v>4032</v>
      </c>
      <c r="M8" s="128">
        <v>0</v>
      </c>
      <c r="N8" s="209">
        <v>4651</v>
      </c>
      <c r="O8" s="208">
        <v>0</v>
      </c>
      <c r="P8" s="209">
        <v>0</v>
      </c>
      <c r="Q8" s="222">
        <v>0</v>
      </c>
      <c r="R8" s="129">
        <v>70</v>
      </c>
      <c r="S8" s="223">
        <v>0</v>
      </c>
      <c r="T8" s="230">
        <v>63537</v>
      </c>
      <c r="U8" s="210">
        <v>0</v>
      </c>
      <c r="V8" s="210">
        <v>1717</v>
      </c>
      <c r="W8" s="210">
        <v>0</v>
      </c>
      <c r="X8" s="210">
        <v>0</v>
      </c>
      <c r="Y8" s="210">
        <v>0</v>
      </c>
      <c r="Z8" s="210">
        <v>-1717</v>
      </c>
      <c r="AA8" s="210">
        <v>61820</v>
      </c>
      <c r="AB8" s="210">
        <v>68913</v>
      </c>
      <c r="AC8" s="231">
        <v>7093</v>
      </c>
      <c r="AD8" s="239"/>
    </row>
    <row r="9" spans="1:30" s="159" customFormat="1" x14ac:dyDescent="0.2">
      <c r="A9" s="179" t="s">
        <v>34</v>
      </c>
      <c r="B9" s="195" t="s">
        <v>479</v>
      </c>
      <c r="C9" s="182">
        <v>2096</v>
      </c>
      <c r="D9" s="201">
        <v>0</v>
      </c>
      <c r="E9" s="126">
        <v>0</v>
      </c>
      <c r="F9" s="126">
        <v>0</v>
      </c>
      <c r="G9" s="126">
        <v>0</v>
      </c>
      <c r="H9" s="126">
        <v>0</v>
      </c>
      <c r="I9" s="126">
        <v>0</v>
      </c>
      <c r="J9" s="126">
        <v>0</v>
      </c>
      <c r="K9" s="126">
        <v>0</v>
      </c>
      <c r="L9" s="126">
        <v>2096</v>
      </c>
      <c r="M9" s="126">
        <v>0</v>
      </c>
      <c r="N9" s="202">
        <v>2096</v>
      </c>
      <c r="O9" s="201">
        <v>0</v>
      </c>
      <c r="P9" s="202">
        <v>0</v>
      </c>
      <c r="Q9" s="224">
        <v>0</v>
      </c>
      <c r="R9" s="127">
        <v>0</v>
      </c>
      <c r="S9" s="225">
        <v>0</v>
      </c>
      <c r="T9" s="232">
        <v>62610</v>
      </c>
      <c r="U9" s="188">
        <v>0</v>
      </c>
      <c r="V9" s="188">
        <v>0</v>
      </c>
      <c r="W9" s="188">
        <v>3554</v>
      </c>
      <c r="X9" s="188">
        <v>0</v>
      </c>
      <c r="Y9" s="188">
        <v>0</v>
      </c>
      <c r="Z9" s="188">
        <v>-3554</v>
      </c>
      <c r="AA9" s="188">
        <v>59056</v>
      </c>
      <c r="AB9" s="188">
        <v>81630</v>
      </c>
      <c r="AC9" s="233">
        <v>22574</v>
      </c>
      <c r="AD9" s="239"/>
    </row>
    <row r="10" spans="1:30" s="160" customFormat="1" x14ac:dyDescent="0.2">
      <c r="A10" s="179" t="s">
        <v>375</v>
      </c>
      <c r="B10" s="195" t="s">
        <v>480</v>
      </c>
      <c r="C10" s="182">
        <v>10489</v>
      </c>
      <c r="D10" s="201">
        <v>0</v>
      </c>
      <c r="E10" s="126">
        <v>0</v>
      </c>
      <c r="F10" s="126">
        <v>0</v>
      </c>
      <c r="G10" s="126">
        <v>736</v>
      </c>
      <c r="H10" s="126">
        <v>0</v>
      </c>
      <c r="I10" s="126">
        <v>0</v>
      </c>
      <c r="J10" s="126">
        <v>1679</v>
      </c>
      <c r="K10" s="126">
        <v>3537</v>
      </c>
      <c r="L10" s="126">
        <v>4537</v>
      </c>
      <c r="M10" s="126">
        <v>0</v>
      </c>
      <c r="N10" s="202">
        <v>10489</v>
      </c>
      <c r="O10" s="201">
        <v>0</v>
      </c>
      <c r="P10" s="202">
        <v>0</v>
      </c>
      <c r="Q10" s="224">
        <v>0</v>
      </c>
      <c r="R10" s="127">
        <v>1690</v>
      </c>
      <c r="S10" s="225">
        <v>0</v>
      </c>
      <c r="T10" s="232">
        <v>80081</v>
      </c>
      <c r="U10" s="188">
        <v>0</v>
      </c>
      <c r="V10" s="188">
        <v>0</v>
      </c>
      <c r="W10" s="188">
        <v>0</v>
      </c>
      <c r="X10" s="188">
        <v>0</v>
      </c>
      <c r="Y10" s="188">
        <v>0</v>
      </c>
      <c r="Z10" s="188">
        <v>0</v>
      </c>
      <c r="AA10" s="188">
        <v>80081</v>
      </c>
      <c r="AB10" s="188">
        <v>80081</v>
      </c>
      <c r="AC10" s="233">
        <v>0</v>
      </c>
      <c r="AD10" s="239"/>
    </row>
    <row r="11" spans="1:30" s="160" customFormat="1" x14ac:dyDescent="0.2">
      <c r="A11" s="179" t="s">
        <v>35</v>
      </c>
      <c r="B11" s="195" t="s">
        <v>481</v>
      </c>
      <c r="C11" s="182">
        <v>12050</v>
      </c>
      <c r="D11" s="201">
        <v>1392</v>
      </c>
      <c r="E11" s="126">
        <v>0</v>
      </c>
      <c r="F11" s="126">
        <v>0</v>
      </c>
      <c r="G11" s="126">
        <v>0</v>
      </c>
      <c r="H11" s="126">
        <v>0</v>
      </c>
      <c r="I11" s="126">
        <v>0</v>
      </c>
      <c r="J11" s="126">
        <v>982</v>
      </c>
      <c r="K11" s="126">
        <v>3426</v>
      </c>
      <c r="L11" s="126">
        <v>4816</v>
      </c>
      <c r="M11" s="126">
        <v>1434</v>
      </c>
      <c r="N11" s="202">
        <v>12050</v>
      </c>
      <c r="O11" s="201">
        <v>23065</v>
      </c>
      <c r="P11" s="202">
        <v>23065</v>
      </c>
      <c r="Q11" s="224">
        <v>0</v>
      </c>
      <c r="R11" s="127">
        <v>551</v>
      </c>
      <c r="S11" s="225">
        <v>0</v>
      </c>
      <c r="T11" s="232">
        <v>148171</v>
      </c>
      <c r="U11" s="188">
        <v>1434</v>
      </c>
      <c r="V11" s="188">
        <v>773</v>
      </c>
      <c r="W11" s="188">
        <v>0</v>
      </c>
      <c r="X11" s="188">
        <v>0</v>
      </c>
      <c r="Y11" s="188">
        <v>0</v>
      </c>
      <c r="Z11" s="188">
        <v>661</v>
      </c>
      <c r="AA11" s="188">
        <v>148832</v>
      </c>
      <c r="AB11" s="188">
        <v>124333</v>
      </c>
      <c r="AC11" s="233">
        <v>-24499</v>
      </c>
      <c r="AD11" s="239"/>
    </row>
    <row r="12" spans="1:30" s="160" customFormat="1" x14ac:dyDescent="0.2">
      <c r="A12" s="179" t="s">
        <v>174</v>
      </c>
      <c r="B12" s="195" t="s">
        <v>485</v>
      </c>
      <c r="C12" s="182">
        <v>5475</v>
      </c>
      <c r="D12" s="201">
        <v>0</v>
      </c>
      <c r="E12" s="126">
        <v>0</v>
      </c>
      <c r="F12" s="126">
        <v>45</v>
      </c>
      <c r="G12" s="126">
        <v>0</v>
      </c>
      <c r="H12" s="126">
        <v>0</v>
      </c>
      <c r="I12" s="126">
        <v>0</v>
      </c>
      <c r="J12" s="126">
        <v>194</v>
      </c>
      <c r="K12" s="126">
        <v>1661</v>
      </c>
      <c r="L12" s="126">
        <v>3575</v>
      </c>
      <c r="M12" s="126">
        <v>0</v>
      </c>
      <c r="N12" s="202">
        <v>5475</v>
      </c>
      <c r="O12" s="201">
        <v>0</v>
      </c>
      <c r="P12" s="202">
        <v>0</v>
      </c>
      <c r="Q12" s="224">
        <v>0</v>
      </c>
      <c r="R12" s="127">
        <v>93</v>
      </c>
      <c r="S12" s="225">
        <v>0</v>
      </c>
      <c r="T12" s="232">
        <v>87232</v>
      </c>
      <c r="U12" s="188">
        <v>0</v>
      </c>
      <c r="V12" s="188">
        <v>0</v>
      </c>
      <c r="W12" s="188">
        <v>0</v>
      </c>
      <c r="X12" s="188">
        <v>500</v>
      </c>
      <c r="Y12" s="188">
        <v>0</v>
      </c>
      <c r="Z12" s="188">
        <v>-500</v>
      </c>
      <c r="AA12" s="188">
        <v>86732</v>
      </c>
      <c r="AB12" s="188">
        <v>97849</v>
      </c>
      <c r="AC12" s="233">
        <v>11117</v>
      </c>
      <c r="AD12" s="239"/>
    </row>
    <row r="13" spans="1:30" s="160" customFormat="1" x14ac:dyDescent="0.2">
      <c r="A13" s="179" t="s">
        <v>334</v>
      </c>
      <c r="B13" s="195" t="s">
        <v>486</v>
      </c>
      <c r="C13" s="182">
        <v>82867</v>
      </c>
      <c r="D13" s="201">
        <v>18532</v>
      </c>
      <c r="E13" s="126">
        <v>0</v>
      </c>
      <c r="F13" s="126">
        <v>0</v>
      </c>
      <c r="G13" s="126">
        <v>0</v>
      </c>
      <c r="H13" s="126">
        <v>0</v>
      </c>
      <c r="I13" s="126">
        <v>0</v>
      </c>
      <c r="J13" s="126">
        <v>25374</v>
      </c>
      <c r="K13" s="126">
        <v>0</v>
      </c>
      <c r="L13" s="126">
        <v>38961</v>
      </c>
      <c r="M13" s="126">
        <v>0</v>
      </c>
      <c r="N13" s="202">
        <v>82867</v>
      </c>
      <c r="O13" s="201">
        <v>0</v>
      </c>
      <c r="P13" s="202">
        <v>0</v>
      </c>
      <c r="Q13" s="224">
        <v>529</v>
      </c>
      <c r="R13" s="127">
        <v>0</v>
      </c>
      <c r="S13" s="225">
        <v>0</v>
      </c>
      <c r="T13" s="232">
        <v>267722</v>
      </c>
      <c r="U13" s="188">
        <v>0</v>
      </c>
      <c r="V13" s="188">
        <v>0</v>
      </c>
      <c r="W13" s="188">
        <v>0</v>
      </c>
      <c r="X13" s="188">
        <v>0</v>
      </c>
      <c r="Y13" s="188">
        <v>0</v>
      </c>
      <c r="Z13" s="188">
        <v>0</v>
      </c>
      <c r="AA13" s="188">
        <v>267722</v>
      </c>
      <c r="AB13" s="188">
        <v>277649</v>
      </c>
      <c r="AC13" s="233">
        <v>9927</v>
      </c>
      <c r="AD13" s="239"/>
    </row>
    <row r="14" spans="1:30" s="160" customFormat="1" x14ac:dyDescent="0.2">
      <c r="A14" s="179" t="s">
        <v>407</v>
      </c>
      <c r="B14" s="195" t="s">
        <v>487</v>
      </c>
      <c r="C14" s="182">
        <v>38787</v>
      </c>
      <c r="D14" s="201">
        <v>0</v>
      </c>
      <c r="E14" s="126">
        <v>0</v>
      </c>
      <c r="F14" s="126">
        <v>3458</v>
      </c>
      <c r="G14" s="126">
        <v>0</v>
      </c>
      <c r="H14" s="126">
        <v>0</v>
      </c>
      <c r="I14" s="126">
        <v>0</v>
      </c>
      <c r="J14" s="126">
        <v>7490</v>
      </c>
      <c r="K14" s="126">
        <v>0</v>
      </c>
      <c r="L14" s="126">
        <v>27525</v>
      </c>
      <c r="M14" s="126">
        <v>314</v>
      </c>
      <c r="N14" s="202">
        <v>38787</v>
      </c>
      <c r="O14" s="201">
        <v>0</v>
      </c>
      <c r="P14" s="202">
        <v>0</v>
      </c>
      <c r="Q14" s="224">
        <v>0</v>
      </c>
      <c r="R14" s="127">
        <v>0</v>
      </c>
      <c r="S14" s="225">
        <v>0</v>
      </c>
      <c r="T14" s="232">
        <v>199559</v>
      </c>
      <c r="U14" s="188">
        <v>314</v>
      </c>
      <c r="V14" s="188">
        <v>0</v>
      </c>
      <c r="W14" s="188">
        <v>0</v>
      </c>
      <c r="X14" s="188">
        <v>0</v>
      </c>
      <c r="Y14" s="188">
        <v>0</v>
      </c>
      <c r="Z14" s="188">
        <v>314</v>
      </c>
      <c r="AA14" s="188">
        <v>199873</v>
      </c>
      <c r="AB14" s="188">
        <v>240043</v>
      </c>
      <c r="AC14" s="233">
        <v>40170</v>
      </c>
      <c r="AD14" s="239"/>
    </row>
    <row r="15" spans="1:30" s="160" customFormat="1" x14ac:dyDescent="0.2">
      <c r="A15" s="179" t="s">
        <v>400</v>
      </c>
      <c r="B15" s="195" t="s">
        <v>488</v>
      </c>
      <c r="C15" s="182">
        <v>25092</v>
      </c>
      <c r="D15" s="201">
        <v>0</v>
      </c>
      <c r="E15" s="126">
        <v>0</v>
      </c>
      <c r="F15" s="126">
        <v>0</v>
      </c>
      <c r="G15" s="126">
        <v>398</v>
      </c>
      <c r="H15" s="126">
        <v>0</v>
      </c>
      <c r="I15" s="126">
        <v>0</v>
      </c>
      <c r="J15" s="126">
        <v>1261</v>
      </c>
      <c r="K15" s="126">
        <v>4178</v>
      </c>
      <c r="L15" s="126">
        <v>19255</v>
      </c>
      <c r="M15" s="126">
        <v>0</v>
      </c>
      <c r="N15" s="202">
        <v>25092</v>
      </c>
      <c r="O15" s="201">
        <v>0</v>
      </c>
      <c r="P15" s="202">
        <v>0</v>
      </c>
      <c r="Q15" s="224">
        <v>0</v>
      </c>
      <c r="R15" s="127">
        <v>374</v>
      </c>
      <c r="S15" s="225">
        <v>0</v>
      </c>
      <c r="T15" s="232">
        <v>286669</v>
      </c>
      <c r="U15" s="188">
        <v>0</v>
      </c>
      <c r="V15" s="188">
        <v>0</v>
      </c>
      <c r="W15" s="188">
        <v>0</v>
      </c>
      <c r="X15" s="188">
        <v>4158</v>
      </c>
      <c r="Y15" s="188">
        <v>0</v>
      </c>
      <c r="Z15" s="188">
        <v>-4158</v>
      </c>
      <c r="AA15" s="188">
        <v>282511</v>
      </c>
      <c r="AB15" s="188">
        <v>300830</v>
      </c>
      <c r="AC15" s="233">
        <v>18319</v>
      </c>
      <c r="AD15" s="239"/>
    </row>
    <row r="16" spans="1:30" s="160" customFormat="1" x14ac:dyDescent="0.2">
      <c r="A16" s="179" t="s">
        <v>271</v>
      </c>
      <c r="B16" s="195" t="s">
        <v>489</v>
      </c>
      <c r="C16" s="182">
        <v>1618</v>
      </c>
      <c r="D16" s="201">
        <v>0</v>
      </c>
      <c r="E16" s="126">
        <v>0</v>
      </c>
      <c r="F16" s="126">
        <v>0</v>
      </c>
      <c r="G16" s="126">
        <v>0</v>
      </c>
      <c r="H16" s="126">
        <v>0</v>
      </c>
      <c r="I16" s="126">
        <v>0</v>
      </c>
      <c r="J16" s="126">
        <v>0</v>
      </c>
      <c r="K16" s="126">
        <v>104</v>
      </c>
      <c r="L16" s="126">
        <v>1514</v>
      </c>
      <c r="M16" s="126">
        <v>0</v>
      </c>
      <c r="N16" s="202">
        <v>1618</v>
      </c>
      <c r="O16" s="201">
        <v>0</v>
      </c>
      <c r="P16" s="202">
        <v>0</v>
      </c>
      <c r="Q16" s="224">
        <v>0</v>
      </c>
      <c r="R16" s="127">
        <v>0</v>
      </c>
      <c r="S16" s="225">
        <v>0</v>
      </c>
      <c r="T16" s="232">
        <v>21776</v>
      </c>
      <c r="U16" s="188">
        <v>0</v>
      </c>
      <c r="V16" s="188">
        <v>702</v>
      </c>
      <c r="W16" s="188">
        <v>0</v>
      </c>
      <c r="X16" s="188">
        <v>0</v>
      </c>
      <c r="Y16" s="188">
        <v>0</v>
      </c>
      <c r="Z16" s="188">
        <v>-702</v>
      </c>
      <c r="AA16" s="188">
        <v>21074</v>
      </c>
      <c r="AB16" s="188">
        <v>36041</v>
      </c>
      <c r="AC16" s="233">
        <v>14967</v>
      </c>
      <c r="AD16" s="239"/>
    </row>
    <row r="17" spans="1:30" s="160" customFormat="1" x14ac:dyDescent="0.2">
      <c r="A17" s="179" t="s">
        <v>127</v>
      </c>
      <c r="B17" s="195" t="s">
        <v>490</v>
      </c>
      <c r="C17" s="182">
        <v>27016</v>
      </c>
      <c r="D17" s="201">
        <v>0</v>
      </c>
      <c r="E17" s="126">
        <v>0</v>
      </c>
      <c r="F17" s="126">
        <v>973</v>
      </c>
      <c r="G17" s="126">
        <v>0</v>
      </c>
      <c r="H17" s="126">
        <v>0</v>
      </c>
      <c r="I17" s="126">
        <v>0</v>
      </c>
      <c r="J17" s="126">
        <v>469</v>
      </c>
      <c r="K17" s="126">
        <v>6806</v>
      </c>
      <c r="L17" s="126">
        <v>18457</v>
      </c>
      <c r="M17" s="126">
        <v>311</v>
      </c>
      <c r="N17" s="202">
        <v>27016</v>
      </c>
      <c r="O17" s="201">
        <v>0</v>
      </c>
      <c r="P17" s="202">
        <v>0</v>
      </c>
      <c r="Q17" s="224">
        <v>0</v>
      </c>
      <c r="R17" s="127">
        <v>0</v>
      </c>
      <c r="S17" s="225">
        <v>0</v>
      </c>
      <c r="T17" s="232">
        <v>205900</v>
      </c>
      <c r="U17" s="188">
        <v>311</v>
      </c>
      <c r="V17" s="188">
        <v>0</v>
      </c>
      <c r="W17" s="188">
        <v>23</v>
      </c>
      <c r="X17" s="188">
        <v>0</v>
      </c>
      <c r="Y17" s="188">
        <v>0</v>
      </c>
      <c r="Z17" s="188">
        <v>288</v>
      </c>
      <c r="AA17" s="188">
        <v>206188</v>
      </c>
      <c r="AB17" s="188">
        <v>222332</v>
      </c>
      <c r="AC17" s="233">
        <v>16144</v>
      </c>
      <c r="AD17" s="239"/>
    </row>
    <row r="18" spans="1:30" s="160" customFormat="1" x14ac:dyDescent="0.2">
      <c r="A18" s="179" t="s">
        <v>176</v>
      </c>
      <c r="B18" s="195" t="s">
        <v>492</v>
      </c>
      <c r="C18" s="182">
        <v>11337</v>
      </c>
      <c r="D18" s="201">
        <v>910</v>
      </c>
      <c r="E18" s="126">
        <v>0</v>
      </c>
      <c r="F18" s="126">
        <v>0</v>
      </c>
      <c r="G18" s="126">
        <v>69</v>
      </c>
      <c r="H18" s="126">
        <v>0</v>
      </c>
      <c r="I18" s="126">
        <v>0</v>
      </c>
      <c r="J18" s="126">
        <v>1951</v>
      </c>
      <c r="K18" s="126">
        <v>0</v>
      </c>
      <c r="L18" s="126">
        <v>8407</v>
      </c>
      <c r="M18" s="126">
        <v>0</v>
      </c>
      <c r="N18" s="202">
        <v>11337</v>
      </c>
      <c r="O18" s="201">
        <v>0</v>
      </c>
      <c r="P18" s="202">
        <v>0</v>
      </c>
      <c r="Q18" s="224">
        <v>0</v>
      </c>
      <c r="R18" s="127">
        <v>210</v>
      </c>
      <c r="S18" s="225">
        <v>12</v>
      </c>
      <c r="T18" s="232">
        <v>95143</v>
      </c>
      <c r="U18" s="188">
        <v>0</v>
      </c>
      <c r="V18" s="188">
        <v>0</v>
      </c>
      <c r="W18" s="188">
        <v>0</v>
      </c>
      <c r="X18" s="188">
        <v>0</v>
      </c>
      <c r="Y18" s="188">
        <v>0</v>
      </c>
      <c r="Z18" s="188">
        <v>0</v>
      </c>
      <c r="AA18" s="188">
        <v>95143</v>
      </c>
      <c r="AB18" s="188">
        <v>105846</v>
      </c>
      <c r="AC18" s="233">
        <v>10703</v>
      </c>
      <c r="AD18" s="239"/>
    </row>
    <row r="19" spans="1:30" s="160" customFormat="1" x14ac:dyDescent="0.2">
      <c r="A19" s="179" t="s">
        <v>438</v>
      </c>
      <c r="B19" s="195" t="s">
        <v>499</v>
      </c>
      <c r="C19" s="182">
        <v>100503</v>
      </c>
      <c r="D19" s="201">
        <v>3765</v>
      </c>
      <c r="E19" s="126">
        <v>42</v>
      </c>
      <c r="F19" s="126">
        <v>2065</v>
      </c>
      <c r="G19" s="126">
        <v>0</v>
      </c>
      <c r="H19" s="126">
        <v>0</v>
      </c>
      <c r="I19" s="126">
        <v>0</v>
      </c>
      <c r="J19" s="126">
        <v>22163</v>
      </c>
      <c r="K19" s="126">
        <v>20127</v>
      </c>
      <c r="L19" s="126">
        <v>47771</v>
      </c>
      <c r="M19" s="126">
        <v>4570</v>
      </c>
      <c r="N19" s="202">
        <v>100503</v>
      </c>
      <c r="O19" s="201">
        <v>0</v>
      </c>
      <c r="P19" s="202">
        <v>0</v>
      </c>
      <c r="Q19" s="224">
        <v>1455</v>
      </c>
      <c r="R19" s="127">
        <v>1427</v>
      </c>
      <c r="S19" s="225">
        <v>0</v>
      </c>
      <c r="T19" s="232">
        <v>1108061</v>
      </c>
      <c r="U19" s="188">
        <v>4570</v>
      </c>
      <c r="V19" s="188">
        <v>19750</v>
      </c>
      <c r="W19" s="188">
        <v>0</v>
      </c>
      <c r="X19" s="188">
        <v>0</v>
      </c>
      <c r="Y19" s="188">
        <v>-1824</v>
      </c>
      <c r="Z19" s="188">
        <v>-13356</v>
      </c>
      <c r="AA19" s="188">
        <v>1094705</v>
      </c>
      <c r="AB19" s="188">
        <v>1135840</v>
      </c>
      <c r="AC19" s="233">
        <v>41135</v>
      </c>
      <c r="AD19" s="239"/>
    </row>
    <row r="20" spans="1:30" s="160" customFormat="1" x14ac:dyDescent="0.2">
      <c r="A20" s="179" t="s">
        <v>376</v>
      </c>
      <c r="B20" s="195" t="s">
        <v>502</v>
      </c>
      <c r="C20" s="182">
        <v>6954</v>
      </c>
      <c r="D20" s="201">
        <v>114</v>
      </c>
      <c r="E20" s="126">
        <v>0</v>
      </c>
      <c r="F20" s="126">
        <v>0</v>
      </c>
      <c r="G20" s="126">
        <v>28</v>
      </c>
      <c r="H20" s="126">
        <v>0</v>
      </c>
      <c r="I20" s="126">
        <v>0</v>
      </c>
      <c r="J20" s="126">
        <v>0</v>
      </c>
      <c r="K20" s="126">
        <v>2829</v>
      </c>
      <c r="L20" s="126">
        <v>3983</v>
      </c>
      <c r="M20" s="126">
        <v>0</v>
      </c>
      <c r="N20" s="202">
        <v>6954</v>
      </c>
      <c r="O20" s="201">
        <v>0</v>
      </c>
      <c r="P20" s="202">
        <v>0</v>
      </c>
      <c r="Q20" s="224">
        <v>0</v>
      </c>
      <c r="R20" s="127">
        <v>0</v>
      </c>
      <c r="S20" s="225">
        <v>0</v>
      </c>
      <c r="T20" s="232">
        <v>11363</v>
      </c>
      <c r="U20" s="188">
        <v>0</v>
      </c>
      <c r="V20" s="188">
        <v>2829</v>
      </c>
      <c r="W20" s="188">
        <v>0</v>
      </c>
      <c r="X20" s="188">
        <v>0</v>
      </c>
      <c r="Y20" s="188">
        <v>0</v>
      </c>
      <c r="Z20" s="188">
        <v>-2829</v>
      </c>
      <c r="AA20" s="188">
        <v>8534</v>
      </c>
      <c r="AB20" s="188">
        <v>35739</v>
      </c>
      <c r="AC20" s="233">
        <v>27205</v>
      </c>
      <c r="AD20" s="239"/>
    </row>
    <row r="21" spans="1:30" s="160" customFormat="1" x14ac:dyDescent="0.2">
      <c r="A21" s="179" t="s">
        <v>110</v>
      </c>
      <c r="B21" s="195" t="s">
        <v>503</v>
      </c>
      <c r="C21" s="182">
        <v>4449</v>
      </c>
      <c r="D21" s="201">
        <v>0</v>
      </c>
      <c r="E21" s="126">
        <v>0</v>
      </c>
      <c r="F21" s="126">
        <v>139</v>
      </c>
      <c r="G21" s="126">
        <v>0</v>
      </c>
      <c r="H21" s="126">
        <v>0</v>
      </c>
      <c r="I21" s="126">
        <v>0</v>
      </c>
      <c r="J21" s="126">
        <v>87</v>
      </c>
      <c r="K21" s="126">
        <v>330</v>
      </c>
      <c r="L21" s="126">
        <v>3458</v>
      </c>
      <c r="M21" s="126">
        <v>435</v>
      </c>
      <c r="N21" s="202">
        <v>4449</v>
      </c>
      <c r="O21" s="201">
        <v>0</v>
      </c>
      <c r="P21" s="202">
        <v>0</v>
      </c>
      <c r="Q21" s="224">
        <v>0</v>
      </c>
      <c r="R21" s="127">
        <v>0</v>
      </c>
      <c r="S21" s="225">
        <v>0</v>
      </c>
      <c r="T21" s="232">
        <v>93077</v>
      </c>
      <c r="U21" s="188">
        <v>435</v>
      </c>
      <c r="V21" s="188">
        <v>3500</v>
      </c>
      <c r="W21" s="188">
        <v>0</v>
      </c>
      <c r="X21" s="188">
        <v>590</v>
      </c>
      <c r="Y21" s="188">
        <v>0</v>
      </c>
      <c r="Z21" s="188">
        <v>-3655</v>
      </c>
      <c r="AA21" s="188">
        <v>89422</v>
      </c>
      <c r="AB21" s="188">
        <v>112350</v>
      </c>
      <c r="AC21" s="233">
        <v>22928</v>
      </c>
      <c r="AD21" s="239"/>
    </row>
    <row r="22" spans="1:30" s="160" customFormat="1" x14ac:dyDescent="0.2">
      <c r="A22" s="179" t="s">
        <v>312</v>
      </c>
      <c r="B22" s="195" t="s">
        <v>506</v>
      </c>
      <c r="C22" s="182">
        <v>10510</v>
      </c>
      <c r="D22" s="201">
        <v>0</v>
      </c>
      <c r="E22" s="126">
        <v>0</v>
      </c>
      <c r="F22" s="126">
        <v>42</v>
      </c>
      <c r="G22" s="126">
        <v>0</v>
      </c>
      <c r="H22" s="126">
        <v>0</v>
      </c>
      <c r="I22" s="126">
        <v>0</v>
      </c>
      <c r="J22" s="126">
        <v>489</v>
      </c>
      <c r="K22" s="126">
        <v>1180</v>
      </c>
      <c r="L22" s="126">
        <v>8005</v>
      </c>
      <c r="M22" s="126">
        <v>794</v>
      </c>
      <c r="N22" s="202">
        <v>10510</v>
      </c>
      <c r="O22" s="201">
        <v>0</v>
      </c>
      <c r="P22" s="202">
        <v>0</v>
      </c>
      <c r="Q22" s="224">
        <v>42</v>
      </c>
      <c r="R22" s="127">
        <v>966</v>
      </c>
      <c r="S22" s="225">
        <v>0</v>
      </c>
      <c r="T22" s="232">
        <v>64313</v>
      </c>
      <c r="U22" s="188">
        <v>794</v>
      </c>
      <c r="V22" s="188">
        <v>0</v>
      </c>
      <c r="W22" s="188">
        <v>0</v>
      </c>
      <c r="X22" s="188">
        <v>0</v>
      </c>
      <c r="Y22" s="188">
        <v>0</v>
      </c>
      <c r="Z22" s="188">
        <v>794</v>
      </c>
      <c r="AA22" s="188">
        <v>65107</v>
      </c>
      <c r="AB22" s="188">
        <v>69297</v>
      </c>
      <c r="AC22" s="233">
        <v>4190</v>
      </c>
      <c r="AD22" s="239"/>
    </row>
    <row r="23" spans="1:30" s="160" customFormat="1" x14ac:dyDescent="0.2">
      <c r="A23" s="179" t="s">
        <v>136</v>
      </c>
      <c r="B23" s="195" t="s">
        <v>511</v>
      </c>
      <c r="C23" s="182">
        <v>33922</v>
      </c>
      <c r="D23" s="201">
        <v>0</v>
      </c>
      <c r="E23" s="126">
        <v>0</v>
      </c>
      <c r="F23" s="126">
        <v>0</v>
      </c>
      <c r="G23" s="126">
        <v>0</v>
      </c>
      <c r="H23" s="126">
        <v>0</v>
      </c>
      <c r="I23" s="126">
        <v>0</v>
      </c>
      <c r="J23" s="126">
        <v>817</v>
      </c>
      <c r="K23" s="126">
        <v>2128</v>
      </c>
      <c r="L23" s="126">
        <v>30977</v>
      </c>
      <c r="M23" s="126">
        <v>0</v>
      </c>
      <c r="N23" s="202">
        <v>33922</v>
      </c>
      <c r="O23" s="201">
        <v>0</v>
      </c>
      <c r="P23" s="202">
        <v>0</v>
      </c>
      <c r="Q23" s="224">
        <v>0</v>
      </c>
      <c r="R23" s="127">
        <v>2958</v>
      </c>
      <c r="S23" s="225">
        <v>0</v>
      </c>
      <c r="T23" s="232">
        <v>139989</v>
      </c>
      <c r="U23" s="188">
        <v>0</v>
      </c>
      <c r="V23" s="188">
        <v>0</v>
      </c>
      <c r="W23" s="188">
        <v>0</v>
      </c>
      <c r="X23" s="188">
        <v>0</v>
      </c>
      <c r="Y23" s="188">
        <v>0</v>
      </c>
      <c r="Z23" s="188">
        <v>0</v>
      </c>
      <c r="AA23" s="188">
        <v>139989</v>
      </c>
      <c r="AB23" s="188">
        <v>199291</v>
      </c>
      <c r="AC23" s="233">
        <v>59302</v>
      </c>
      <c r="AD23" s="239"/>
    </row>
    <row r="24" spans="1:30" s="160" customFormat="1" x14ac:dyDescent="0.2">
      <c r="A24" s="179" t="s">
        <v>359</v>
      </c>
      <c r="B24" s="195" t="s">
        <v>512</v>
      </c>
      <c r="C24" s="182">
        <v>4305</v>
      </c>
      <c r="D24" s="201">
        <v>0</v>
      </c>
      <c r="E24" s="126">
        <v>0</v>
      </c>
      <c r="F24" s="126">
        <v>0</v>
      </c>
      <c r="G24" s="126">
        <v>0</v>
      </c>
      <c r="H24" s="126">
        <v>0</v>
      </c>
      <c r="I24" s="126">
        <v>0</v>
      </c>
      <c r="J24" s="126">
        <v>539</v>
      </c>
      <c r="K24" s="126">
        <v>1551</v>
      </c>
      <c r="L24" s="126">
        <v>2215</v>
      </c>
      <c r="M24" s="126">
        <v>0</v>
      </c>
      <c r="N24" s="202">
        <v>4305</v>
      </c>
      <c r="O24" s="201">
        <v>0</v>
      </c>
      <c r="P24" s="202">
        <v>0</v>
      </c>
      <c r="Q24" s="224">
        <v>0</v>
      </c>
      <c r="R24" s="127">
        <v>141</v>
      </c>
      <c r="S24" s="225">
        <v>0</v>
      </c>
      <c r="T24" s="232">
        <v>68347</v>
      </c>
      <c r="U24" s="188">
        <v>0</v>
      </c>
      <c r="V24" s="188">
        <v>1500</v>
      </c>
      <c r="W24" s="188">
        <v>0</v>
      </c>
      <c r="X24" s="188">
        <v>0</v>
      </c>
      <c r="Y24" s="188">
        <v>0</v>
      </c>
      <c r="Z24" s="188">
        <v>-1500</v>
      </c>
      <c r="AA24" s="188">
        <v>66847</v>
      </c>
      <c r="AB24" s="188">
        <v>72587</v>
      </c>
      <c r="AC24" s="233">
        <v>5740</v>
      </c>
      <c r="AD24" s="239"/>
    </row>
    <row r="25" spans="1:30" s="160" customFormat="1" x14ac:dyDescent="0.2">
      <c r="A25" s="179" t="s">
        <v>55</v>
      </c>
      <c r="B25" s="195" t="s">
        <v>513</v>
      </c>
      <c r="C25" s="182">
        <v>30497</v>
      </c>
      <c r="D25" s="201">
        <v>1795</v>
      </c>
      <c r="E25" s="126">
        <v>0</v>
      </c>
      <c r="F25" s="126">
        <v>0</v>
      </c>
      <c r="G25" s="126">
        <v>127</v>
      </c>
      <c r="H25" s="126">
        <v>0</v>
      </c>
      <c r="I25" s="126">
        <v>0</v>
      </c>
      <c r="J25" s="126">
        <v>4368</v>
      </c>
      <c r="K25" s="126">
        <v>14605</v>
      </c>
      <c r="L25" s="126">
        <v>9602</v>
      </c>
      <c r="M25" s="126">
        <v>0</v>
      </c>
      <c r="N25" s="202">
        <v>30497</v>
      </c>
      <c r="O25" s="201">
        <v>0</v>
      </c>
      <c r="P25" s="202">
        <v>0</v>
      </c>
      <c r="Q25" s="224">
        <v>0</v>
      </c>
      <c r="R25" s="127">
        <v>1207</v>
      </c>
      <c r="S25" s="225">
        <v>0</v>
      </c>
      <c r="T25" s="232">
        <v>114520</v>
      </c>
      <c r="U25" s="188">
        <v>0</v>
      </c>
      <c r="V25" s="188">
        <v>4300</v>
      </c>
      <c r="W25" s="188">
        <v>0</v>
      </c>
      <c r="X25" s="188">
        <v>0</v>
      </c>
      <c r="Y25" s="188">
        <v>-1300</v>
      </c>
      <c r="Z25" s="188">
        <v>-3000</v>
      </c>
      <c r="AA25" s="188">
        <v>111520</v>
      </c>
      <c r="AB25" s="188">
        <v>156839</v>
      </c>
      <c r="AC25" s="233">
        <v>45319</v>
      </c>
      <c r="AD25" s="239"/>
    </row>
    <row r="26" spans="1:30" s="160" customFormat="1" x14ac:dyDescent="0.2">
      <c r="A26" s="179" t="s">
        <v>439</v>
      </c>
      <c r="B26" s="195" t="s">
        <v>514</v>
      </c>
      <c r="C26" s="182">
        <v>42584</v>
      </c>
      <c r="D26" s="201">
        <v>0</v>
      </c>
      <c r="E26" s="126">
        <v>0</v>
      </c>
      <c r="F26" s="126">
        <v>0</v>
      </c>
      <c r="G26" s="126">
        <v>0</v>
      </c>
      <c r="H26" s="126">
        <v>0</v>
      </c>
      <c r="I26" s="126">
        <v>0</v>
      </c>
      <c r="J26" s="126">
        <v>5384</v>
      </c>
      <c r="K26" s="126">
        <v>121</v>
      </c>
      <c r="L26" s="126">
        <v>37079</v>
      </c>
      <c r="M26" s="126">
        <v>0</v>
      </c>
      <c r="N26" s="202">
        <v>42584</v>
      </c>
      <c r="O26" s="201">
        <v>0</v>
      </c>
      <c r="P26" s="202">
        <v>0</v>
      </c>
      <c r="Q26" s="224">
        <v>0</v>
      </c>
      <c r="R26" s="127">
        <v>2639</v>
      </c>
      <c r="S26" s="225">
        <v>5000</v>
      </c>
      <c r="T26" s="232">
        <v>244568</v>
      </c>
      <c r="U26" s="188">
        <v>0</v>
      </c>
      <c r="V26" s="188">
        <v>0</v>
      </c>
      <c r="W26" s="188">
        <v>0</v>
      </c>
      <c r="X26" s="188">
        <v>0</v>
      </c>
      <c r="Y26" s="188">
        <v>0</v>
      </c>
      <c r="Z26" s="188">
        <v>0</v>
      </c>
      <c r="AA26" s="188">
        <v>244568</v>
      </c>
      <c r="AB26" s="188">
        <v>257052</v>
      </c>
      <c r="AC26" s="233">
        <v>12484</v>
      </c>
      <c r="AD26" s="239"/>
    </row>
    <row r="27" spans="1:30" s="160" customFormat="1" x14ac:dyDescent="0.2">
      <c r="A27" s="179" t="s">
        <v>440</v>
      </c>
      <c r="B27" s="195" t="s">
        <v>519</v>
      </c>
      <c r="C27" s="182">
        <v>7855</v>
      </c>
      <c r="D27" s="201">
        <v>418</v>
      </c>
      <c r="E27" s="126">
        <v>0</v>
      </c>
      <c r="F27" s="126">
        <v>31</v>
      </c>
      <c r="G27" s="126">
        <v>4</v>
      </c>
      <c r="H27" s="126">
        <v>0</v>
      </c>
      <c r="I27" s="126">
        <v>0</v>
      </c>
      <c r="J27" s="126">
        <v>248</v>
      </c>
      <c r="K27" s="126">
        <v>2178</v>
      </c>
      <c r="L27" s="126">
        <v>3479</v>
      </c>
      <c r="M27" s="126">
        <v>1497</v>
      </c>
      <c r="N27" s="202">
        <v>7855</v>
      </c>
      <c r="O27" s="201">
        <v>0</v>
      </c>
      <c r="P27" s="202">
        <v>0</v>
      </c>
      <c r="Q27" s="224">
        <v>0</v>
      </c>
      <c r="R27" s="127">
        <v>150</v>
      </c>
      <c r="S27" s="225">
        <v>0</v>
      </c>
      <c r="T27" s="232">
        <v>79486</v>
      </c>
      <c r="U27" s="188">
        <v>1497</v>
      </c>
      <c r="V27" s="188">
        <v>0</v>
      </c>
      <c r="W27" s="188">
        <v>0</v>
      </c>
      <c r="X27" s="188">
        <v>0</v>
      </c>
      <c r="Y27" s="188">
        <v>0</v>
      </c>
      <c r="Z27" s="188">
        <v>1497</v>
      </c>
      <c r="AA27" s="188">
        <v>80983</v>
      </c>
      <c r="AB27" s="188">
        <v>84475</v>
      </c>
      <c r="AC27" s="233">
        <v>3492</v>
      </c>
      <c r="AD27" s="239"/>
    </row>
    <row r="28" spans="1:30" s="160" customFormat="1" x14ac:dyDescent="0.2">
      <c r="A28" s="179" t="s">
        <v>273</v>
      </c>
      <c r="B28" s="195" t="s">
        <v>523</v>
      </c>
      <c r="C28" s="182">
        <v>0</v>
      </c>
      <c r="D28" s="201">
        <v>0</v>
      </c>
      <c r="E28" s="126">
        <v>0</v>
      </c>
      <c r="F28" s="126">
        <v>0</v>
      </c>
      <c r="G28" s="126">
        <v>0</v>
      </c>
      <c r="H28" s="126">
        <v>0</v>
      </c>
      <c r="I28" s="126">
        <v>0</v>
      </c>
      <c r="J28" s="126">
        <v>0</v>
      </c>
      <c r="K28" s="126">
        <v>0</v>
      </c>
      <c r="L28" s="126">
        <v>0</v>
      </c>
      <c r="M28" s="126">
        <v>0</v>
      </c>
      <c r="N28" s="202">
        <v>0</v>
      </c>
      <c r="O28" s="201">
        <v>0</v>
      </c>
      <c r="P28" s="202">
        <v>0</v>
      </c>
      <c r="Q28" s="224">
        <v>0</v>
      </c>
      <c r="R28" s="127">
        <v>0</v>
      </c>
      <c r="S28" s="225">
        <v>0</v>
      </c>
      <c r="T28" s="232">
        <v>118784</v>
      </c>
      <c r="U28" s="188">
        <v>0</v>
      </c>
      <c r="V28" s="188">
        <v>0</v>
      </c>
      <c r="W28" s="188">
        <v>0</v>
      </c>
      <c r="X28" s="188">
        <v>0</v>
      </c>
      <c r="Y28" s="188">
        <v>0</v>
      </c>
      <c r="Z28" s="188">
        <v>0</v>
      </c>
      <c r="AA28" s="188">
        <v>118784</v>
      </c>
      <c r="AB28" s="188">
        <v>135840</v>
      </c>
      <c r="AC28" s="233">
        <v>17056</v>
      </c>
      <c r="AD28" s="239"/>
    </row>
    <row r="29" spans="1:30" s="160" customFormat="1" x14ac:dyDescent="0.2">
      <c r="A29" s="179" t="s">
        <v>432</v>
      </c>
      <c r="B29" s="195" t="s">
        <v>525</v>
      </c>
      <c r="C29" s="182">
        <v>33375</v>
      </c>
      <c r="D29" s="201">
        <v>1667</v>
      </c>
      <c r="E29" s="126">
        <v>0</v>
      </c>
      <c r="F29" s="126">
        <v>166</v>
      </c>
      <c r="G29" s="126">
        <v>0</v>
      </c>
      <c r="H29" s="126">
        <v>0</v>
      </c>
      <c r="I29" s="126">
        <v>0</v>
      </c>
      <c r="J29" s="126">
        <v>6942</v>
      </c>
      <c r="K29" s="126">
        <v>17101</v>
      </c>
      <c r="L29" s="126">
        <v>7499</v>
      </c>
      <c r="M29" s="126">
        <v>0</v>
      </c>
      <c r="N29" s="202">
        <v>33375</v>
      </c>
      <c r="O29" s="201">
        <v>0</v>
      </c>
      <c r="P29" s="202">
        <v>0</v>
      </c>
      <c r="Q29" s="224">
        <v>158</v>
      </c>
      <c r="R29" s="127">
        <v>3625</v>
      </c>
      <c r="S29" s="225">
        <v>0</v>
      </c>
      <c r="T29" s="232">
        <v>214748</v>
      </c>
      <c r="U29" s="188">
        <v>0</v>
      </c>
      <c r="V29" s="188">
        <v>0</v>
      </c>
      <c r="W29" s="188">
        <v>291</v>
      </c>
      <c r="X29" s="188">
        <v>0</v>
      </c>
      <c r="Y29" s="188">
        <v>0</v>
      </c>
      <c r="Z29" s="188">
        <v>-291</v>
      </c>
      <c r="AA29" s="188">
        <v>214457</v>
      </c>
      <c r="AB29" s="188">
        <v>230839</v>
      </c>
      <c r="AC29" s="233">
        <v>16382</v>
      </c>
      <c r="AD29" s="239"/>
    </row>
    <row r="30" spans="1:30" s="160" customFormat="1" x14ac:dyDescent="0.2">
      <c r="A30" s="179" t="s">
        <v>183</v>
      </c>
      <c r="B30" s="195" t="s">
        <v>529</v>
      </c>
      <c r="C30" s="182">
        <v>139932</v>
      </c>
      <c r="D30" s="201">
        <v>0</v>
      </c>
      <c r="E30" s="126">
        <v>0</v>
      </c>
      <c r="F30" s="126">
        <v>7751</v>
      </c>
      <c r="G30" s="126">
        <v>0</v>
      </c>
      <c r="H30" s="126">
        <v>795</v>
      </c>
      <c r="I30" s="126">
        <v>28973</v>
      </c>
      <c r="J30" s="126">
        <v>34237</v>
      </c>
      <c r="K30" s="126">
        <v>14539</v>
      </c>
      <c r="L30" s="126">
        <v>40705</v>
      </c>
      <c r="M30" s="126">
        <v>12932</v>
      </c>
      <c r="N30" s="202">
        <v>139932</v>
      </c>
      <c r="O30" s="201">
        <v>0</v>
      </c>
      <c r="P30" s="202">
        <v>0</v>
      </c>
      <c r="Q30" s="224">
        <v>6604</v>
      </c>
      <c r="R30" s="127">
        <v>23661</v>
      </c>
      <c r="S30" s="225">
        <v>1007</v>
      </c>
      <c r="T30" s="232">
        <v>469210</v>
      </c>
      <c r="U30" s="188">
        <v>12932</v>
      </c>
      <c r="V30" s="188">
        <v>0</v>
      </c>
      <c r="W30" s="188">
        <v>0</v>
      </c>
      <c r="X30" s="188">
        <v>0</v>
      </c>
      <c r="Y30" s="188">
        <v>0</v>
      </c>
      <c r="Z30" s="188">
        <v>12932</v>
      </c>
      <c r="AA30" s="188">
        <v>482142</v>
      </c>
      <c r="AB30" s="188">
        <v>524975</v>
      </c>
      <c r="AC30" s="233">
        <v>42833</v>
      </c>
      <c r="AD30" s="239"/>
    </row>
    <row r="31" spans="1:30" s="160" customFormat="1" x14ac:dyDescent="0.2">
      <c r="A31" s="179" t="s">
        <v>433</v>
      </c>
      <c r="B31" s="195" t="s">
        <v>530</v>
      </c>
      <c r="C31" s="182">
        <v>0</v>
      </c>
      <c r="D31" s="201">
        <v>0</v>
      </c>
      <c r="E31" s="126">
        <v>0</v>
      </c>
      <c r="F31" s="126">
        <v>0</v>
      </c>
      <c r="G31" s="126">
        <v>0</v>
      </c>
      <c r="H31" s="126">
        <v>0</v>
      </c>
      <c r="I31" s="126">
        <v>0</v>
      </c>
      <c r="J31" s="126">
        <v>0</v>
      </c>
      <c r="K31" s="126">
        <v>0</v>
      </c>
      <c r="L31" s="126">
        <v>0</v>
      </c>
      <c r="M31" s="126">
        <v>0</v>
      </c>
      <c r="N31" s="202">
        <v>0</v>
      </c>
      <c r="O31" s="201">
        <v>0</v>
      </c>
      <c r="P31" s="202">
        <v>0</v>
      </c>
      <c r="Q31" s="224">
        <v>0</v>
      </c>
      <c r="R31" s="127">
        <v>104</v>
      </c>
      <c r="S31" s="225">
        <v>0</v>
      </c>
      <c r="T31" s="232">
        <v>81039</v>
      </c>
      <c r="U31" s="188">
        <v>0</v>
      </c>
      <c r="V31" s="188">
        <v>0</v>
      </c>
      <c r="W31" s="188">
        <v>0</v>
      </c>
      <c r="X31" s="188">
        <v>0</v>
      </c>
      <c r="Y31" s="188">
        <v>0</v>
      </c>
      <c r="Z31" s="188">
        <v>0</v>
      </c>
      <c r="AA31" s="188">
        <v>81039</v>
      </c>
      <c r="AB31" s="188">
        <v>85029</v>
      </c>
      <c r="AC31" s="233">
        <v>3990</v>
      </c>
      <c r="AD31" s="239"/>
    </row>
    <row r="32" spans="1:30" s="160" customFormat="1" x14ac:dyDescent="0.2">
      <c r="A32" s="179" t="s">
        <v>381</v>
      </c>
      <c r="B32" s="195" t="s">
        <v>531</v>
      </c>
      <c r="C32" s="182">
        <v>9124</v>
      </c>
      <c r="D32" s="201">
        <v>0</v>
      </c>
      <c r="E32" s="126">
        <v>0</v>
      </c>
      <c r="F32" s="126">
        <v>0</v>
      </c>
      <c r="G32" s="126">
        <v>0</v>
      </c>
      <c r="H32" s="126">
        <v>0</v>
      </c>
      <c r="I32" s="126">
        <v>0</v>
      </c>
      <c r="J32" s="126">
        <v>2383</v>
      </c>
      <c r="K32" s="126">
        <v>0</v>
      </c>
      <c r="L32" s="126">
        <v>6741</v>
      </c>
      <c r="M32" s="126">
        <v>0</v>
      </c>
      <c r="N32" s="202">
        <v>9124</v>
      </c>
      <c r="O32" s="201">
        <v>0</v>
      </c>
      <c r="P32" s="202">
        <v>0</v>
      </c>
      <c r="Q32" s="224">
        <v>509</v>
      </c>
      <c r="R32" s="127">
        <v>62</v>
      </c>
      <c r="S32" s="225">
        <v>0</v>
      </c>
      <c r="T32" s="232">
        <v>92656</v>
      </c>
      <c r="U32" s="188">
        <v>0</v>
      </c>
      <c r="V32" s="188">
        <v>0</v>
      </c>
      <c r="W32" s="188">
        <v>6740</v>
      </c>
      <c r="X32" s="188">
        <v>0</v>
      </c>
      <c r="Y32" s="188">
        <v>0</v>
      </c>
      <c r="Z32" s="188">
        <v>-6740</v>
      </c>
      <c r="AA32" s="188">
        <v>85916</v>
      </c>
      <c r="AB32" s="188">
        <v>113617</v>
      </c>
      <c r="AC32" s="233">
        <v>27701</v>
      </c>
      <c r="AD32" s="239"/>
    </row>
    <row r="33" spans="1:30" s="160" customFormat="1" x14ac:dyDescent="0.2">
      <c r="A33" s="179" t="s">
        <v>63</v>
      </c>
      <c r="B33" s="195" t="s">
        <v>533</v>
      </c>
      <c r="C33" s="182">
        <v>1981</v>
      </c>
      <c r="D33" s="201">
        <v>0</v>
      </c>
      <c r="E33" s="126">
        <v>0</v>
      </c>
      <c r="F33" s="126">
        <v>0</v>
      </c>
      <c r="G33" s="126">
        <v>0</v>
      </c>
      <c r="H33" s="126">
        <v>0</v>
      </c>
      <c r="I33" s="126">
        <v>0</v>
      </c>
      <c r="J33" s="126">
        <v>181</v>
      </c>
      <c r="K33" s="126">
        <v>58</v>
      </c>
      <c r="L33" s="126">
        <v>1742</v>
      </c>
      <c r="M33" s="126">
        <v>0</v>
      </c>
      <c r="N33" s="202">
        <v>1981</v>
      </c>
      <c r="O33" s="201">
        <v>0</v>
      </c>
      <c r="P33" s="202">
        <v>0</v>
      </c>
      <c r="Q33" s="224">
        <v>0</v>
      </c>
      <c r="R33" s="127">
        <v>0</v>
      </c>
      <c r="S33" s="225">
        <v>0</v>
      </c>
      <c r="T33" s="232">
        <v>36451</v>
      </c>
      <c r="U33" s="188">
        <v>0</v>
      </c>
      <c r="V33" s="188">
        <v>0</v>
      </c>
      <c r="W33" s="188">
        <v>0</v>
      </c>
      <c r="X33" s="188">
        <v>0</v>
      </c>
      <c r="Y33" s="188">
        <v>0</v>
      </c>
      <c r="Z33" s="188">
        <v>0</v>
      </c>
      <c r="AA33" s="188">
        <v>36451</v>
      </c>
      <c r="AB33" s="188">
        <v>37470</v>
      </c>
      <c r="AC33" s="233">
        <v>1019</v>
      </c>
      <c r="AD33" s="239"/>
    </row>
    <row r="34" spans="1:30" s="160" customFormat="1" x14ac:dyDescent="0.2">
      <c r="A34" s="179" t="s">
        <v>360</v>
      </c>
      <c r="B34" s="195" t="s">
        <v>534</v>
      </c>
      <c r="C34" s="182">
        <v>16683</v>
      </c>
      <c r="D34" s="201">
        <v>0</v>
      </c>
      <c r="E34" s="126">
        <v>0</v>
      </c>
      <c r="F34" s="126">
        <v>0</v>
      </c>
      <c r="G34" s="126">
        <v>0</v>
      </c>
      <c r="H34" s="126">
        <v>0</v>
      </c>
      <c r="I34" s="126">
        <v>0</v>
      </c>
      <c r="J34" s="126">
        <v>3047</v>
      </c>
      <c r="K34" s="126">
        <v>9690</v>
      </c>
      <c r="L34" s="126">
        <v>3946</v>
      </c>
      <c r="M34" s="126">
        <v>0</v>
      </c>
      <c r="N34" s="202">
        <v>16683</v>
      </c>
      <c r="O34" s="201">
        <v>0</v>
      </c>
      <c r="P34" s="202">
        <v>0</v>
      </c>
      <c r="Q34" s="224">
        <v>44</v>
      </c>
      <c r="R34" s="127">
        <v>2277</v>
      </c>
      <c r="S34" s="225">
        <v>0</v>
      </c>
      <c r="T34" s="232">
        <v>164995</v>
      </c>
      <c r="U34" s="188">
        <v>0</v>
      </c>
      <c r="V34" s="188">
        <v>0</v>
      </c>
      <c r="W34" s="188">
        <v>0</v>
      </c>
      <c r="X34" s="188">
        <v>0</v>
      </c>
      <c r="Y34" s="188">
        <v>0</v>
      </c>
      <c r="Z34" s="188">
        <v>0</v>
      </c>
      <c r="AA34" s="188">
        <v>164995</v>
      </c>
      <c r="AB34" s="188">
        <v>164995</v>
      </c>
      <c r="AC34" s="233">
        <v>0</v>
      </c>
      <c r="AD34" s="239"/>
    </row>
    <row r="35" spans="1:30" s="160" customFormat="1" x14ac:dyDescent="0.2">
      <c r="A35" s="179" t="s">
        <v>36</v>
      </c>
      <c r="B35" s="195" t="s">
        <v>535</v>
      </c>
      <c r="C35" s="182">
        <v>9990</v>
      </c>
      <c r="D35" s="201">
        <v>0</v>
      </c>
      <c r="E35" s="126">
        <v>0</v>
      </c>
      <c r="F35" s="126">
        <v>0</v>
      </c>
      <c r="G35" s="126">
        <v>32</v>
      </c>
      <c r="H35" s="126">
        <v>0</v>
      </c>
      <c r="I35" s="126">
        <v>0</v>
      </c>
      <c r="J35" s="126">
        <v>146</v>
      </c>
      <c r="K35" s="126">
        <v>2440</v>
      </c>
      <c r="L35" s="126">
        <v>7372</v>
      </c>
      <c r="M35" s="126">
        <v>0</v>
      </c>
      <c r="N35" s="202">
        <v>9990</v>
      </c>
      <c r="O35" s="201">
        <v>0</v>
      </c>
      <c r="P35" s="202">
        <v>0</v>
      </c>
      <c r="Q35" s="224">
        <v>0</v>
      </c>
      <c r="R35" s="127">
        <v>514</v>
      </c>
      <c r="S35" s="225">
        <v>0</v>
      </c>
      <c r="T35" s="232">
        <v>81153</v>
      </c>
      <c r="U35" s="188">
        <v>0</v>
      </c>
      <c r="V35" s="188">
        <v>-163</v>
      </c>
      <c r="W35" s="188">
        <v>0</v>
      </c>
      <c r="X35" s="188">
        <v>0</v>
      </c>
      <c r="Y35" s="188">
        <v>0</v>
      </c>
      <c r="Z35" s="188">
        <v>163</v>
      </c>
      <c r="AA35" s="188">
        <v>81316</v>
      </c>
      <c r="AB35" s="188">
        <v>88200</v>
      </c>
      <c r="AC35" s="233">
        <v>6884</v>
      </c>
      <c r="AD35" s="239"/>
    </row>
    <row r="36" spans="1:30" s="160" customFormat="1" x14ac:dyDescent="0.2">
      <c r="A36" s="179" t="s">
        <v>199</v>
      </c>
      <c r="B36" s="195" t="s">
        <v>537</v>
      </c>
      <c r="C36" s="182">
        <v>6949</v>
      </c>
      <c r="D36" s="201">
        <v>0</v>
      </c>
      <c r="E36" s="126">
        <v>0</v>
      </c>
      <c r="F36" s="126">
        <v>140</v>
      </c>
      <c r="G36" s="126">
        <v>0</v>
      </c>
      <c r="H36" s="126">
        <v>0</v>
      </c>
      <c r="I36" s="126">
        <v>0</v>
      </c>
      <c r="J36" s="126">
        <v>922</v>
      </c>
      <c r="K36" s="126">
        <v>894</v>
      </c>
      <c r="L36" s="126">
        <v>4993</v>
      </c>
      <c r="M36" s="126">
        <v>0</v>
      </c>
      <c r="N36" s="202">
        <v>6949</v>
      </c>
      <c r="O36" s="201">
        <v>0</v>
      </c>
      <c r="P36" s="202">
        <v>0</v>
      </c>
      <c r="Q36" s="224">
        <v>465</v>
      </c>
      <c r="R36" s="127">
        <v>61</v>
      </c>
      <c r="S36" s="225">
        <v>0</v>
      </c>
      <c r="T36" s="232">
        <v>35400</v>
      </c>
      <c r="U36" s="188">
        <v>0</v>
      </c>
      <c r="V36" s="188">
        <v>0</v>
      </c>
      <c r="W36" s="188">
        <v>0</v>
      </c>
      <c r="X36" s="188">
        <v>0</v>
      </c>
      <c r="Y36" s="188">
        <v>0</v>
      </c>
      <c r="Z36" s="188">
        <v>0</v>
      </c>
      <c r="AA36" s="188">
        <v>35400</v>
      </c>
      <c r="AB36" s="188">
        <v>52862</v>
      </c>
      <c r="AC36" s="233">
        <v>17462</v>
      </c>
      <c r="AD36" s="239"/>
    </row>
    <row r="37" spans="1:30" s="160" customFormat="1" x14ac:dyDescent="0.2">
      <c r="A37" s="179" t="s">
        <v>383</v>
      </c>
      <c r="B37" s="195" t="s">
        <v>542</v>
      </c>
      <c r="C37" s="182">
        <v>10673</v>
      </c>
      <c r="D37" s="201">
        <v>0</v>
      </c>
      <c r="E37" s="126">
        <v>0</v>
      </c>
      <c r="F37" s="126">
        <v>0</v>
      </c>
      <c r="G37" s="126">
        <v>0</v>
      </c>
      <c r="H37" s="126">
        <v>0</v>
      </c>
      <c r="I37" s="126">
        <v>0</v>
      </c>
      <c r="J37" s="126">
        <v>0</v>
      </c>
      <c r="K37" s="126">
        <v>0</v>
      </c>
      <c r="L37" s="126">
        <v>5121</v>
      </c>
      <c r="M37" s="126">
        <v>5552</v>
      </c>
      <c r="N37" s="202">
        <v>10673</v>
      </c>
      <c r="O37" s="201">
        <v>0</v>
      </c>
      <c r="P37" s="202">
        <v>0</v>
      </c>
      <c r="Q37" s="224">
        <v>12</v>
      </c>
      <c r="R37" s="127">
        <v>717</v>
      </c>
      <c r="S37" s="225">
        <v>0</v>
      </c>
      <c r="T37" s="232">
        <v>95259</v>
      </c>
      <c r="U37" s="188">
        <v>5552</v>
      </c>
      <c r="V37" s="188">
        <v>0</v>
      </c>
      <c r="W37" s="188">
        <v>2316</v>
      </c>
      <c r="X37" s="188">
        <v>0</v>
      </c>
      <c r="Y37" s="188">
        <v>0</v>
      </c>
      <c r="Z37" s="188">
        <v>3236</v>
      </c>
      <c r="AA37" s="188">
        <v>98495</v>
      </c>
      <c r="AB37" s="188">
        <v>106569</v>
      </c>
      <c r="AC37" s="233">
        <v>8074</v>
      </c>
      <c r="AD37" s="239"/>
    </row>
    <row r="38" spans="1:30" s="160" customFormat="1" x14ac:dyDescent="0.2">
      <c r="A38" s="179" t="s">
        <v>120</v>
      </c>
      <c r="B38" s="195" t="s">
        <v>543</v>
      </c>
      <c r="C38" s="182">
        <v>18125</v>
      </c>
      <c r="D38" s="201">
        <v>40</v>
      </c>
      <c r="E38" s="126">
        <v>0</v>
      </c>
      <c r="F38" s="126">
        <v>0</v>
      </c>
      <c r="G38" s="126">
        <v>35</v>
      </c>
      <c r="H38" s="126">
        <v>0</v>
      </c>
      <c r="I38" s="126">
        <v>0</v>
      </c>
      <c r="J38" s="126">
        <v>2934</v>
      </c>
      <c r="K38" s="126">
        <v>3097</v>
      </c>
      <c r="L38" s="126">
        <v>12019</v>
      </c>
      <c r="M38" s="126">
        <v>0</v>
      </c>
      <c r="N38" s="202">
        <v>18125</v>
      </c>
      <c r="O38" s="201">
        <v>0</v>
      </c>
      <c r="P38" s="202">
        <v>0</v>
      </c>
      <c r="Q38" s="224">
        <v>237</v>
      </c>
      <c r="R38" s="127">
        <v>10</v>
      </c>
      <c r="S38" s="225">
        <v>0</v>
      </c>
      <c r="T38" s="232">
        <v>138482</v>
      </c>
      <c r="U38" s="188">
        <v>0</v>
      </c>
      <c r="V38" s="188">
        <v>2077</v>
      </c>
      <c r="W38" s="188">
        <v>0</v>
      </c>
      <c r="X38" s="188">
        <v>0</v>
      </c>
      <c r="Y38" s="188">
        <v>0</v>
      </c>
      <c r="Z38" s="188">
        <v>-2077</v>
      </c>
      <c r="AA38" s="188">
        <v>136405</v>
      </c>
      <c r="AB38" s="188">
        <v>155612</v>
      </c>
      <c r="AC38" s="233">
        <v>19207</v>
      </c>
      <c r="AD38" s="239"/>
    </row>
    <row r="39" spans="1:30" s="160" customFormat="1" x14ac:dyDescent="0.2">
      <c r="A39" s="179" t="s">
        <v>419</v>
      </c>
      <c r="B39" s="195" t="s">
        <v>548</v>
      </c>
      <c r="C39" s="182">
        <v>8984</v>
      </c>
      <c r="D39" s="201">
        <v>0</v>
      </c>
      <c r="E39" s="126">
        <v>0</v>
      </c>
      <c r="F39" s="126">
        <v>4360</v>
      </c>
      <c r="G39" s="126">
        <v>0</v>
      </c>
      <c r="H39" s="126">
        <v>0</v>
      </c>
      <c r="I39" s="126">
        <v>0</v>
      </c>
      <c r="J39" s="126">
        <v>1167</v>
      </c>
      <c r="K39" s="126">
        <v>0</v>
      </c>
      <c r="L39" s="126">
        <v>3457</v>
      </c>
      <c r="M39" s="126">
        <v>0</v>
      </c>
      <c r="N39" s="202">
        <v>8984</v>
      </c>
      <c r="O39" s="201">
        <v>0</v>
      </c>
      <c r="P39" s="202">
        <v>0</v>
      </c>
      <c r="Q39" s="224">
        <v>3866</v>
      </c>
      <c r="R39" s="127">
        <v>3249</v>
      </c>
      <c r="S39" s="225">
        <v>0</v>
      </c>
      <c r="T39" s="232">
        <v>10492</v>
      </c>
      <c r="U39" s="188">
        <v>0</v>
      </c>
      <c r="V39" s="188">
        <v>209</v>
      </c>
      <c r="W39" s="188">
        <v>0</v>
      </c>
      <c r="X39" s="188">
        <v>8000</v>
      </c>
      <c r="Y39" s="188">
        <v>0</v>
      </c>
      <c r="Z39" s="188">
        <v>-8209</v>
      </c>
      <c r="AA39" s="188">
        <v>2283</v>
      </c>
      <c r="AB39" s="188">
        <v>25006</v>
      </c>
      <c r="AC39" s="233">
        <v>22723</v>
      </c>
      <c r="AD39" s="239"/>
    </row>
    <row r="40" spans="1:30" s="160" customFormat="1" x14ac:dyDescent="0.2">
      <c r="A40" s="179" t="s">
        <v>361</v>
      </c>
      <c r="B40" s="195" t="s">
        <v>551</v>
      </c>
      <c r="C40" s="182">
        <v>13785</v>
      </c>
      <c r="D40" s="201">
        <v>0</v>
      </c>
      <c r="E40" s="126">
        <v>0</v>
      </c>
      <c r="F40" s="126">
        <v>0</v>
      </c>
      <c r="G40" s="126">
        <v>0</v>
      </c>
      <c r="H40" s="126">
        <v>0</v>
      </c>
      <c r="I40" s="126">
        <v>0</v>
      </c>
      <c r="J40" s="126">
        <v>688</v>
      </c>
      <c r="K40" s="126">
        <v>646</v>
      </c>
      <c r="L40" s="126">
        <v>9638</v>
      </c>
      <c r="M40" s="126">
        <v>2813</v>
      </c>
      <c r="N40" s="202">
        <v>13785</v>
      </c>
      <c r="O40" s="201">
        <v>0</v>
      </c>
      <c r="P40" s="202">
        <v>0</v>
      </c>
      <c r="Q40" s="224">
        <v>0</v>
      </c>
      <c r="R40" s="127">
        <v>541</v>
      </c>
      <c r="S40" s="225">
        <v>0</v>
      </c>
      <c r="T40" s="232">
        <v>125120</v>
      </c>
      <c r="U40" s="188">
        <v>2813</v>
      </c>
      <c r="V40" s="188">
        <v>0</v>
      </c>
      <c r="W40" s="188">
        <v>0</v>
      </c>
      <c r="X40" s="188">
        <v>0</v>
      </c>
      <c r="Y40" s="188">
        <v>0</v>
      </c>
      <c r="Z40" s="188">
        <v>2813</v>
      </c>
      <c r="AA40" s="188">
        <v>127933</v>
      </c>
      <c r="AB40" s="188">
        <v>140275</v>
      </c>
      <c r="AC40" s="233">
        <v>12342</v>
      </c>
      <c r="AD40" s="239"/>
    </row>
    <row r="41" spans="1:30" s="160" customFormat="1" x14ac:dyDescent="0.2">
      <c r="A41" s="179" t="s">
        <v>362</v>
      </c>
      <c r="B41" s="195" t="s">
        <v>553</v>
      </c>
      <c r="C41" s="182">
        <v>0</v>
      </c>
      <c r="D41" s="201">
        <v>0</v>
      </c>
      <c r="E41" s="126">
        <v>0</v>
      </c>
      <c r="F41" s="126">
        <v>0</v>
      </c>
      <c r="G41" s="126">
        <v>0</v>
      </c>
      <c r="H41" s="126">
        <v>0</v>
      </c>
      <c r="I41" s="126">
        <v>0</v>
      </c>
      <c r="J41" s="126">
        <v>0</v>
      </c>
      <c r="K41" s="126">
        <v>0</v>
      </c>
      <c r="L41" s="126">
        <v>0</v>
      </c>
      <c r="M41" s="126">
        <v>0</v>
      </c>
      <c r="N41" s="202">
        <v>0</v>
      </c>
      <c r="O41" s="201">
        <v>0</v>
      </c>
      <c r="P41" s="202">
        <v>0</v>
      </c>
      <c r="Q41" s="224">
        <v>0</v>
      </c>
      <c r="R41" s="127">
        <v>208</v>
      </c>
      <c r="S41" s="225">
        <v>0</v>
      </c>
      <c r="T41" s="232">
        <v>74158</v>
      </c>
      <c r="U41" s="188">
        <v>0</v>
      </c>
      <c r="V41" s="188">
        <v>0</v>
      </c>
      <c r="W41" s="188">
        <v>0</v>
      </c>
      <c r="X41" s="188">
        <v>0</v>
      </c>
      <c r="Y41" s="188">
        <v>0</v>
      </c>
      <c r="Z41" s="188">
        <v>0</v>
      </c>
      <c r="AA41" s="188">
        <v>74158</v>
      </c>
      <c r="AB41" s="188">
        <v>81436</v>
      </c>
      <c r="AC41" s="233">
        <v>7278</v>
      </c>
      <c r="AD41" s="239"/>
    </row>
    <row r="42" spans="1:30" s="160" customFormat="1" x14ac:dyDescent="0.2">
      <c r="A42" s="179" t="s">
        <v>320</v>
      </c>
      <c r="B42" s="195" t="s">
        <v>554</v>
      </c>
      <c r="C42" s="182">
        <v>11361</v>
      </c>
      <c r="D42" s="201">
        <v>0</v>
      </c>
      <c r="E42" s="126">
        <v>0</v>
      </c>
      <c r="F42" s="126">
        <v>0</v>
      </c>
      <c r="G42" s="126">
        <v>0</v>
      </c>
      <c r="H42" s="126">
        <v>0</v>
      </c>
      <c r="I42" s="126">
        <v>0</v>
      </c>
      <c r="J42" s="126">
        <v>517</v>
      </c>
      <c r="K42" s="126">
        <v>558</v>
      </c>
      <c r="L42" s="126">
        <v>10286</v>
      </c>
      <c r="M42" s="126">
        <v>0</v>
      </c>
      <c r="N42" s="202">
        <v>11361</v>
      </c>
      <c r="O42" s="201">
        <v>0</v>
      </c>
      <c r="P42" s="202">
        <v>0</v>
      </c>
      <c r="Q42" s="224">
        <v>534</v>
      </c>
      <c r="R42" s="127">
        <v>1590</v>
      </c>
      <c r="S42" s="225">
        <v>0</v>
      </c>
      <c r="T42" s="232">
        <v>112384</v>
      </c>
      <c r="U42" s="188">
        <v>0</v>
      </c>
      <c r="V42" s="188">
        <v>0</v>
      </c>
      <c r="W42" s="188">
        <v>0</v>
      </c>
      <c r="X42" s="188">
        <v>947</v>
      </c>
      <c r="Y42" s="188">
        <v>-875</v>
      </c>
      <c r="Z42" s="188">
        <v>-72</v>
      </c>
      <c r="AA42" s="188">
        <v>112312</v>
      </c>
      <c r="AB42" s="188">
        <v>126699</v>
      </c>
      <c r="AC42" s="233">
        <v>14387</v>
      </c>
      <c r="AD42" s="239"/>
    </row>
    <row r="43" spans="1:30" s="160" customFormat="1" x14ac:dyDescent="0.2">
      <c r="A43" s="179" t="s">
        <v>138</v>
      </c>
      <c r="B43" s="195" t="s">
        <v>558</v>
      </c>
      <c r="C43" s="182">
        <v>20788</v>
      </c>
      <c r="D43" s="201">
        <v>20</v>
      </c>
      <c r="E43" s="126">
        <v>0</v>
      </c>
      <c r="F43" s="126">
        <v>0</v>
      </c>
      <c r="G43" s="126">
        <v>0</v>
      </c>
      <c r="H43" s="126">
        <v>0</v>
      </c>
      <c r="I43" s="126">
        <v>0</v>
      </c>
      <c r="J43" s="126">
        <v>1479</v>
      </c>
      <c r="K43" s="126">
        <v>0</v>
      </c>
      <c r="L43" s="126">
        <v>18110</v>
      </c>
      <c r="M43" s="126">
        <v>1179</v>
      </c>
      <c r="N43" s="202">
        <v>20788</v>
      </c>
      <c r="O43" s="201">
        <v>0</v>
      </c>
      <c r="P43" s="202">
        <v>0</v>
      </c>
      <c r="Q43" s="224">
        <v>0</v>
      </c>
      <c r="R43" s="127">
        <v>102</v>
      </c>
      <c r="S43" s="225">
        <v>0</v>
      </c>
      <c r="T43" s="232">
        <v>260147</v>
      </c>
      <c r="U43" s="188">
        <v>1179</v>
      </c>
      <c r="V43" s="188">
        <v>371</v>
      </c>
      <c r="W43" s="188">
        <v>0</v>
      </c>
      <c r="X43" s="188">
        <v>0</v>
      </c>
      <c r="Y43" s="188">
        <v>630</v>
      </c>
      <c r="Z43" s="188">
        <v>178</v>
      </c>
      <c r="AA43" s="188">
        <v>260325</v>
      </c>
      <c r="AB43" s="188">
        <v>263902</v>
      </c>
      <c r="AC43" s="233">
        <v>3577</v>
      </c>
      <c r="AD43" s="239"/>
    </row>
    <row r="44" spans="1:30" s="160" customFormat="1" x14ac:dyDescent="0.2">
      <c r="A44" s="179" t="s">
        <v>203</v>
      </c>
      <c r="B44" s="195" t="s">
        <v>559</v>
      </c>
      <c r="C44" s="182">
        <v>33618</v>
      </c>
      <c r="D44" s="201">
        <v>0</v>
      </c>
      <c r="E44" s="126">
        <v>0</v>
      </c>
      <c r="F44" s="126">
        <v>0</v>
      </c>
      <c r="G44" s="126">
        <v>0</v>
      </c>
      <c r="H44" s="126">
        <v>0</v>
      </c>
      <c r="I44" s="126">
        <v>0</v>
      </c>
      <c r="J44" s="126">
        <v>0</v>
      </c>
      <c r="K44" s="126">
        <v>16635</v>
      </c>
      <c r="L44" s="126">
        <v>16983</v>
      </c>
      <c r="M44" s="126">
        <v>0</v>
      </c>
      <c r="N44" s="202">
        <v>33618</v>
      </c>
      <c r="O44" s="201">
        <v>0</v>
      </c>
      <c r="P44" s="202">
        <v>0</v>
      </c>
      <c r="Q44" s="224">
        <v>0</v>
      </c>
      <c r="R44" s="127">
        <v>150</v>
      </c>
      <c r="S44" s="225">
        <v>0</v>
      </c>
      <c r="T44" s="232">
        <v>322496</v>
      </c>
      <c r="U44" s="188">
        <v>0</v>
      </c>
      <c r="V44" s="188">
        <v>0</v>
      </c>
      <c r="W44" s="188">
        <v>0</v>
      </c>
      <c r="X44" s="188">
        <v>0</v>
      </c>
      <c r="Y44" s="188">
        <v>0</v>
      </c>
      <c r="Z44" s="188">
        <v>0</v>
      </c>
      <c r="AA44" s="188">
        <v>322496</v>
      </c>
      <c r="AB44" s="188">
        <v>333905</v>
      </c>
      <c r="AC44" s="233">
        <v>11409</v>
      </c>
      <c r="AD44" s="239"/>
    </row>
    <row r="45" spans="1:30" s="160" customFormat="1" x14ac:dyDescent="0.2">
      <c r="A45" s="179" t="s">
        <v>409</v>
      </c>
      <c r="B45" s="195" t="s">
        <v>562</v>
      </c>
      <c r="C45" s="182">
        <v>34270</v>
      </c>
      <c r="D45" s="201">
        <v>0</v>
      </c>
      <c r="E45" s="126">
        <v>0</v>
      </c>
      <c r="F45" s="126">
        <v>25</v>
      </c>
      <c r="G45" s="126">
        <v>0</v>
      </c>
      <c r="H45" s="126">
        <v>0</v>
      </c>
      <c r="I45" s="126">
        <v>0</v>
      </c>
      <c r="J45" s="126">
        <v>12015</v>
      </c>
      <c r="K45" s="126">
        <v>12442</v>
      </c>
      <c r="L45" s="126">
        <v>9788</v>
      </c>
      <c r="M45" s="126">
        <v>0</v>
      </c>
      <c r="N45" s="202">
        <v>34270</v>
      </c>
      <c r="O45" s="201">
        <v>0</v>
      </c>
      <c r="P45" s="202">
        <v>0</v>
      </c>
      <c r="Q45" s="224">
        <v>0</v>
      </c>
      <c r="R45" s="127">
        <v>157</v>
      </c>
      <c r="S45" s="225">
        <v>0</v>
      </c>
      <c r="T45" s="232">
        <v>349949</v>
      </c>
      <c r="U45" s="188">
        <v>0</v>
      </c>
      <c r="V45" s="188">
        <v>0</v>
      </c>
      <c r="W45" s="188">
        <v>0</v>
      </c>
      <c r="X45" s="188">
        <v>0</v>
      </c>
      <c r="Y45" s="188">
        <v>0</v>
      </c>
      <c r="Z45" s="188">
        <v>0</v>
      </c>
      <c r="AA45" s="188">
        <v>349949</v>
      </c>
      <c r="AB45" s="188">
        <v>354015</v>
      </c>
      <c r="AC45" s="233">
        <v>4066</v>
      </c>
      <c r="AD45" s="239"/>
    </row>
    <row r="46" spans="1:30" s="160" customFormat="1" x14ac:dyDescent="0.2">
      <c r="A46" s="179" t="s">
        <v>246</v>
      </c>
      <c r="B46" s="195" t="s">
        <v>563</v>
      </c>
      <c r="C46" s="182">
        <v>11287</v>
      </c>
      <c r="D46" s="201">
        <v>365</v>
      </c>
      <c r="E46" s="126">
        <v>0</v>
      </c>
      <c r="F46" s="126">
        <v>0</v>
      </c>
      <c r="G46" s="126">
        <v>0</v>
      </c>
      <c r="H46" s="126">
        <v>0</v>
      </c>
      <c r="I46" s="126">
        <v>0</v>
      </c>
      <c r="J46" s="126">
        <v>344</v>
      </c>
      <c r="K46" s="126">
        <v>10578</v>
      </c>
      <c r="L46" s="126">
        <v>0</v>
      </c>
      <c r="M46" s="126">
        <v>0</v>
      </c>
      <c r="N46" s="202">
        <v>11287</v>
      </c>
      <c r="O46" s="201">
        <v>0</v>
      </c>
      <c r="P46" s="202">
        <v>0</v>
      </c>
      <c r="Q46" s="224">
        <v>0</v>
      </c>
      <c r="R46" s="127">
        <v>6</v>
      </c>
      <c r="S46" s="225">
        <v>0</v>
      </c>
      <c r="T46" s="232">
        <v>72121</v>
      </c>
      <c r="U46" s="188">
        <v>0</v>
      </c>
      <c r="V46" s="188">
        <v>629</v>
      </c>
      <c r="W46" s="188">
        <v>0</v>
      </c>
      <c r="X46" s="188">
        <v>0</v>
      </c>
      <c r="Y46" s="188">
        <v>0</v>
      </c>
      <c r="Z46" s="188">
        <v>-629</v>
      </c>
      <c r="AA46" s="188">
        <v>71492</v>
      </c>
      <c r="AB46" s="188">
        <v>74394</v>
      </c>
      <c r="AC46" s="233">
        <v>2902</v>
      </c>
      <c r="AD46" s="239"/>
    </row>
    <row r="47" spans="1:30" s="160" customFormat="1" x14ac:dyDescent="0.2">
      <c r="A47" s="179" t="s">
        <v>163</v>
      </c>
      <c r="B47" s="195" t="s">
        <v>564</v>
      </c>
      <c r="C47" s="182">
        <v>0</v>
      </c>
      <c r="D47" s="201">
        <v>0</v>
      </c>
      <c r="E47" s="126">
        <v>0</v>
      </c>
      <c r="F47" s="126">
        <v>0</v>
      </c>
      <c r="G47" s="126">
        <v>0</v>
      </c>
      <c r="H47" s="126">
        <v>0</v>
      </c>
      <c r="I47" s="126">
        <v>0</v>
      </c>
      <c r="J47" s="126">
        <v>0</v>
      </c>
      <c r="K47" s="126">
        <v>0</v>
      </c>
      <c r="L47" s="126">
        <v>0</v>
      </c>
      <c r="M47" s="126">
        <v>0</v>
      </c>
      <c r="N47" s="202">
        <v>0</v>
      </c>
      <c r="O47" s="201">
        <v>0</v>
      </c>
      <c r="P47" s="202">
        <v>0</v>
      </c>
      <c r="Q47" s="224">
        <v>0</v>
      </c>
      <c r="R47" s="127">
        <v>0</v>
      </c>
      <c r="S47" s="225">
        <v>0</v>
      </c>
      <c r="T47" s="232">
        <v>73931</v>
      </c>
      <c r="U47" s="188">
        <v>0</v>
      </c>
      <c r="V47" s="188">
        <v>0</v>
      </c>
      <c r="W47" s="188">
        <v>0</v>
      </c>
      <c r="X47" s="188">
        <v>0</v>
      </c>
      <c r="Y47" s="188">
        <v>0</v>
      </c>
      <c r="Z47" s="188">
        <v>0</v>
      </c>
      <c r="AA47" s="188">
        <v>73931</v>
      </c>
      <c r="AB47" s="188">
        <v>86953</v>
      </c>
      <c r="AC47" s="233">
        <v>13022</v>
      </c>
      <c r="AD47" s="239"/>
    </row>
    <row r="48" spans="1:30" s="160" customFormat="1" x14ac:dyDescent="0.2">
      <c r="A48" s="179" t="s">
        <v>37</v>
      </c>
      <c r="B48" s="195" t="s">
        <v>568</v>
      </c>
      <c r="C48" s="182">
        <v>18281</v>
      </c>
      <c r="D48" s="201">
        <v>1809</v>
      </c>
      <c r="E48" s="126">
        <v>0</v>
      </c>
      <c r="F48" s="126">
        <v>0</v>
      </c>
      <c r="G48" s="126">
        <v>90</v>
      </c>
      <c r="H48" s="126">
        <v>0</v>
      </c>
      <c r="I48" s="126">
        <v>0</v>
      </c>
      <c r="J48" s="126">
        <v>925</v>
      </c>
      <c r="K48" s="126">
        <v>0</v>
      </c>
      <c r="L48" s="126">
        <v>15457</v>
      </c>
      <c r="M48" s="126">
        <v>0</v>
      </c>
      <c r="N48" s="202">
        <v>18281</v>
      </c>
      <c r="O48" s="201">
        <v>0</v>
      </c>
      <c r="P48" s="202">
        <v>0</v>
      </c>
      <c r="Q48" s="224">
        <v>0</v>
      </c>
      <c r="R48" s="127">
        <v>592</v>
      </c>
      <c r="S48" s="225">
        <v>0</v>
      </c>
      <c r="T48" s="232">
        <v>230869</v>
      </c>
      <c r="U48" s="188">
        <v>0</v>
      </c>
      <c r="V48" s="188">
        <v>0</v>
      </c>
      <c r="W48" s="188">
        <v>15457</v>
      </c>
      <c r="X48" s="188">
        <v>2470</v>
      </c>
      <c r="Y48" s="188">
        <v>0</v>
      </c>
      <c r="Z48" s="188">
        <v>-17927</v>
      </c>
      <c r="AA48" s="188">
        <v>212942</v>
      </c>
      <c r="AB48" s="188">
        <v>246552</v>
      </c>
      <c r="AC48" s="233">
        <v>33610</v>
      </c>
      <c r="AD48" s="239"/>
    </row>
    <row r="49" spans="1:30" s="160" customFormat="1" x14ac:dyDescent="0.2">
      <c r="A49" s="179" t="s">
        <v>322</v>
      </c>
      <c r="B49" s="195" t="s">
        <v>576</v>
      </c>
      <c r="C49" s="182">
        <v>0</v>
      </c>
      <c r="D49" s="201">
        <v>0</v>
      </c>
      <c r="E49" s="126">
        <v>0</v>
      </c>
      <c r="F49" s="126">
        <v>0</v>
      </c>
      <c r="G49" s="126">
        <v>0</v>
      </c>
      <c r="H49" s="126">
        <v>0</v>
      </c>
      <c r="I49" s="126">
        <v>0</v>
      </c>
      <c r="J49" s="126">
        <v>0</v>
      </c>
      <c r="K49" s="126">
        <v>0</v>
      </c>
      <c r="L49" s="126">
        <v>0</v>
      </c>
      <c r="M49" s="126">
        <v>0</v>
      </c>
      <c r="N49" s="202">
        <v>0</v>
      </c>
      <c r="O49" s="201">
        <v>0</v>
      </c>
      <c r="P49" s="202">
        <v>0</v>
      </c>
      <c r="Q49" s="224">
        <v>230</v>
      </c>
      <c r="R49" s="127">
        <v>15961</v>
      </c>
      <c r="S49" s="225">
        <v>0</v>
      </c>
      <c r="T49" s="232">
        <v>260451</v>
      </c>
      <c r="U49" s="188">
        <v>0</v>
      </c>
      <c r="V49" s="188">
        <v>0</v>
      </c>
      <c r="W49" s="188">
        <v>0</v>
      </c>
      <c r="X49" s="188">
        <v>0</v>
      </c>
      <c r="Y49" s="188">
        <v>0</v>
      </c>
      <c r="Z49" s="188">
        <v>0</v>
      </c>
      <c r="AA49" s="188">
        <v>260451</v>
      </c>
      <c r="AB49" s="188">
        <v>269904</v>
      </c>
      <c r="AC49" s="233">
        <v>9453</v>
      </c>
      <c r="AD49" s="239"/>
    </row>
    <row r="50" spans="1:30" s="160" customFormat="1" x14ac:dyDescent="0.2">
      <c r="A50" s="179" t="s">
        <v>410</v>
      </c>
      <c r="B50" s="195" t="s">
        <v>580</v>
      </c>
      <c r="C50" s="182">
        <v>5778</v>
      </c>
      <c r="D50" s="201">
        <v>148</v>
      </c>
      <c r="E50" s="126">
        <v>0</v>
      </c>
      <c r="F50" s="126">
        <v>23</v>
      </c>
      <c r="G50" s="126">
        <v>0</v>
      </c>
      <c r="H50" s="126">
        <v>0</v>
      </c>
      <c r="I50" s="126">
        <v>0</v>
      </c>
      <c r="J50" s="126">
        <v>472</v>
      </c>
      <c r="K50" s="126">
        <v>2370</v>
      </c>
      <c r="L50" s="126">
        <v>2765</v>
      </c>
      <c r="M50" s="126">
        <v>0</v>
      </c>
      <c r="N50" s="202">
        <v>5778</v>
      </c>
      <c r="O50" s="201">
        <v>0</v>
      </c>
      <c r="P50" s="202">
        <v>0</v>
      </c>
      <c r="Q50" s="224">
        <v>0</v>
      </c>
      <c r="R50" s="127">
        <v>24</v>
      </c>
      <c r="S50" s="225">
        <v>0</v>
      </c>
      <c r="T50" s="232">
        <v>80418</v>
      </c>
      <c r="U50" s="188">
        <v>0</v>
      </c>
      <c r="V50" s="188">
        <v>0</v>
      </c>
      <c r="W50" s="188">
        <v>2022</v>
      </c>
      <c r="X50" s="188">
        <v>0</v>
      </c>
      <c r="Y50" s="188">
        <v>0</v>
      </c>
      <c r="Z50" s="188">
        <v>-2022</v>
      </c>
      <c r="AA50" s="188">
        <v>78396</v>
      </c>
      <c r="AB50" s="188">
        <v>90778</v>
      </c>
      <c r="AC50" s="233">
        <v>12382</v>
      </c>
      <c r="AD50" s="239"/>
    </row>
    <row r="51" spans="1:30" s="160" customFormat="1" x14ac:dyDescent="0.2">
      <c r="A51" s="179" t="s">
        <v>54</v>
      </c>
      <c r="B51" s="195" t="s">
        <v>581</v>
      </c>
      <c r="C51" s="182">
        <v>40603</v>
      </c>
      <c r="D51" s="201">
        <v>338</v>
      </c>
      <c r="E51" s="126">
        <v>0</v>
      </c>
      <c r="F51" s="126">
        <v>0</v>
      </c>
      <c r="G51" s="126">
        <v>0</v>
      </c>
      <c r="H51" s="126">
        <v>0</v>
      </c>
      <c r="I51" s="126">
        <v>0</v>
      </c>
      <c r="J51" s="126">
        <v>6637</v>
      </c>
      <c r="K51" s="126">
        <v>10000</v>
      </c>
      <c r="L51" s="126">
        <v>22613</v>
      </c>
      <c r="M51" s="126">
        <v>1015</v>
      </c>
      <c r="N51" s="202">
        <v>40603</v>
      </c>
      <c r="O51" s="201">
        <v>0</v>
      </c>
      <c r="P51" s="202">
        <v>0</v>
      </c>
      <c r="Q51" s="224">
        <v>0</v>
      </c>
      <c r="R51" s="127">
        <v>482</v>
      </c>
      <c r="S51" s="225">
        <v>0</v>
      </c>
      <c r="T51" s="232">
        <v>464090</v>
      </c>
      <c r="U51" s="188">
        <v>1015</v>
      </c>
      <c r="V51" s="188">
        <v>0</v>
      </c>
      <c r="W51" s="188">
        <v>0</v>
      </c>
      <c r="X51" s="188">
        <v>0</v>
      </c>
      <c r="Y51" s="188">
        <v>0</v>
      </c>
      <c r="Z51" s="188">
        <v>1015</v>
      </c>
      <c r="AA51" s="188">
        <v>465105</v>
      </c>
      <c r="AB51" s="188">
        <v>464092</v>
      </c>
      <c r="AC51" s="233">
        <v>-1013</v>
      </c>
      <c r="AD51" s="239"/>
    </row>
    <row r="52" spans="1:30" s="160" customFormat="1" x14ac:dyDescent="0.2">
      <c r="A52" s="179" t="s">
        <v>443</v>
      </c>
      <c r="B52" s="195" t="s">
        <v>582</v>
      </c>
      <c r="C52" s="182">
        <v>0</v>
      </c>
      <c r="D52" s="201">
        <v>0</v>
      </c>
      <c r="E52" s="126">
        <v>0</v>
      </c>
      <c r="F52" s="126">
        <v>0</v>
      </c>
      <c r="G52" s="126">
        <v>0</v>
      </c>
      <c r="H52" s="126">
        <v>0</v>
      </c>
      <c r="I52" s="126">
        <v>0</v>
      </c>
      <c r="J52" s="126">
        <v>0</v>
      </c>
      <c r="K52" s="126">
        <v>0</v>
      </c>
      <c r="L52" s="126">
        <v>0</v>
      </c>
      <c r="M52" s="126">
        <v>0</v>
      </c>
      <c r="N52" s="202">
        <v>0</v>
      </c>
      <c r="O52" s="201">
        <v>0</v>
      </c>
      <c r="P52" s="202">
        <v>0</v>
      </c>
      <c r="Q52" s="224">
        <v>0</v>
      </c>
      <c r="R52" s="127">
        <v>490</v>
      </c>
      <c r="S52" s="225">
        <v>0</v>
      </c>
      <c r="T52" s="232">
        <v>236400</v>
      </c>
      <c r="U52" s="188">
        <v>0</v>
      </c>
      <c r="V52" s="188">
        <v>0</v>
      </c>
      <c r="W52" s="188">
        <v>0</v>
      </c>
      <c r="X52" s="188">
        <v>0</v>
      </c>
      <c r="Y52" s="188">
        <v>0</v>
      </c>
      <c r="Z52" s="188">
        <v>-236400</v>
      </c>
      <c r="AA52" s="188">
        <v>0</v>
      </c>
      <c r="AB52" s="188">
        <v>0</v>
      </c>
      <c r="AC52" s="233">
        <v>0</v>
      </c>
      <c r="AD52" s="239" t="s">
        <v>1034</v>
      </c>
    </row>
    <row r="53" spans="1:30" s="160" customFormat="1" x14ac:dyDescent="0.2">
      <c r="A53" s="179" t="s">
        <v>347</v>
      </c>
      <c r="B53" s="195" t="s">
        <v>585</v>
      </c>
      <c r="C53" s="182">
        <v>47049</v>
      </c>
      <c r="D53" s="201">
        <v>0</v>
      </c>
      <c r="E53" s="126">
        <v>0</v>
      </c>
      <c r="F53" s="126">
        <v>13000</v>
      </c>
      <c r="G53" s="126">
        <v>0</v>
      </c>
      <c r="H53" s="126">
        <v>0</v>
      </c>
      <c r="I53" s="126">
        <v>221</v>
      </c>
      <c r="J53" s="126">
        <v>2921</v>
      </c>
      <c r="K53" s="126">
        <v>15601</v>
      </c>
      <c r="L53" s="126">
        <v>13670</v>
      </c>
      <c r="M53" s="126">
        <v>1636</v>
      </c>
      <c r="N53" s="202">
        <v>47049</v>
      </c>
      <c r="O53" s="201">
        <v>0</v>
      </c>
      <c r="P53" s="202">
        <v>0</v>
      </c>
      <c r="Q53" s="224">
        <v>0</v>
      </c>
      <c r="R53" s="127">
        <v>2084</v>
      </c>
      <c r="S53" s="225">
        <v>0</v>
      </c>
      <c r="T53" s="232">
        <v>142718</v>
      </c>
      <c r="U53" s="188">
        <v>1636</v>
      </c>
      <c r="V53" s="188">
        <v>0</v>
      </c>
      <c r="W53" s="188">
        <v>0</v>
      </c>
      <c r="X53" s="188">
        <v>0</v>
      </c>
      <c r="Y53" s="188">
        <v>0</v>
      </c>
      <c r="Z53" s="188">
        <v>1636</v>
      </c>
      <c r="AA53" s="188">
        <v>144354</v>
      </c>
      <c r="AB53" s="188">
        <v>199760</v>
      </c>
      <c r="AC53" s="233">
        <v>55406</v>
      </c>
      <c r="AD53" s="239"/>
    </row>
    <row r="54" spans="1:30" s="160" customFormat="1" x14ac:dyDescent="0.2">
      <c r="A54" s="179" t="s">
        <v>45</v>
      </c>
      <c r="B54" s="195" t="s">
        <v>587</v>
      </c>
      <c r="C54" s="182">
        <v>5243</v>
      </c>
      <c r="D54" s="201">
        <v>0</v>
      </c>
      <c r="E54" s="126">
        <v>0</v>
      </c>
      <c r="F54" s="126">
        <v>19</v>
      </c>
      <c r="G54" s="126">
        <v>0</v>
      </c>
      <c r="H54" s="126">
        <v>0</v>
      </c>
      <c r="I54" s="126">
        <v>0</v>
      </c>
      <c r="J54" s="126">
        <v>1668</v>
      </c>
      <c r="K54" s="126">
        <v>24</v>
      </c>
      <c r="L54" s="126">
        <v>3532</v>
      </c>
      <c r="M54" s="126">
        <v>0</v>
      </c>
      <c r="N54" s="202">
        <v>5243</v>
      </c>
      <c r="O54" s="201">
        <v>0</v>
      </c>
      <c r="P54" s="202">
        <v>0</v>
      </c>
      <c r="Q54" s="224">
        <v>19</v>
      </c>
      <c r="R54" s="127">
        <v>424</v>
      </c>
      <c r="S54" s="225">
        <v>0</v>
      </c>
      <c r="T54" s="232">
        <v>84427</v>
      </c>
      <c r="U54" s="188">
        <v>0</v>
      </c>
      <c r="V54" s="188">
        <v>1029</v>
      </c>
      <c r="W54" s="188">
        <v>0</v>
      </c>
      <c r="X54" s="188">
        <v>0</v>
      </c>
      <c r="Y54" s="188">
        <v>0</v>
      </c>
      <c r="Z54" s="188">
        <v>-1029</v>
      </c>
      <c r="AA54" s="188">
        <v>83398</v>
      </c>
      <c r="AB54" s="188">
        <v>87844</v>
      </c>
      <c r="AC54" s="233">
        <v>4446</v>
      </c>
      <c r="AD54" s="239"/>
    </row>
    <row r="55" spans="1:30" s="160" customFormat="1" x14ac:dyDescent="0.2">
      <c r="A55" s="179" t="s">
        <v>428</v>
      </c>
      <c r="B55" s="195" t="s">
        <v>594</v>
      </c>
      <c r="C55" s="182">
        <v>21708</v>
      </c>
      <c r="D55" s="201">
        <v>1187</v>
      </c>
      <c r="E55" s="126">
        <v>0</v>
      </c>
      <c r="F55" s="126">
        <v>60</v>
      </c>
      <c r="G55" s="126">
        <v>0</v>
      </c>
      <c r="H55" s="126">
        <v>0</v>
      </c>
      <c r="I55" s="126">
        <v>0</v>
      </c>
      <c r="J55" s="126">
        <v>144</v>
      </c>
      <c r="K55" s="126">
        <v>10055</v>
      </c>
      <c r="L55" s="126">
        <v>8159</v>
      </c>
      <c r="M55" s="126">
        <v>2103</v>
      </c>
      <c r="N55" s="202">
        <v>21708</v>
      </c>
      <c r="O55" s="201">
        <v>0</v>
      </c>
      <c r="P55" s="202">
        <v>0</v>
      </c>
      <c r="Q55" s="224">
        <v>0</v>
      </c>
      <c r="R55" s="127">
        <v>846</v>
      </c>
      <c r="S55" s="225">
        <v>0</v>
      </c>
      <c r="T55" s="232">
        <v>242095</v>
      </c>
      <c r="U55" s="188">
        <v>2103</v>
      </c>
      <c r="V55" s="188">
        <v>0</v>
      </c>
      <c r="W55" s="188">
        <v>0</v>
      </c>
      <c r="X55" s="188">
        <v>1862</v>
      </c>
      <c r="Y55" s="188">
        <v>-968</v>
      </c>
      <c r="Z55" s="188">
        <v>1209</v>
      </c>
      <c r="AA55" s="188">
        <v>243304</v>
      </c>
      <c r="AB55" s="188">
        <v>253371</v>
      </c>
      <c r="AC55" s="233">
        <v>10067</v>
      </c>
      <c r="AD55" s="239"/>
    </row>
    <row r="56" spans="1:30" s="160" customFormat="1" x14ac:dyDescent="0.2">
      <c r="A56" s="179" t="s">
        <v>364</v>
      </c>
      <c r="B56" s="195" t="s">
        <v>598</v>
      </c>
      <c r="C56" s="182">
        <v>7146</v>
      </c>
      <c r="D56" s="201">
        <v>381</v>
      </c>
      <c r="E56" s="126">
        <v>0</v>
      </c>
      <c r="F56" s="126">
        <v>54</v>
      </c>
      <c r="G56" s="126">
        <v>0</v>
      </c>
      <c r="H56" s="126">
        <v>0</v>
      </c>
      <c r="I56" s="126">
        <v>0</v>
      </c>
      <c r="J56" s="126">
        <v>1778</v>
      </c>
      <c r="K56" s="126">
        <v>723</v>
      </c>
      <c r="L56" s="126">
        <v>3418</v>
      </c>
      <c r="M56" s="126">
        <v>792</v>
      </c>
      <c r="N56" s="202">
        <v>7146</v>
      </c>
      <c r="O56" s="201">
        <v>0</v>
      </c>
      <c r="P56" s="202">
        <v>0</v>
      </c>
      <c r="Q56" s="224">
        <v>54</v>
      </c>
      <c r="R56" s="127">
        <v>790</v>
      </c>
      <c r="S56" s="225">
        <v>0</v>
      </c>
      <c r="T56" s="232">
        <v>40283</v>
      </c>
      <c r="U56" s="188">
        <v>792</v>
      </c>
      <c r="V56" s="188">
        <v>0</v>
      </c>
      <c r="W56" s="188">
        <v>0</v>
      </c>
      <c r="X56" s="188">
        <v>0</v>
      </c>
      <c r="Y56" s="188">
        <v>0</v>
      </c>
      <c r="Z56" s="188">
        <v>792</v>
      </c>
      <c r="AA56" s="188">
        <v>41075</v>
      </c>
      <c r="AB56" s="188">
        <v>42649</v>
      </c>
      <c r="AC56" s="233">
        <v>1574</v>
      </c>
      <c r="AD56" s="239"/>
    </row>
    <row r="57" spans="1:30" s="160" customFormat="1" x14ac:dyDescent="0.2">
      <c r="A57" s="179" t="s">
        <v>403</v>
      </c>
      <c r="B57" s="195" t="s">
        <v>602</v>
      </c>
      <c r="C57" s="182">
        <v>0</v>
      </c>
      <c r="D57" s="201">
        <v>0</v>
      </c>
      <c r="E57" s="126">
        <v>0</v>
      </c>
      <c r="F57" s="126">
        <v>0</v>
      </c>
      <c r="G57" s="126">
        <v>0</v>
      </c>
      <c r="H57" s="126">
        <v>0</v>
      </c>
      <c r="I57" s="126">
        <v>0</v>
      </c>
      <c r="J57" s="126">
        <v>0</v>
      </c>
      <c r="K57" s="126">
        <v>0</v>
      </c>
      <c r="L57" s="126">
        <v>0</v>
      </c>
      <c r="M57" s="126">
        <v>0</v>
      </c>
      <c r="N57" s="202">
        <v>0</v>
      </c>
      <c r="O57" s="201">
        <v>0</v>
      </c>
      <c r="P57" s="202">
        <v>0</v>
      </c>
      <c r="Q57" s="224">
        <v>0</v>
      </c>
      <c r="R57" s="127">
        <v>0</v>
      </c>
      <c r="S57" s="225">
        <v>0</v>
      </c>
      <c r="T57" s="232">
        <v>157728</v>
      </c>
      <c r="U57" s="188">
        <v>0</v>
      </c>
      <c r="V57" s="188">
        <v>0</v>
      </c>
      <c r="W57" s="188">
        <v>0</v>
      </c>
      <c r="X57" s="188">
        <v>0</v>
      </c>
      <c r="Y57" s="188">
        <v>0</v>
      </c>
      <c r="Z57" s="188">
        <v>0</v>
      </c>
      <c r="AA57" s="188">
        <v>157728</v>
      </c>
      <c r="AB57" s="188">
        <v>198015</v>
      </c>
      <c r="AC57" s="233">
        <v>40287</v>
      </c>
      <c r="AD57" s="239"/>
    </row>
    <row r="58" spans="1:30" s="160" customFormat="1" x14ac:dyDescent="0.2">
      <c r="A58" s="179" t="s">
        <v>293</v>
      </c>
      <c r="B58" s="195" t="s">
        <v>603</v>
      </c>
      <c r="C58" s="182">
        <v>0</v>
      </c>
      <c r="D58" s="201">
        <v>0</v>
      </c>
      <c r="E58" s="126">
        <v>0</v>
      </c>
      <c r="F58" s="126">
        <v>0</v>
      </c>
      <c r="G58" s="126">
        <v>0</v>
      </c>
      <c r="H58" s="126">
        <v>0</v>
      </c>
      <c r="I58" s="126">
        <v>0</v>
      </c>
      <c r="J58" s="126">
        <v>0</v>
      </c>
      <c r="K58" s="126">
        <v>0</v>
      </c>
      <c r="L58" s="126">
        <v>0</v>
      </c>
      <c r="M58" s="126">
        <v>0</v>
      </c>
      <c r="N58" s="202">
        <v>0</v>
      </c>
      <c r="O58" s="201">
        <v>0</v>
      </c>
      <c r="P58" s="202">
        <v>0</v>
      </c>
      <c r="Q58" s="224">
        <v>0</v>
      </c>
      <c r="R58" s="127">
        <v>0</v>
      </c>
      <c r="S58" s="225">
        <v>0</v>
      </c>
      <c r="T58" s="232">
        <v>155100</v>
      </c>
      <c r="U58" s="188">
        <v>0</v>
      </c>
      <c r="V58" s="188">
        <v>0</v>
      </c>
      <c r="W58" s="188">
        <v>0</v>
      </c>
      <c r="X58" s="188">
        <v>0</v>
      </c>
      <c r="Y58" s="188">
        <v>0</v>
      </c>
      <c r="Z58" s="188">
        <v>0</v>
      </c>
      <c r="AA58" s="188">
        <v>155100</v>
      </c>
      <c r="AB58" s="188">
        <v>185457</v>
      </c>
      <c r="AC58" s="233">
        <v>30357</v>
      </c>
      <c r="AD58" s="239"/>
    </row>
    <row r="59" spans="1:30" s="160" customFormat="1" x14ac:dyDescent="0.2">
      <c r="A59" s="179" t="s">
        <v>323</v>
      </c>
      <c r="B59" s="195" t="s">
        <v>609</v>
      </c>
      <c r="C59" s="182">
        <v>7885</v>
      </c>
      <c r="D59" s="201">
        <v>0</v>
      </c>
      <c r="E59" s="126">
        <v>0</v>
      </c>
      <c r="F59" s="126">
        <v>595</v>
      </c>
      <c r="G59" s="126">
        <v>0</v>
      </c>
      <c r="H59" s="126">
        <v>0</v>
      </c>
      <c r="I59" s="126">
        <v>0</v>
      </c>
      <c r="J59" s="126">
        <v>85</v>
      </c>
      <c r="K59" s="126">
        <v>5772</v>
      </c>
      <c r="L59" s="126">
        <v>1433</v>
      </c>
      <c r="M59" s="126">
        <v>0</v>
      </c>
      <c r="N59" s="202">
        <v>7885</v>
      </c>
      <c r="O59" s="201">
        <v>0</v>
      </c>
      <c r="P59" s="202">
        <v>0</v>
      </c>
      <c r="Q59" s="224">
        <v>569</v>
      </c>
      <c r="R59" s="127">
        <v>239</v>
      </c>
      <c r="S59" s="225">
        <v>0</v>
      </c>
      <c r="T59" s="232">
        <v>57882</v>
      </c>
      <c r="U59" s="188">
        <v>0</v>
      </c>
      <c r="V59" s="188">
        <v>0</v>
      </c>
      <c r="W59" s="188">
        <v>0</v>
      </c>
      <c r="X59" s="188">
        <v>0</v>
      </c>
      <c r="Y59" s="188">
        <v>0</v>
      </c>
      <c r="Z59" s="188">
        <v>0</v>
      </c>
      <c r="AA59" s="188">
        <v>57882</v>
      </c>
      <c r="AB59" s="188">
        <v>57882</v>
      </c>
      <c r="AC59" s="233">
        <v>0</v>
      </c>
      <c r="AD59" s="239"/>
    </row>
    <row r="60" spans="1:30" s="160" customFormat="1" x14ac:dyDescent="0.2">
      <c r="A60" s="179" t="s">
        <v>197</v>
      </c>
      <c r="B60" s="195" t="s">
        <v>611</v>
      </c>
      <c r="C60" s="182">
        <v>6988</v>
      </c>
      <c r="D60" s="201">
        <v>1033</v>
      </c>
      <c r="E60" s="126">
        <v>0</v>
      </c>
      <c r="F60" s="126">
        <v>0</v>
      </c>
      <c r="G60" s="126">
        <v>0</v>
      </c>
      <c r="H60" s="126">
        <v>0</v>
      </c>
      <c r="I60" s="126">
        <v>0</v>
      </c>
      <c r="J60" s="126">
        <v>37</v>
      </c>
      <c r="K60" s="126">
        <v>4429</v>
      </c>
      <c r="L60" s="126">
        <v>1489</v>
      </c>
      <c r="M60" s="126">
        <v>0</v>
      </c>
      <c r="N60" s="202">
        <v>6988</v>
      </c>
      <c r="O60" s="201">
        <v>0</v>
      </c>
      <c r="P60" s="202">
        <v>0</v>
      </c>
      <c r="Q60" s="224">
        <v>30</v>
      </c>
      <c r="R60" s="127">
        <v>528</v>
      </c>
      <c r="S60" s="225">
        <v>2400</v>
      </c>
      <c r="T60" s="232">
        <v>53109</v>
      </c>
      <c r="U60" s="188">
        <v>0</v>
      </c>
      <c r="V60" s="188">
        <v>0</v>
      </c>
      <c r="W60" s="188">
        <v>0</v>
      </c>
      <c r="X60" s="188">
        <v>0</v>
      </c>
      <c r="Y60" s="188">
        <v>158</v>
      </c>
      <c r="Z60" s="188">
        <v>-158</v>
      </c>
      <c r="AA60" s="188">
        <v>52951</v>
      </c>
      <c r="AB60" s="188">
        <v>56851</v>
      </c>
      <c r="AC60" s="233">
        <v>3900</v>
      </c>
      <c r="AD60" s="239"/>
    </row>
    <row r="61" spans="1:30" s="160" customFormat="1" x14ac:dyDescent="0.2">
      <c r="A61" s="179" t="s">
        <v>198</v>
      </c>
      <c r="B61" s="195" t="s">
        <v>616</v>
      </c>
      <c r="C61" s="182">
        <v>17620</v>
      </c>
      <c r="D61" s="201">
        <v>0</v>
      </c>
      <c r="E61" s="126">
        <v>0</v>
      </c>
      <c r="F61" s="126">
        <v>0</v>
      </c>
      <c r="G61" s="126">
        <v>0</v>
      </c>
      <c r="H61" s="126">
        <v>0</v>
      </c>
      <c r="I61" s="126">
        <v>0</v>
      </c>
      <c r="J61" s="126">
        <v>0</v>
      </c>
      <c r="K61" s="126">
        <v>0</v>
      </c>
      <c r="L61" s="126">
        <v>17620</v>
      </c>
      <c r="M61" s="126">
        <v>0</v>
      </c>
      <c r="N61" s="202">
        <v>17620</v>
      </c>
      <c r="O61" s="201">
        <v>0</v>
      </c>
      <c r="P61" s="202">
        <v>0</v>
      </c>
      <c r="Q61" s="224">
        <v>0</v>
      </c>
      <c r="R61" s="127">
        <v>20</v>
      </c>
      <c r="S61" s="225">
        <v>0</v>
      </c>
      <c r="T61" s="232">
        <v>345505</v>
      </c>
      <c r="U61" s="188">
        <v>0</v>
      </c>
      <c r="V61" s="188">
        <v>0</v>
      </c>
      <c r="W61" s="188">
        <v>0</v>
      </c>
      <c r="X61" s="188">
        <v>0</v>
      </c>
      <c r="Y61" s="188">
        <v>0</v>
      </c>
      <c r="Z61" s="188">
        <v>0</v>
      </c>
      <c r="AA61" s="188">
        <v>345505</v>
      </c>
      <c r="AB61" s="188">
        <v>345505</v>
      </c>
      <c r="AC61" s="233">
        <v>0</v>
      </c>
      <c r="AD61" s="239"/>
    </row>
    <row r="62" spans="1:30" s="160" customFormat="1" x14ac:dyDescent="0.2">
      <c r="A62" s="179" t="s">
        <v>219</v>
      </c>
      <c r="B62" s="195" t="s">
        <v>621</v>
      </c>
      <c r="C62" s="182">
        <v>4477</v>
      </c>
      <c r="D62" s="201">
        <v>0</v>
      </c>
      <c r="E62" s="126">
        <v>0</v>
      </c>
      <c r="F62" s="126">
        <v>0</v>
      </c>
      <c r="G62" s="126">
        <v>0</v>
      </c>
      <c r="H62" s="126">
        <v>0</v>
      </c>
      <c r="I62" s="126">
        <v>0</v>
      </c>
      <c r="J62" s="126">
        <v>0</v>
      </c>
      <c r="K62" s="126">
        <v>2070</v>
      </c>
      <c r="L62" s="126">
        <v>2407</v>
      </c>
      <c r="M62" s="126">
        <v>0</v>
      </c>
      <c r="N62" s="202">
        <v>4477</v>
      </c>
      <c r="O62" s="201">
        <v>0</v>
      </c>
      <c r="P62" s="202">
        <v>0</v>
      </c>
      <c r="Q62" s="224">
        <v>0</v>
      </c>
      <c r="R62" s="127">
        <v>5</v>
      </c>
      <c r="S62" s="225">
        <v>0</v>
      </c>
      <c r="T62" s="232">
        <v>62253</v>
      </c>
      <c r="U62" s="188">
        <v>0</v>
      </c>
      <c r="V62" s="188">
        <v>123</v>
      </c>
      <c r="W62" s="188">
        <v>0</v>
      </c>
      <c r="X62" s="188">
        <v>0</v>
      </c>
      <c r="Y62" s="188">
        <v>0</v>
      </c>
      <c r="Z62" s="188">
        <v>-123</v>
      </c>
      <c r="AA62" s="188">
        <v>62130</v>
      </c>
      <c r="AB62" s="188">
        <v>63067</v>
      </c>
      <c r="AC62" s="233">
        <v>937</v>
      </c>
      <c r="AD62" s="239"/>
    </row>
    <row r="63" spans="1:30" s="160" customFormat="1" x14ac:dyDescent="0.2">
      <c r="A63" s="179" t="s">
        <v>411</v>
      </c>
      <c r="B63" s="196" t="s">
        <v>622</v>
      </c>
      <c r="C63" s="182">
        <v>9840</v>
      </c>
      <c r="D63" s="201">
        <v>391</v>
      </c>
      <c r="E63" s="126">
        <v>0</v>
      </c>
      <c r="F63" s="126">
        <v>0</v>
      </c>
      <c r="G63" s="126">
        <v>0</v>
      </c>
      <c r="H63" s="126">
        <v>0</v>
      </c>
      <c r="I63" s="126">
        <v>0</v>
      </c>
      <c r="J63" s="126">
        <v>26</v>
      </c>
      <c r="K63" s="126">
        <v>3500</v>
      </c>
      <c r="L63" s="126">
        <v>5923</v>
      </c>
      <c r="M63" s="126">
        <v>0</v>
      </c>
      <c r="N63" s="202">
        <v>9840</v>
      </c>
      <c r="O63" s="201">
        <v>0</v>
      </c>
      <c r="P63" s="202">
        <v>0</v>
      </c>
      <c r="Q63" s="224">
        <v>0</v>
      </c>
      <c r="R63" s="127">
        <v>0</v>
      </c>
      <c r="S63" s="225">
        <v>0</v>
      </c>
      <c r="T63" s="232">
        <v>97674</v>
      </c>
      <c r="U63" s="188">
        <v>0</v>
      </c>
      <c r="V63" s="188">
        <v>2507</v>
      </c>
      <c r="W63" s="188">
        <v>0</v>
      </c>
      <c r="X63" s="188">
        <v>0</v>
      </c>
      <c r="Y63" s="188">
        <v>-26</v>
      </c>
      <c r="Z63" s="188">
        <v>-2481</v>
      </c>
      <c r="AA63" s="188">
        <v>95193</v>
      </c>
      <c r="AB63" s="188">
        <v>117283</v>
      </c>
      <c r="AC63" s="233">
        <v>22090</v>
      </c>
      <c r="AD63" s="239"/>
    </row>
    <row r="64" spans="1:30" s="160" customFormat="1" x14ac:dyDescent="0.2">
      <c r="A64" s="179" t="s">
        <v>262</v>
      </c>
      <c r="B64" s="195" t="s">
        <v>623</v>
      </c>
      <c r="C64" s="182">
        <v>6782</v>
      </c>
      <c r="D64" s="201">
        <v>0</v>
      </c>
      <c r="E64" s="126">
        <v>0</v>
      </c>
      <c r="F64" s="126">
        <v>0</v>
      </c>
      <c r="G64" s="126">
        <v>0</v>
      </c>
      <c r="H64" s="126">
        <v>0</v>
      </c>
      <c r="I64" s="126">
        <v>0</v>
      </c>
      <c r="J64" s="126">
        <v>1483</v>
      </c>
      <c r="K64" s="126">
        <v>2256</v>
      </c>
      <c r="L64" s="126">
        <v>3043</v>
      </c>
      <c r="M64" s="126">
        <v>0</v>
      </c>
      <c r="N64" s="202">
        <v>6782</v>
      </c>
      <c r="O64" s="201">
        <v>0</v>
      </c>
      <c r="P64" s="202">
        <v>0</v>
      </c>
      <c r="Q64" s="224">
        <v>0</v>
      </c>
      <c r="R64" s="127">
        <v>0</v>
      </c>
      <c r="S64" s="225">
        <v>0</v>
      </c>
      <c r="T64" s="232">
        <v>77551</v>
      </c>
      <c r="U64" s="188">
        <v>0</v>
      </c>
      <c r="V64" s="188">
        <v>0</v>
      </c>
      <c r="W64" s="188">
        <v>0</v>
      </c>
      <c r="X64" s="188">
        <v>0</v>
      </c>
      <c r="Y64" s="188">
        <v>0</v>
      </c>
      <c r="Z64" s="188">
        <v>0</v>
      </c>
      <c r="AA64" s="188">
        <v>77551</v>
      </c>
      <c r="AB64" s="188">
        <v>89998</v>
      </c>
      <c r="AC64" s="233">
        <v>12447</v>
      </c>
      <c r="AD64" s="239"/>
    </row>
    <row r="65" spans="1:30" s="160" customFormat="1" x14ac:dyDescent="0.2">
      <c r="A65" s="179" t="s">
        <v>288</v>
      </c>
      <c r="B65" s="195" t="s">
        <v>630</v>
      </c>
      <c r="C65" s="182">
        <v>56928</v>
      </c>
      <c r="D65" s="201">
        <v>0</v>
      </c>
      <c r="E65" s="126">
        <v>0</v>
      </c>
      <c r="F65" s="126">
        <v>1066</v>
      </c>
      <c r="G65" s="126">
        <v>186</v>
      </c>
      <c r="H65" s="126">
        <v>0</v>
      </c>
      <c r="I65" s="126">
        <v>707</v>
      </c>
      <c r="J65" s="126">
        <v>9158</v>
      </c>
      <c r="K65" s="126">
        <v>23515</v>
      </c>
      <c r="L65" s="126">
        <v>22296</v>
      </c>
      <c r="M65" s="126">
        <v>0</v>
      </c>
      <c r="N65" s="202">
        <v>56928</v>
      </c>
      <c r="O65" s="201">
        <v>0</v>
      </c>
      <c r="P65" s="202">
        <v>0</v>
      </c>
      <c r="Q65" s="224">
        <v>1066</v>
      </c>
      <c r="R65" s="127">
        <v>0</v>
      </c>
      <c r="S65" s="225">
        <v>0</v>
      </c>
      <c r="T65" s="232">
        <v>334380</v>
      </c>
      <c r="U65" s="188">
        <v>0</v>
      </c>
      <c r="V65" s="188">
        <v>0</v>
      </c>
      <c r="W65" s="188">
        <v>0</v>
      </c>
      <c r="X65" s="188">
        <v>0</v>
      </c>
      <c r="Y65" s="188">
        <v>-250</v>
      </c>
      <c r="Z65" s="188">
        <v>250</v>
      </c>
      <c r="AA65" s="188">
        <v>334630</v>
      </c>
      <c r="AB65" s="188">
        <v>334649</v>
      </c>
      <c r="AC65" s="233">
        <v>19</v>
      </c>
      <c r="AD65" s="239"/>
    </row>
    <row r="66" spans="1:30" s="160" customFormat="1" x14ac:dyDescent="0.2">
      <c r="A66" s="179" t="s">
        <v>179</v>
      </c>
      <c r="B66" s="195" t="s">
        <v>631</v>
      </c>
      <c r="C66" s="182">
        <v>7635</v>
      </c>
      <c r="D66" s="201">
        <v>808</v>
      </c>
      <c r="E66" s="126">
        <v>0</v>
      </c>
      <c r="F66" s="126">
        <v>0</v>
      </c>
      <c r="G66" s="126">
        <v>0</v>
      </c>
      <c r="H66" s="126">
        <v>0</v>
      </c>
      <c r="I66" s="126">
        <v>0</v>
      </c>
      <c r="J66" s="126">
        <v>1855</v>
      </c>
      <c r="K66" s="126">
        <v>0</v>
      </c>
      <c r="L66" s="126">
        <v>4972</v>
      </c>
      <c r="M66" s="126">
        <v>0</v>
      </c>
      <c r="N66" s="202">
        <v>7635</v>
      </c>
      <c r="O66" s="201">
        <v>0</v>
      </c>
      <c r="P66" s="202">
        <v>0</v>
      </c>
      <c r="Q66" s="224">
        <v>0</v>
      </c>
      <c r="R66" s="127">
        <v>0</v>
      </c>
      <c r="S66" s="225">
        <v>0</v>
      </c>
      <c r="T66" s="232">
        <v>196664</v>
      </c>
      <c r="U66" s="188">
        <v>0</v>
      </c>
      <c r="V66" s="188">
        <v>0</v>
      </c>
      <c r="W66" s="188">
        <v>0</v>
      </c>
      <c r="X66" s="188">
        <v>0</v>
      </c>
      <c r="Y66" s="188">
        <v>0</v>
      </c>
      <c r="Z66" s="188">
        <v>0</v>
      </c>
      <c r="AA66" s="188">
        <v>196664</v>
      </c>
      <c r="AB66" s="188">
        <v>196665</v>
      </c>
      <c r="AC66" s="233">
        <v>1</v>
      </c>
      <c r="AD66" s="239"/>
    </row>
    <row r="67" spans="1:30" s="160" customFormat="1" x14ac:dyDescent="0.2">
      <c r="A67" s="179" t="s">
        <v>165</v>
      </c>
      <c r="B67" s="195" t="s">
        <v>632</v>
      </c>
      <c r="C67" s="182">
        <v>91872</v>
      </c>
      <c r="D67" s="201">
        <v>4620</v>
      </c>
      <c r="E67" s="126">
        <v>0</v>
      </c>
      <c r="F67" s="126">
        <v>251</v>
      </c>
      <c r="G67" s="126">
        <v>0</v>
      </c>
      <c r="H67" s="126">
        <v>0</v>
      </c>
      <c r="I67" s="126">
        <v>0</v>
      </c>
      <c r="J67" s="126">
        <v>10009</v>
      </c>
      <c r="K67" s="126">
        <v>37698</v>
      </c>
      <c r="L67" s="126">
        <v>29603</v>
      </c>
      <c r="M67" s="126">
        <v>9691</v>
      </c>
      <c r="N67" s="202">
        <v>91872</v>
      </c>
      <c r="O67" s="201">
        <v>0</v>
      </c>
      <c r="P67" s="202">
        <v>0</v>
      </c>
      <c r="Q67" s="224">
        <v>0</v>
      </c>
      <c r="R67" s="127">
        <v>8545</v>
      </c>
      <c r="S67" s="225">
        <v>0</v>
      </c>
      <c r="T67" s="232">
        <v>60078</v>
      </c>
      <c r="U67" s="188">
        <v>9691</v>
      </c>
      <c r="V67" s="188">
        <v>0</v>
      </c>
      <c r="W67" s="188">
        <v>0</v>
      </c>
      <c r="X67" s="188">
        <v>0</v>
      </c>
      <c r="Y67" s="188">
        <v>0</v>
      </c>
      <c r="Z67" s="188">
        <v>9691</v>
      </c>
      <c r="AA67" s="188">
        <v>69769</v>
      </c>
      <c r="AB67" s="188">
        <v>168635</v>
      </c>
      <c r="AC67" s="233">
        <v>98866</v>
      </c>
      <c r="AD67" s="239"/>
    </row>
    <row r="68" spans="1:30" s="160" customFormat="1" x14ac:dyDescent="0.2">
      <c r="A68" s="179" t="s">
        <v>412</v>
      </c>
      <c r="B68" s="195" t="s">
        <v>635</v>
      </c>
      <c r="C68" s="182">
        <v>65616</v>
      </c>
      <c r="D68" s="201">
        <v>0</v>
      </c>
      <c r="E68" s="126">
        <v>0</v>
      </c>
      <c r="F68" s="126">
        <v>962</v>
      </c>
      <c r="G68" s="126">
        <v>0</v>
      </c>
      <c r="H68" s="126">
        <v>0</v>
      </c>
      <c r="I68" s="126">
        <v>108</v>
      </c>
      <c r="J68" s="126">
        <v>45561</v>
      </c>
      <c r="K68" s="126">
        <v>2300</v>
      </c>
      <c r="L68" s="126">
        <v>16685</v>
      </c>
      <c r="M68" s="126">
        <v>0</v>
      </c>
      <c r="N68" s="202">
        <v>65616</v>
      </c>
      <c r="O68" s="201">
        <v>0</v>
      </c>
      <c r="P68" s="202">
        <v>0</v>
      </c>
      <c r="Q68" s="224">
        <v>962</v>
      </c>
      <c r="R68" s="127">
        <v>3595</v>
      </c>
      <c r="S68" s="225">
        <v>0</v>
      </c>
      <c r="T68" s="232">
        <v>209512</v>
      </c>
      <c r="U68" s="188">
        <v>0</v>
      </c>
      <c r="V68" s="188">
        <v>0</v>
      </c>
      <c r="W68" s="188">
        <v>0</v>
      </c>
      <c r="X68" s="188">
        <v>-620</v>
      </c>
      <c r="Y68" s="188">
        <v>0</v>
      </c>
      <c r="Z68" s="188">
        <v>620</v>
      </c>
      <c r="AA68" s="188">
        <v>210132</v>
      </c>
      <c r="AB68" s="188">
        <v>254617</v>
      </c>
      <c r="AC68" s="233">
        <v>44485</v>
      </c>
      <c r="AD68" s="239"/>
    </row>
    <row r="69" spans="1:30" s="160" customFormat="1" x14ac:dyDescent="0.2">
      <c r="A69" s="179" t="s">
        <v>236</v>
      </c>
      <c r="B69" s="195" t="s">
        <v>640</v>
      </c>
      <c r="C69" s="182">
        <v>62237</v>
      </c>
      <c r="D69" s="201">
        <v>227</v>
      </c>
      <c r="E69" s="126">
        <v>0</v>
      </c>
      <c r="F69" s="126">
        <v>4869</v>
      </c>
      <c r="G69" s="126">
        <v>0</v>
      </c>
      <c r="H69" s="126">
        <v>0</v>
      </c>
      <c r="I69" s="126">
        <v>20638</v>
      </c>
      <c r="J69" s="126">
        <v>0</v>
      </c>
      <c r="K69" s="126">
        <v>20786</v>
      </c>
      <c r="L69" s="126">
        <v>15717</v>
      </c>
      <c r="M69" s="126">
        <v>0</v>
      </c>
      <c r="N69" s="202">
        <v>62237</v>
      </c>
      <c r="O69" s="201">
        <v>0</v>
      </c>
      <c r="P69" s="202">
        <v>0</v>
      </c>
      <c r="Q69" s="224">
        <v>0</v>
      </c>
      <c r="R69" s="127">
        <v>124</v>
      </c>
      <c r="S69" s="225">
        <v>0</v>
      </c>
      <c r="T69" s="232">
        <v>271096</v>
      </c>
      <c r="U69" s="188">
        <v>0</v>
      </c>
      <c r="V69" s="188">
        <v>0</v>
      </c>
      <c r="W69" s="188">
        <v>0</v>
      </c>
      <c r="X69" s="188">
        <v>0</v>
      </c>
      <c r="Y69" s="188">
        <v>0</v>
      </c>
      <c r="Z69" s="188">
        <v>0</v>
      </c>
      <c r="AA69" s="188">
        <v>271096</v>
      </c>
      <c r="AB69" s="188">
        <v>327538</v>
      </c>
      <c r="AC69" s="233">
        <v>56442</v>
      </c>
      <c r="AD69" s="239"/>
    </row>
    <row r="70" spans="1:30" s="160" customFormat="1" x14ac:dyDescent="0.2">
      <c r="A70" s="179" t="s">
        <v>160</v>
      </c>
      <c r="B70" s="195" t="s">
        <v>641</v>
      </c>
      <c r="C70" s="182">
        <v>0</v>
      </c>
      <c r="D70" s="201">
        <v>0</v>
      </c>
      <c r="E70" s="126">
        <v>0</v>
      </c>
      <c r="F70" s="126">
        <v>0</v>
      </c>
      <c r="G70" s="126">
        <v>0</v>
      </c>
      <c r="H70" s="126">
        <v>0</v>
      </c>
      <c r="I70" s="126">
        <v>0</v>
      </c>
      <c r="J70" s="126">
        <v>0</v>
      </c>
      <c r="K70" s="126">
        <v>0</v>
      </c>
      <c r="L70" s="126">
        <v>0</v>
      </c>
      <c r="M70" s="126">
        <v>0</v>
      </c>
      <c r="N70" s="202">
        <v>0</v>
      </c>
      <c r="O70" s="201">
        <v>0</v>
      </c>
      <c r="P70" s="202">
        <v>0</v>
      </c>
      <c r="Q70" s="224">
        <v>0</v>
      </c>
      <c r="R70" s="127">
        <v>0</v>
      </c>
      <c r="S70" s="225">
        <v>0</v>
      </c>
      <c r="T70" s="232">
        <v>187249</v>
      </c>
      <c r="U70" s="188">
        <v>0</v>
      </c>
      <c r="V70" s="188">
        <v>0</v>
      </c>
      <c r="W70" s="188">
        <v>0</v>
      </c>
      <c r="X70" s="188">
        <v>0</v>
      </c>
      <c r="Y70" s="188">
        <v>0</v>
      </c>
      <c r="Z70" s="188">
        <v>0</v>
      </c>
      <c r="AA70" s="188">
        <v>187249</v>
      </c>
      <c r="AB70" s="188">
        <v>208837</v>
      </c>
      <c r="AC70" s="233">
        <v>21588</v>
      </c>
      <c r="AD70" s="239"/>
    </row>
    <row r="71" spans="1:30" s="160" customFormat="1" x14ac:dyDescent="0.2">
      <c r="A71" s="179" t="s">
        <v>125</v>
      </c>
      <c r="B71" s="195" t="s">
        <v>642</v>
      </c>
      <c r="C71" s="182">
        <v>5091</v>
      </c>
      <c r="D71" s="201">
        <v>394</v>
      </c>
      <c r="E71" s="126">
        <v>0</v>
      </c>
      <c r="F71" s="126">
        <v>4</v>
      </c>
      <c r="G71" s="126">
        <v>0</v>
      </c>
      <c r="H71" s="126">
        <v>0</v>
      </c>
      <c r="I71" s="126">
        <v>0</v>
      </c>
      <c r="J71" s="126">
        <v>644</v>
      </c>
      <c r="K71" s="126">
        <v>639</v>
      </c>
      <c r="L71" s="126">
        <v>3410</v>
      </c>
      <c r="M71" s="126">
        <v>0</v>
      </c>
      <c r="N71" s="202">
        <v>5091</v>
      </c>
      <c r="O71" s="201">
        <v>0</v>
      </c>
      <c r="P71" s="202">
        <v>0</v>
      </c>
      <c r="Q71" s="224">
        <v>0</v>
      </c>
      <c r="R71" s="127">
        <v>125</v>
      </c>
      <c r="S71" s="225">
        <v>0</v>
      </c>
      <c r="T71" s="232">
        <v>67756</v>
      </c>
      <c r="U71" s="188">
        <v>0</v>
      </c>
      <c r="V71" s="188">
        <v>0</v>
      </c>
      <c r="W71" s="188">
        <v>0</v>
      </c>
      <c r="X71" s="188">
        <v>0</v>
      </c>
      <c r="Y71" s="188">
        <v>0</v>
      </c>
      <c r="Z71" s="188">
        <v>0</v>
      </c>
      <c r="AA71" s="188">
        <v>67756</v>
      </c>
      <c r="AB71" s="188">
        <v>84181</v>
      </c>
      <c r="AC71" s="233">
        <v>16425</v>
      </c>
      <c r="AD71" s="239"/>
    </row>
    <row r="72" spans="1:30" s="160" customFormat="1" x14ac:dyDescent="0.2">
      <c r="A72" s="179" t="s">
        <v>266</v>
      </c>
      <c r="B72" s="195" t="s">
        <v>643</v>
      </c>
      <c r="C72" s="182">
        <v>17357</v>
      </c>
      <c r="D72" s="201">
        <v>1379</v>
      </c>
      <c r="E72" s="126">
        <v>0</v>
      </c>
      <c r="F72" s="126">
        <v>0</v>
      </c>
      <c r="G72" s="126">
        <v>0</v>
      </c>
      <c r="H72" s="126">
        <v>0</v>
      </c>
      <c r="I72" s="126">
        <v>0</v>
      </c>
      <c r="J72" s="126">
        <v>3282</v>
      </c>
      <c r="K72" s="126">
        <v>0</v>
      </c>
      <c r="L72" s="126">
        <v>8893</v>
      </c>
      <c r="M72" s="126">
        <v>3803</v>
      </c>
      <c r="N72" s="202">
        <v>17357</v>
      </c>
      <c r="O72" s="201">
        <v>0</v>
      </c>
      <c r="P72" s="202">
        <v>0</v>
      </c>
      <c r="Q72" s="224">
        <v>0</v>
      </c>
      <c r="R72" s="127">
        <v>0</v>
      </c>
      <c r="S72" s="225">
        <v>0</v>
      </c>
      <c r="T72" s="232">
        <v>149507</v>
      </c>
      <c r="U72" s="188">
        <v>3803</v>
      </c>
      <c r="V72" s="188">
        <v>0</v>
      </c>
      <c r="W72" s="188">
        <v>3803</v>
      </c>
      <c r="X72" s="188">
        <v>0</v>
      </c>
      <c r="Y72" s="188">
        <v>0</v>
      </c>
      <c r="Z72" s="188">
        <v>0</v>
      </c>
      <c r="AA72" s="188">
        <v>149507</v>
      </c>
      <c r="AB72" s="188">
        <v>149601</v>
      </c>
      <c r="AC72" s="233">
        <v>94</v>
      </c>
      <c r="AD72" s="239"/>
    </row>
    <row r="73" spans="1:30" s="160" customFormat="1" x14ac:dyDescent="0.2">
      <c r="A73" s="179" t="s">
        <v>122</v>
      </c>
      <c r="B73" s="195" t="s">
        <v>648</v>
      </c>
      <c r="C73" s="182">
        <v>19597</v>
      </c>
      <c r="D73" s="201">
        <v>0</v>
      </c>
      <c r="E73" s="126">
        <v>0</v>
      </c>
      <c r="F73" s="126">
        <v>0</v>
      </c>
      <c r="G73" s="126">
        <v>0</v>
      </c>
      <c r="H73" s="126">
        <v>0</v>
      </c>
      <c r="I73" s="126">
        <v>0</v>
      </c>
      <c r="J73" s="126">
        <v>857</v>
      </c>
      <c r="K73" s="126">
        <v>18720</v>
      </c>
      <c r="L73" s="126">
        <v>20</v>
      </c>
      <c r="M73" s="126">
        <v>0</v>
      </c>
      <c r="N73" s="202">
        <v>19597</v>
      </c>
      <c r="O73" s="201">
        <v>0</v>
      </c>
      <c r="P73" s="202">
        <v>0</v>
      </c>
      <c r="Q73" s="224">
        <v>0</v>
      </c>
      <c r="R73" s="127">
        <v>2045</v>
      </c>
      <c r="S73" s="225">
        <v>734</v>
      </c>
      <c r="T73" s="232">
        <v>174669</v>
      </c>
      <c r="U73" s="188">
        <v>0</v>
      </c>
      <c r="V73" s="188">
        <v>0</v>
      </c>
      <c r="W73" s="188">
        <v>0</v>
      </c>
      <c r="X73" s="188">
        <v>0</v>
      </c>
      <c r="Y73" s="188">
        <v>0</v>
      </c>
      <c r="Z73" s="188">
        <v>0</v>
      </c>
      <c r="AA73" s="188">
        <v>174669</v>
      </c>
      <c r="AB73" s="188">
        <v>209003</v>
      </c>
      <c r="AC73" s="233">
        <v>34334</v>
      </c>
      <c r="AD73" s="239"/>
    </row>
    <row r="74" spans="1:30" s="160" customFormat="1" x14ac:dyDescent="0.2">
      <c r="A74" s="179" t="s">
        <v>386</v>
      </c>
      <c r="B74" s="195" t="s">
        <v>654</v>
      </c>
      <c r="C74" s="182">
        <v>0</v>
      </c>
      <c r="D74" s="201">
        <v>0</v>
      </c>
      <c r="E74" s="126">
        <v>0</v>
      </c>
      <c r="F74" s="126">
        <v>0</v>
      </c>
      <c r="G74" s="126">
        <v>0</v>
      </c>
      <c r="H74" s="126">
        <v>0</v>
      </c>
      <c r="I74" s="126">
        <v>0</v>
      </c>
      <c r="J74" s="126">
        <v>0</v>
      </c>
      <c r="K74" s="126">
        <v>0</v>
      </c>
      <c r="L74" s="126">
        <v>0</v>
      </c>
      <c r="M74" s="126">
        <v>0</v>
      </c>
      <c r="N74" s="202">
        <v>0</v>
      </c>
      <c r="O74" s="201">
        <v>0</v>
      </c>
      <c r="P74" s="202">
        <v>0</v>
      </c>
      <c r="Q74" s="224">
        <v>0</v>
      </c>
      <c r="R74" s="127">
        <v>84</v>
      </c>
      <c r="S74" s="225">
        <v>0</v>
      </c>
      <c r="T74" s="232">
        <v>59617</v>
      </c>
      <c r="U74" s="188">
        <v>0</v>
      </c>
      <c r="V74" s="188">
        <v>0</v>
      </c>
      <c r="W74" s="188">
        <v>0</v>
      </c>
      <c r="X74" s="188">
        <v>1249</v>
      </c>
      <c r="Y74" s="188">
        <v>0</v>
      </c>
      <c r="Z74" s="188">
        <v>-1249</v>
      </c>
      <c r="AA74" s="188">
        <v>58368</v>
      </c>
      <c r="AB74" s="188">
        <v>68233</v>
      </c>
      <c r="AC74" s="233">
        <v>9865</v>
      </c>
      <c r="AD74" s="239"/>
    </row>
    <row r="75" spans="1:30" s="160" customFormat="1" x14ac:dyDescent="0.2">
      <c r="A75" s="179" t="s">
        <v>351</v>
      </c>
      <c r="B75" s="195" t="s">
        <v>655</v>
      </c>
      <c r="C75" s="182">
        <v>19851</v>
      </c>
      <c r="D75" s="201">
        <v>0</v>
      </c>
      <c r="E75" s="126">
        <v>0</v>
      </c>
      <c r="F75" s="126">
        <v>0</v>
      </c>
      <c r="G75" s="126">
        <v>0</v>
      </c>
      <c r="H75" s="126">
        <v>0</v>
      </c>
      <c r="I75" s="126">
        <v>0</v>
      </c>
      <c r="J75" s="126">
        <v>2987</v>
      </c>
      <c r="K75" s="126">
        <v>12964</v>
      </c>
      <c r="L75" s="126">
        <v>3900</v>
      </c>
      <c r="M75" s="126">
        <v>0</v>
      </c>
      <c r="N75" s="202">
        <v>19851</v>
      </c>
      <c r="O75" s="201">
        <v>0</v>
      </c>
      <c r="P75" s="202">
        <v>0</v>
      </c>
      <c r="Q75" s="224">
        <v>0</v>
      </c>
      <c r="R75" s="127">
        <v>5336</v>
      </c>
      <c r="S75" s="225">
        <v>1920</v>
      </c>
      <c r="T75" s="232">
        <v>210995</v>
      </c>
      <c r="U75" s="188">
        <v>0</v>
      </c>
      <c r="V75" s="188">
        <v>8549</v>
      </c>
      <c r="W75" s="188">
        <v>0</v>
      </c>
      <c r="X75" s="188">
        <v>0</v>
      </c>
      <c r="Y75" s="188">
        <v>-3508</v>
      </c>
      <c r="Z75" s="188">
        <v>-5041</v>
      </c>
      <c r="AA75" s="188">
        <v>205954</v>
      </c>
      <c r="AB75" s="188">
        <v>303247</v>
      </c>
      <c r="AC75" s="233">
        <v>97293</v>
      </c>
      <c r="AD75" s="239"/>
    </row>
    <row r="76" spans="1:30" s="160" customFormat="1" x14ac:dyDescent="0.2">
      <c r="A76" s="179" t="s">
        <v>294</v>
      </c>
      <c r="B76" s="195" t="s">
        <v>656</v>
      </c>
      <c r="C76" s="182">
        <v>4555</v>
      </c>
      <c r="D76" s="201">
        <v>0</v>
      </c>
      <c r="E76" s="126">
        <v>0</v>
      </c>
      <c r="F76" s="126">
        <v>0</v>
      </c>
      <c r="G76" s="126">
        <v>0</v>
      </c>
      <c r="H76" s="126">
        <v>0</v>
      </c>
      <c r="I76" s="126">
        <v>0</v>
      </c>
      <c r="J76" s="126">
        <v>124</v>
      </c>
      <c r="K76" s="126">
        <v>1631</v>
      </c>
      <c r="L76" s="126">
        <v>2800</v>
      </c>
      <c r="M76" s="126">
        <v>0</v>
      </c>
      <c r="N76" s="202">
        <v>4555</v>
      </c>
      <c r="O76" s="201">
        <v>0</v>
      </c>
      <c r="P76" s="202">
        <v>0</v>
      </c>
      <c r="Q76" s="224">
        <v>0</v>
      </c>
      <c r="R76" s="127">
        <v>521</v>
      </c>
      <c r="S76" s="225">
        <v>0</v>
      </c>
      <c r="T76" s="232">
        <v>70320</v>
      </c>
      <c r="U76" s="188">
        <v>0</v>
      </c>
      <c r="V76" s="188">
        <v>0</v>
      </c>
      <c r="W76" s="188">
        <v>0</v>
      </c>
      <c r="X76" s="188">
        <v>0</v>
      </c>
      <c r="Y76" s="188">
        <v>0</v>
      </c>
      <c r="Z76" s="188">
        <v>0</v>
      </c>
      <c r="AA76" s="188">
        <v>70320</v>
      </c>
      <c r="AB76" s="188">
        <v>71915</v>
      </c>
      <c r="AC76" s="233">
        <v>1595</v>
      </c>
      <c r="AD76" s="239"/>
    </row>
    <row r="77" spans="1:30" s="160" customFormat="1" x14ac:dyDescent="0.2">
      <c r="A77" s="179" t="s">
        <v>313</v>
      </c>
      <c r="B77" s="195" t="s">
        <v>658</v>
      </c>
      <c r="C77" s="182">
        <v>42937</v>
      </c>
      <c r="D77" s="201">
        <v>3747</v>
      </c>
      <c r="E77" s="126">
        <v>0</v>
      </c>
      <c r="F77" s="126">
        <v>0</v>
      </c>
      <c r="G77" s="126">
        <v>0</v>
      </c>
      <c r="H77" s="126">
        <v>0</v>
      </c>
      <c r="I77" s="126">
        <v>0</v>
      </c>
      <c r="J77" s="126">
        <v>37</v>
      </c>
      <c r="K77" s="126">
        <v>31029</v>
      </c>
      <c r="L77" s="126">
        <v>6125</v>
      </c>
      <c r="M77" s="126">
        <v>1998</v>
      </c>
      <c r="N77" s="202">
        <v>42936</v>
      </c>
      <c r="O77" s="201">
        <v>0</v>
      </c>
      <c r="P77" s="202">
        <v>0</v>
      </c>
      <c r="Q77" s="224">
        <v>0</v>
      </c>
      <c r="R77" s="127">
        <v>3009</v>
      </c>
      <c r="S77" s="225">
        <v>0</v>
      </c>
      <c r="T77" s="232">
        <v>230956</v>
      </c>
      <c r="U77" s="188">
        <v>1998</v>
      </c>
      <c r="V77" s="188">
        <v>0</v>
      </c>
      <c r="W77" s="188">
        <v>0</v>
      </c>
      <c r="X77" s="188">
        <v>0</v>
      </c>
      <c r="Y77" s="188">
        <v>0</v>
      </c>
      <c r="Z77" s="188">
        <v>1998</v>
      </c>
      <c r="AA77" s="188">
        <v>232954</v>
      </c>
      <c r="AB77" s="188">
        <v>263862</v>
      </c>
      <c r="AC77" s="233">
        <v>30908</v>
      </c>
      <c r="AD77" s="239"/>
    </row>
    <row r="78" spans="1:30" s="160" customFormat="1" x14ac:dyDescent="0.2">
      <c r="A78" s="179" t="s">
        <v>327</v>
      </c>
      <c r="B78" s="195" t="s">
        <v>663</v>
      </c>
      <c r="C78" s="182">
        <v>0</v>
      </c>
      <c r="D78" s="201">
        <v>0</v>
      </c>
      <c r="E78" s="126">
        <v>0</v>
      </c>
      <c r="F78" s="126">
        <v>0</v>
      </c>
      <c r="G78" s="126">
        <v>0</v>
      </c>
      <c r="H78" s="126">
        <v>0</v>
      </c>
      <c r="I78" s="126">
        <v>0</v>
      </c>
      <c r="J78" s="126">
        <v>0</v>
      </c>
      <c r="K78" s="126">
        <v>0</v>
      </c>
      <c r="L78" s="126">
        <v>0</v>
      </c>
      <c r="M78" s="126">
        <v>0</v>
      </c>
      <c r="N78" s="202">
        <v>0</v>
      </c>
      <c r="O78" s="201">
        <v>0</v>
      </c>
      <c r="P78" s="202">
        <v>0</v>
      </c>
      <c r="Q78" s="224">
        <v>0</v>
      </c>
      <c r="R78" s="127">
        <v>0</v>
      </c>
      <c r="S78" s="225">
        <v>0</v>
      </c>
      <c r="T78" s="232">
        <v>136604</v>
      </c>
      <c r="U78" s="188">
        <v>0</v>
      </c>
      <c r="V78" s="188">
        <v>2830</v>
      </c>
      <c r="W78" s="188">
        <v>0</v>
      </c>
      <c r="X78" s="188">
        <v>0</v>
      </c>
      <c r="Y78" s="188">
        <v>0</v>
      </c>
      <c r="Z78" s="188">
        <v>-2830</v>
      </c>
      <c r="AA78" s="188">
        <v>133774</v>
      </c>
      <c r="AB78" s="188">
        <v>144885</v>
      </c>
      <c r="AC78" s="233">
        <v>11111</v>
      </c>
      <c r="AD78" s="239"/>
    </row>
    <row r="79" spans="1:30" s="160" customFormat="1" x14ac:dyDescent="0.2">
      <c r="A79" s="179" t="s">
        <v>366</v>
      </c>
      <c r="B79" s="195" t="s">
        <v>666</v>
      </c>
      <c r="C79" s="182">
        <v>60512</v>
      </c>
      <c r="D79" s="201">
        <v>170</v>
      </c>
      <c r="E79" s="126">
        <v>0</v>
      </c>
      <c r="F79" s="126">
        <v>4389</v>
      </c>
      <c r="G79" s="126">
        <v>0</v>
      </c>
      <c r="H79" s="126">
        <v>0</v>
      </c>
      <c r="I79" s="126">
        <v>0</v>
      </c>
      <c r="J79" s="126">
        <v>18361</v>
      </c>
      <c r="K79" s="126">
        <v>0</v>
      </c>
      <c r="L79" s="126">
        <v>37592</v>
      </c>
      <c r="M79" s="126">
        <v>0</v>
      </c>
      <c r="N79" s="202">
        <v>60512</v>
      </c>
      <c r="O79" s="201">
        <v>0</v>
      </c>
      <c r="P79" s="202">
        <v>0</v>
      </c>
      <c r="Q79" s="224">
        <v>4182</v>
      </c>
      <c r="R79" s="127">
        <v>8005</v>
      </c>
      <c r="S79" s="225">
        <v>0</v>
      </c>
      <c r="T79" s="232">
        <v>442261</v>
      </c>
      <c r="U79" s="188">
        <v>0</v>
      </c>
      <c r="V79" s="188">
        <v>0</v>
      </c>
      <c r="W79" s="188">
        <v>0</v>
      </c>
      <c r="X79" s="188">
        <v>0</v>
      </c>
      <c r="Y79" s="188">
        <v>0</v>
      </c>
      <c r="Z79" s="188">
        <v>0</v>
      </c>
      <c r="AA79" s="188">
        <v>442261</v>
      </c>
      <c r="AB79" s="188">
        <v>499375</v>
      </c>
      <c r="AC79" s="233">
        <v>57114</v>
      </c>
      <c r="AD79" s="239"/>
    </row>
    <row r="80" spans="1:30" s="160" customFormat="1" x14ac:dyDescent="0.2">
      <c r="A80" s="179" t="s">
        <v>349</v>
      </c>
      <c r="B80" s="195" t="s">
        <v>939</v>
      </c>
      <c r="C80" s="182">
        <v>20091</v>
      </c>
      <c r="D80" s="201">
        <v>0</v>
      </c>
      <c r="E80" s="126">
        <v>0</v>
      </c>
      <c r="F80" s="126">
        <v>428</v>
      </c>
      <c r="G80" s="126">
        <v>0</v>
      </c>
      <c r="H80" s="126">
        <v>0</v>
      </c>
      <c r="I80" s="126">
        <v>0</v>
      </c>
      <c r="J80" s="126">
        <v>2075</v>
      </c>
      <c r="K80" s="126">
        <v>0</v>
      </c>
      <c r="L80" s="126">
        <v>17588</v>
      </c>
      <c r="M80" s="126">
        <v>0</v>
      </c>
      <c r="N80" s="202">
        <v>20091</v>
      </c>
      <c r="O80" s="201">
        <v>0</v>
      </c>
      <c r="P80" s="202">
        <v>0</v>
      </c>
      <c r="Q80" s="224">
        <v>0</v>
      </c>
      <c r="R80" s="127">
        <v>6387</v>
      </c>
      <c r="S80" s="225">
        <v>0</v>
      </c>
      <c r="T80" s="232">
        <v>210164</v>
      </c>
      <c r="U80" s="188">
        <v>0</v>
      </c>
      <c r="V80" s="188">
        <v>0</v>
      </c>
      <c r="W80" s="188">
        <v>0</v>
      </c>
      <c r="X80" s="188">
        <v>0</v>
      </c>
      <c r="Y80" s="188">
        <v>0</v>
      </c>
      <c r="Z80" s="188">
        <v>0</v>
      </c>
      <c r="AA80" s="188">
        <v>210164</v>
      </c>
      <c r="AB80" s="188">
        <v>221587</v>
      </c>
      <c r="AC80" s="233">
        <v>11423</v>
      </c>
      <c r="AD80" s="239"/>
    </row>
    <row r="81" spans="1:30" s="160" customFormat="1" x14ac:dyDescent="0.2">
      <c r="A81" s="179" t="s">
        <v>363</v>
      </c>
      <c r="B81" s="195" t="s">
        <v>671</v>
      </c>
      <c r="C81" s="182">
        <v>4263</v>
      </c>
      <c r="D81" s="201">
        <v>144</v>
      </c>
      <c r="E81" s="126">
        <v>0</v>
      </c>
      <c r="F81" s="126">
        <v>0</v>
      </c>
      <c r="G81" s="126">
        <v>0</v>
      </c>
      <c r="H81" s="126">
        <v>0</v>
      </c>
      <c r="I81" s="126">
        <v>0</v>
      </c>
      <c r="J81" s="126">
        <v>524</v>
      </c>
      <c r="K81" s="126">
        <v>0</v>
      </c>
      <c r="L81" s="126">
        <v>3595</v>
      </c>
      <c r="M81" s="126">
        <v>0</v>
      </c>
      <c r="N81" s="202">
        <v>4263</v>
      </c>
      <c r="O81" s="201">
        <v>0</v>
      </c>
      <c r="P81" s="202">
        <v>0</v>
      </c>
      <c r="Q81" s="224">
        <v>0</v>
      </c>
      <c r="R81" s="127">
        <v>0</v>
      </c>
      <c r="S81" s="225">
        <v>0</v>
      </c>
      <c r="T81" s="232">
        <v>70722</v>
      </c>
      <c r="U81" s="188">
        <v>0</v>
      </c>
      <c r="V81" s="188">
        <v>3500</v>
      </c>
      <c r="W81" s="188">
        <v>0</v>
      </c>
      <c r="X81" s="188">
        <v>0</v>
      </c>
      <c r="Y81" s="188">
        <v>0</v>
      </c>
      <c r="Z81" s="188">
        <v>-3500</v>
      </c>
      <c r="AA81" s="188">
        <v>67222</v>
      </c>
      <c r="AB81" s="188">
        <v>79147</v>
      </c>
      <c r="AC81" s="233">
        <v>11925</v>
      </c>
      <c r="AD81" s="239"/>
    </row>
    <row r="82" spans="1:30" s="160" customFormat="1" x14ac:dyDescent="0.2">
      <c r="A82" s="179" t="s">
        <v>413</v>
      </c>
      <c r="B82" s="195" t="s">
        <v>673</v>
      </c>
      <c r="C82" s="182">
        <v>37858</v>
      </c>
      <c r="D82" s="201">
        <v>0</v>
      </c>
      <c r="E82" s="126">
        <v>0</v>
      </c>
      <c r="F82" s="126">
        <v>335</v>
      </c>
      <c r="G82" s="126">
        <v>1101</v>
      </c>
      <c r="H82" s="126">
        <v>0</v>
      </c>
      <c r="I82" s="126">
        <v>0</v>
      </c>
      <c r="J82" s="126">
        <v>731</v>
      </c>
      <c r="K82" s="126">
        <v>15000</v>
      </c>
      <c r="L82" s="126">
        <v>20691</v>
      </c>
      <c r="M82" s="126">
        <v>0</v>
      </c>
      <c r="N82" s="202">
        <v>37858</v>
      </c>
      <c r="O82" s="201">
        <v>0</v>
      </c>
      <c r="P82" s="202">
        <v>0</v>
      </c>
      <c r="Q82" s="224">
        <v>0</v>
      </c>
      <c r="R82" s="127">
        <v>673</v>
      </c>
      <c r="S82" s="225">
        <v>0</v>
      </c>
      <c r="T82" s="232">
        <v>322505</v>
      </c>
      <c r="U82" s="188">
        <v>0</v>
      </c>
      <c r="V82" s="188">
        <v>19559</v>
      </c>
      <c r="W82" s="188">
        <v>0</v>
      </c>
      <c r="X82" s="188">
        <v>0</v>
      </c>
      <c r="Y82" s="188">
        <v>0</v>
      </c>
      <c r="Z82" s="188">
        <v>-19559</v>
      </c>
      <c r="AA82" s="188">
        <v>302946</v>
      </c>
      <c r="AB82" s="188">
        <v>359520</v>
      </c>
      <c r="AC82" s="233">
        <v>56574</v>
      </c>
      <c r="AD82" s="239"/>
    </row>
    <row r="83" spans="1:30" s="160" customFormat="1" x14ac:dyDescent="0.2">
      <c r="A83" s="179" t="s">
        <v>280</v>
      </c>
      <c r="B83" s="195" t="s">
        <v>674</v>
      </c>
      <c r="C83" s="182">
        <v>20980</v>
      </c>
      <c r="D83" s="201">
        <v>0</v>
      </c>
      <c r="E83" s="126">
        <v>0</v>
      </c>
      <c r="F83" s="126">
        <v>328</v>
      </c>
      <c r="G83" s="126">
        <v>0</v>
      </c>
      <c r="H83" s="126">
        <v>0</v>
      </c>
      <c r="I83" s="126">
        <v>310</v>
      </c>
      <c r="J83" s="126">
        <v>4998</v>
      </c>
      <c r="K83" s="126">
        <v>25</v>
      </c>
      <c r="L83" s="126">
        <v>15319</v>
      </c>
      <c r="M83" s="126">
        <v>0</v>
      </c>
      <c r="N83" s="202">
        <v>20980</v>
      </c>
      <c r="O83" s="201">
        <v>0</v>
      </c>
      <c r="P83" s="202">
        <v>0</v>
      </c>
      <c r="Q83" s="224">
        <v>0</v>
      </c>
      <c r="R83" s="127">
        <v>301</v>
      </c>
      <c r="S83" s="225">
        <v>0</v>
      </c>
      <c r="T83" s="232">
        <v>130232</v>
      </c>
      <c r="U83" s="188">
        <v>0</v>
      </c>
      <c r="V83" s="188">
        <v>46</v>
      </c>
      <c r="W83" s="188">
        <v>0</v>
      </c>
      <c r="X83" s="188">
        <v>0</v>
      </c>
      <c r="Y83" s="188">
        <v>0</v>
      </c>
      <c r="Z83" s="188">
        <v>-46</v>
      </c>
      <c r="AA83" s="188">
        <v>130186</v>
      </c>
      <c r="AB83" s="188">
        <v>149298</v>
      </c>
      <c r="AC83" s="233">
        <v>19112</v>
      </c>
      <c r="AD83" s="239"/>
    </row>
    <row r="84" spans="1:30" s="160" customFormat="1" x14ac:dyDescent="0.2">
      <c r="A84" s="179" t="s">
        <v>196</v>
      </c>
      <c r="B84" s="195" t="s">
        <v>675</v>
      </c>
      <c r="C84" s="182">
        <v>22655</v>
      </c>
      <c r="D84" s="201">
        <v>0</v>
      </c>
      <c r="E84" s="126">
        <v>0</v>
      </c>
      <c r="F84" s="126">
        <v>262</v>
      </c>
      <c r="G84" s="126">
        <v>89</v>
      </c>
      <c r="H84" s="126">
        <v>0</v>
      </c>
      <c r="I84" s="126">
        <v>0</v>
      </c>
      <c r="J84" s="126">
        <v>417</v>
      </c>
      <c r="K84" s="126">
        <v>10430</v>
      </c>
      <c r="L84" s="126">
        <v>11457</v>
      </c>
      <c r="M84" s="126">
        <v>0</v>
      </c>
      <c r="N84" s="202">
        <v>22655</v>
      </c>
      <c r="O84" s="201">
        <v>151</v>
      </c>
      <c r="P84" s="202">
        <v>151</v>
      </c>
      <c r="Q84" s="224">
        <v>0</v>
      </c>
      <c r="R84" s="127">
        <v>413</v>
      </c>
      <c r="S84" s="225">
        <v>0</v>
      </c>
      <c r="T84" s="232">
        <v>257497</v>
      </c>
      <c r="U84" s="188">
        <v>151</v>
      </c>
      <c r="V84" s="188">
        <v>2159</v>
      </c>
      <c r="W84" s="188">
        <v>4173</v>
      </c>
      <c r="X84" s="188">
        <v>0</v>
      </c>
      <c r="Y84" s="188">
        <v>-33</v>
      </c>
      <c r="Z84" s="188">
        <v>-6148</v>
      </c>
      <c r="AA84" s="188">
        <v>251349</v>
      </c>
      <c r="AB84" s="188">
        <v>247574</v>
      </c>
      <c r="AC84" s="233">
        <v>-3775</v>
      </c>
      <c r="AD84" s="239"/>
    </row>
    <row r="85" spans="1:30" s="160" customFormat="1" x14ac:dyDescent="0.2">
      <c r="A85" s="179" t="s">
        <v>367</v>
      </c>
      <c r="B85" s="195" t="s">
        <v>678</v>
      </c>
      <c r="C85" s="182">
        <v>85455</v>
      </c>
      <c r="D85" s="201">
        <v>26906</v>
      </c>
      <c r="E85" s="126">
        <v>0</v>
      </c>
      <c r="F85" s="126">
        <v>504</v>
      </c>
      <c r="G85" s="126">
        <v>0</v>
      </c>
      <c r="H85" s="126">
        <v>0</v>
      </c>
      <c r="I85" s="126">
        <v>0</v>
      </c>
      <c r="J85" s="126">
        <v>3648</v>
      </c>
      <c r="K85" s="126">
        <v>0</v>
      </c>
      <c r="L85" s="126">
        <v>32348</v>
      </c>
      <c r="M85" s="126">
        <v>22049</v>
      </c>
      <c r="N85" s="202">
        <v>85455</v>
      </c>
      <c r="O85" s="201">
        <v>0</v>
      </c>
      <c r="P85" s="202">
        <v>0</v>
      </c>
      <c r="Q85" s="224">
        <v>504</v>
      </c>
      <c r="R85" s="127">
        <v>4776</v>
      </c>
      <c r="S85" s="225">
        <v>0</v>
      </c>
      <c r="T85" s="232">
        <v>356343</v>
      </c>
      <c r="U85" s="188">
        <v>22049</v>
      </c>
      <c r="V85" s="188">
        <v>0</v>
      </c>
      <c r="W85" s="188">
        <v>0</v>
      </c>
      <c r="X85" s="188">
        <v>3648</v>
      </c>
      <c r="Y85" s="188">
        <v>0</v>
      </c>
      <c r="Z85" s="188">
        <v>18401</v>
      </c>
      <c r="AA85" s="188">
        <v>374744</v>
      </c>
      <c r="AB85" s="188">
        <v>408078</v>
      </c>
      <c r="AC85" s="233">
        <v>33334</v>
      </c>
      <c r="AD85" s="239"/>
    </row>
    <row r="86" spans="1:30" s="160" customFormat="1" x14ac:dyDescent="0.2">
      <c r="A86" s="179" t="s">
        <v>465</v>
      </c>
      <c r="B86" s="195" t="s">
        <v>682</v>
      </c>
      <c r="C86" s="182">
        <v>4875</v>
      </c>
      <c r="D86" s="201">
        <v>0</v>
      </c>
      <c r="E86" s="126">
        <v>0</v>
      </c>
      <c r="F86" s="126">
        <v>116</v>
      </c>
      <c r="G86" s="126">
        <v>0</v>
      </c>
      <c r="H86" s="126">
        <v>0</v>
      </c>
      <c r="I86" s="126">
        <v>0</v>
      </c>
      <c r="J86" s="126">
        <v>205</v>
      </c>
      <c r="K86" s="126">
        <v>373</v>
      </c>
      <c r="L86" s="126">
        <v>4181</v>
      </c>
      <c r="M86" s="126">
        <v>0</v>
      </c>
      <c r="N86" s="202">
        <v>4875</v>
      </c>
      <c r="O86" s="201">
        <v>0</v>
      </c>
      <c r="P86" s="202">
        <v>0</v>
      </c>
      <c r="Q86" s="224">
        <v>0</v>
      </c>
      <c r="R86" s="127">
        <v>189</v>
      </c>
      <c r="S86" s="225">
        <v>0</v>
      </c>
      <c r="T86" s="232">
        <v>43589</v>
      </c>
      <c r="U86" s="188">
        <v>0</v>
      </c>
      <c r="V86" s="188">
        <v>1069</v>
      </c>
      <c r="W86" s="188">
        <v>0</v>
      </c>
      <c r="X86" s="188">
        <v>0</v>
      </c>
      <c r="Y86" s="188">
        <v>0</v>
      </c>
      <c r="Z86" s="188">
        <v>-1069</v>
      </c>
      <c r="AA86" s="188">
        <v>42520</v>
      </c>
      <c r="AB86" s="188">
        <v>60194</v>
      </c>
      <c r="AC86" s="233">
        <v>17674</v>
      </c>
      <c r="AD86" s="239"/>
    </row>
    <row r="87" spans="1:30" s="160" customFormat="1" x14ac:dyDescent="0.2">
      <c r="A87" s="179" t="s">
        <v>415</v>
      </c>
      <c r="B87" s="195" t="s">
        <v>684</v>
      </c>
      <c r="C87" s="182">
        <v>97342</v>
      </c>
      <c r="D87" s="201">
        <v>1559</v>
      </c>
      <c r="E87" s="126">
        <v>0</v>
      </c>
      <c r="F87" s="126">
        <v>240</v>
      </c>
      <c r="G87" s="126">
        <v>0</v>
      </c>
      <c r="H87" s="126">
        <v>0</v>
      </c>
      <c r="I87" s="126">
        <v>0</v>
      </c>
      <c r="J87" s="126">
        <v>6762</v>
      </c>
      <c r="K87" s="126">
        <v>896</v>
      </c>
      <c r="L87" s="126">
        <v>87885</v>
      </c>
      <c r="M87" s="126">
        <v>0</v>
      </c>
      <c r="N87" s="202">
        <v>97342</v>
      </c>
      <c r="O87" s="201">
        <v>60670</v>
      </c>
      <c r="P87" s="202">
        <v>60670</v>
      </c>
      <c r="Q87" s="224">
        <v>240</v>
      </c>
      <c r="R87" s="127">
        <v>5750</v>
      </c>
      <c r="S87" s="225">
        <v>0</v>
      </c>
      <c r="T87" s="232">
        <v>787013</v>
      </c>
      <c r="U87" s="188">
        <v>60670</v>
      </c>
      <c r="V87" s="188">
        <v>28947</v>
      </c>
      <c r="W87" s="188">
        <v>0</v>
      </c>
      <c r="X87" s="188">
        <v>884</v>
      </c>
      <c r="Y87" s="188">
        <v>0</v>
      </c>
      <c r="Z87" s="188">
        <v>30839</v>
      </c>
      <c r="AA87" s="188">
        <v>817852</v>
      </c>
      <c r="AB87" s="188">
        <v>721327</v>
      </c>
      <c r="AC87" s="233">
        <v>-96525</v>
      </c>
      <c r="AD87" s="239"/>
    </row>
    <row r="88" spans="1:30" s="160" customFormat="1" x14ac:dyDescent="0.2">
      <c r="A88" s="179" t="s">
        <v>137</v>
      </c>
      <c r="B88" s="195" t="s">
        <v>685</v>
      </c>
      <c r="C88" s="182">
        <v>25042</v>
      </c>
      <c r="D88" s="201">
        <v>0</v>
      </c>
      <c r="E88" s="126">
        <v>0</v>
      </c>
      <c r="F88" s="126">
        <v>0</v>
      </c>
      <c r="G88" s="126">
        <v>0</v>
      </c>
      <c r="H88" s="126">
        <v>0</v>
      </c>
      <c r="I88" s="126">
        <v>0</v>
      </c>
      <c r="J88" s="126">
        <v>135</v>
      </c>
      <c r="K88" s="126">
        <v>17339</v>
      </c>
      <c r="L88" s="126">
        <v>7568</v>
      </c>
      <c r="M88" s="126">
        <v>0</v>
      </c>
      <c r="N88" s="202">
        <v>25042</v>
      </c>
      <c r="O88" s="201">
        <v>0</v>
      </c>
      <c r="P88" s="202">
        <v>0</v>
      </c>
      <c r="Q88" s="224">
        <v>0</v>
      </c>
      <c r="R88" s="127">
        <v>0</v>
      </c>
      <c r="S88" s="225">
        <v>0</v>
      </c>
      <c r="T88" s="232">
        <v>216337</v>
      </c>
      <c r="U88" s="188">
        <v>0</v>
      </c>
      <c r="V88" s="188">
        <v>0</v>
      </c>
      <c r="W88" s="188">
        <v>0</v>
      </c>
      <c r="X88" s="188">
        <v>3662</v>
      </c>
      <c r="Y88" s="188">
        <v>-2100</v>
      </c>
      <c r="Z88" s="188">
        <v>-1562</v>
      </c>
      <c r="AA88" s="188">
        <v>214775</v>
      </c>
      <c r="AB88" s="188">
        <v>224228</v>
      </c>
      <c r="AC88" s="233">
        <v>9453</v>
      </c>
      <c r="AD88" s="239"/>
    </row>
    <row r="89" spans="1:30" s="160" customFormat="1" x14ac:dyDescent="0.2">
      <c r="A89" s="179" t="s">
        <v>388</v>
      </c>
      <c r="B89" s="195" t="s">
        <v>689</v>
      </c>
      <c r="C89" s="182">
        <v>4431</v>
      </c>
      <c r="D89" s="201">
        <v>0</v>
      </c>
      <c r="E89" s="126">
        <v>0</v>
      </c>
      <c r="F89" s="126">
        <v>0</v>
      </c>
      <c r="G89" s="126">
        <v>0</v>
      </c>
      <c r="H89" s="126">
        <v>0</v>
      </c>
      <c r="I89" s="126">
        <v>0</v>
      </c>
      <c r="J89" s="126">
        <v>344</v>
      </c>
      <c r="K89" s="126">
        <v>51</v>
      </c>
      <c r="L89" s="126">
        <v>3894</v>
      </c>
      <c r="M89" s="126">
        <v>142</v>
      </c>
      <c r="N89" s="202">
        <v>4431</v>
      </c>
      <c r="O89" s="201">
        <v>0</v>
      </c>
      <c r="P89" s="202">
        <v>0</v>
      </c>
      <c r="Q89" s="224">
        <v>0</v>
      </c>
      <c r="R89" s="127">
        <v>278</v>
      </c>
      <c r="S89" s="225">
        <v>0</v>
      </c>
      <c r="T89" s="232">
        <v>65474</v>
      </c>
      <c r="U89" s="188">
        <v>142</v>
      </c>
      <c r="V89" s="188">
        <v>1692</v>
      </c>
      <c r="W89" s="188">
        <v>0</v>
      </c>
      <c r="X89" s="188">
        <v>0</v>
      </c>
      <c r="Y89" s="188">
        <v>0</v>
      </c>
      <c r="Z89" s="188">
        <v>-1550</v>
      </c>
      <c r="AA89" s="188">
        <v>63924</v>
      </c>
      <c r="AB89" s="188">
        <v>72932</v>
      </c>
      <c r="AC89" s="233">
        <v>9008</v>
      </c>
      <c r="AD89" s="239"/>
    </row>
    <row r="90" spans="1:30" s="160" customFormat="1" x14ac:dyDescent="0.2">
      <c r="A90" s="179" t="s">
        <v>454</v>
      </c>
      <c r="B90" s="195" t="s">
        <v>690</v>
      </c>
      <c r="C90" s="182">
        <v>3651</v>
      </c>
      <c r="D90" s="201">
        <v>0</v>
      </c>
      <c r="E90" s="126">
        <v>0</v>
      </c>
      <c r="F90" s="126">
        <v>0</v>
      </c>
      <c r="G90" s="126">
        <v>0</v>
      </c>
      <c r="H90" s="126">
        <v>0</v>
      </c>
      <c r="I90" s="126">
        <v>0</v>
      </c>
      <c r="J90" s="126">
        <v>0</v>
      </c>
      <c r="K90" s="126">
        <v>0</v>
      </c>
      <c r="L90" s="126">
        <v>3651</v>
      </c>
      <c r="M90" s="126">
        <v>0</v>
      </c>
      <c r="N90" s="202">
        <v>3651</v>
      </c>
      <c r="O90" s="201">
        <v>0</v>
      </c>
      <c r="P90" s="202">
        <v>0</v>
      </c>
      <c r="Q90" s="224">
        <v>0</v>
      </c>
      <c r="R90" s="127">
        <v>2784</v>
      </c>
      <c r="S90" s="225">
        <v>0</v>
      </c>
      <c r="T90" s="232">
        <v>74768</v>
      </c>
      <c r="U90" s="188">
        <v>0</v>
      </c>
      <c r="V90" s="188">
        <v>0</v>
      </c>
      <c r="W90" s="188">
        <v>0</v>
      </c>
      <c r="X90" s="188">
        <v>0</v>
      </c>
      <c r="Y90" s="188">
        <v>0</v>
      </c>
      <c r="Z90" s="188">
        <v>0</v>
      </c>
      <c r="AA90" s="188">
        <v>74768</v>
      </c>
      <c r="AB90" s="188">
        <v>127279</v>
      </c>
      <c r="AC90" s="233">
        <v>52511</v>
      </c>
      <c r="AD90" s="239"/>
    </row>
    <row r="91" spans="1:30" s="160" customFormat="1" x14ac:dyDescent="0.2">
      <c r="A91" s="179" t="s">
        <v>101</v>
      </c>
      <c r="B91" s="195" t="s">
        <v>692</v>
      </c>
      <c r="C91" s="182">
        <v>15426</v>
      </c>
      <c r="D91" s="201">
        <v>0</v>
      </c>
      <c r="E91" s="126">
        <v>0</v>
      </c>
      <c r="F91" s="126">
        <v>470</v>
      </c>
      <c r="G91" s="126">
        <v>0</v>
      </c>
      <c r="H91" s="126">
        <v>0</v>
      </c>
      <c r="I91" s="126">
        <v>0</v>
      </c>
      <c r="J91" s="126">
        <v>1416</v>
      </c>
      <c r="K91" s="126">
        <v>0</v>
      </c>
      <c r="L91" s="126">
        <v>13540</v>
      </c>
      <c r="M91" s="126">
        <v>0</v>
      </c>
      <c r="N91" s="202">
        <v>15426</v>
      </c>
      <c r="O91" s="201">
        <v>0</v>
      </c>
      <c r="P91" s="202">
        <v>0</v>
      </c>
      <c r="Q91" s="224">
        <v>100</v>
      </c>
      <c r="R91" s="127">
        <v>201</v>
      </c>
      <c r="S91" s="225">
        <v>0</v>
      </c>
      <c r="T91" s="232">
        <v>58503</v>
      </c>
      <c r="U91" s="188">
        <v>0</v>
      </c>
      <c r="V91" s="188">
        <v>0</v>
      </c>
      <c r="W91" s="188">
        <v>0</v>
      </c>
      <c r="X91" s="188">
        <v>0</v>
      </c>
      <c r="Y91" s="188">
        <v>0</v>
      </c>
      <c r="Z91" s="188">
        <v>0</v>
      </c>
      <c r="AA91" s="188">
        <v>58503</v>
      </c>
      <c r="AB91" s="188">
        <v>66017</v>
      </c>
      <c r="AC91" s="233">
        <v>7514</v>
      </c>
      <c r="AD91" s="239"/>
    </row>
    <row r="92" spans="1:30" s="160" customFormat="1" x14ac:dyDescent="0.2">
      <c r="A92" s="179" t="s">
        <v>391</v>
      </c>
      <c r="B92" s="195" t="s">
        <v>696</v>
      </c>
      <c r="C92" s="182">
        <v>12537</v>
      </c>
      <c r="D92" s="201">
        <v>0</v>
      </c>
      <c r="E92" s="126">
        <v>0</v>
      </c>
      <c r="F92" s="126">
        <v>0</v>
      </c>
      <c r="G92" s="126">
        <v>0</v>
      </c>
      <c r="H92" s="126">
        <v>0</v>
      </c>
      <c r="I92" s="126">
        <v>0</v>
      </c>
      <c r="J92" s="126">
        <v>0</v>
      </c>
      <c r="K92" s="126">
        <v>2859</v>
      </c>
      <c r="L92" s="126">
        <v>8141</v>
      </c>
      <c r="M92" s="126">
        <v>1537</v>
      </c>
      <c r="N92" s="202">
        <v>12537</v>
      </c>
      <c r="O92" s="201">
        <v>0</v>
      </c>
      <c r="P92" s="202">
        <v>0</v>
      </c>
      <c r="Q92" s="224">
        <v>0</v>
      </c>
      <c r="R92" s="127">
        <v>0</v>
      </c>
      <c r="S92" s="225">
        <v>0</v>
      </c>
      <c r="T92" s="232">
        <v>120984</v>
      </c>
      <c r="U92" s="188">
        <v>1537</v>
      </c>
      <c r="V92" s="188">
        <v>0</v>
      </c>
      <c r="W92" s="188">
        <v>0</v>
      </c>
      <c r="X92" s="188">
        <v>0</v>
      </c>
      <c r="Y92" s="188">
        <v>0</v>
      </c>
      <c r="Z92" s="188">
        <v>1537</v>
      </c>
      <c r="AA92" s="188">
        <v>122521</v>
      </c>
      <c r="AB92" s="188">
        <v>129840</v>
      </c>
      <c r="AC92" s="233">
        <v>7319</v>
      </c>
      <c r="AD92" s="239"/>
    </row>
    <row r="93" spans="1:30" s="160" customFormat="1" x14ac:dyDescent="0.2">
      <c r="A93" s="179" t="s">
        <v>416</v>
      </c>
      <c r="B93" s="195" t="s">
        <v>700</v>
      </c>
      <c r="C93" s="182">
        <v>25382</v>
      </c>
      <c r="D93" s="201">
        <v>0</v>
      </c>
      <c r="E93" s="126">
        <v>0</v>
      </c>
      <c r="F93" s="126">
        <v>0</v>
      </c>
      <c r="G93" s="126">
        <v>80</v>
      </c>
      <c r="H93" s="126">
        <v>0</v>
      </c>
      <c r="I93" s="126">
        <v>0</v>
      </c>
      <c r="J93" s="126">
        <v>45</v>
      </c>
      <c r="K93" s="126">
        <v>26</v>
      </c>
      <c r="L93" s="126">
        <v>25231</v>
      </c>
      <c r="M93" s="126">
        <v>0</v>
      </c>
      <c r="N93" s="202">
        <v>25382</v>
      </c>
      <c r="O93" s="201">
        <v>0</v>
      </c>
      <c r="P93" s="202">
        <v>0</v>
      </c>
      <c r="Q93" s="224">
        <v>0</v>
      </c>
      <c r="R93" s="127">
        <v>601</v>
      </c>
      <c r="S93" s="225">
        <v>0</v>
      </c>
      <c r="T93" s="232">
        <v>221440</v>
      </c>
      <c r="U93" s="188">
        <v>0</v>
      </c>
      <c r="V93" s="188">
        <v>0</v>
      </c>
      <c r="W93" s="188">
        <v>0</v>
      </c>
      <c r="X93" s="188">
        <v>0</v>
      </c>
      <c r="Y93" s="188">
        <v>0</v>
      </c>
      <c r="Z93" s="188">
        <v>0</v>
      </c>
      <c r="AA93" s="188">
        <v>221440</v>
      </c>
      <c r="AB93" s="188">
        <v>169401</v>
      </c>
      <c r="AC93" s="233">
        <v>-52039</v>
      </c>
      <c r="AD93" s="239"/>
    </row>
    <row r="94" spans="1:30" s="160" customFormat="1" x14ac:dyDescent="0.2">
      <c r="A94" s="179" t="s">
        <v>277</v>
      </c>
      <c r="B94" s="195" t="s">
        <v>701</v>
      </c>
      <c r="C94" s="182">
        <v>14274</v>
      </c>
      <c r="D94" s="201">
        <v>1189</v>
      </c>
      <c r="E94" s="126">
        <v>0</v>
      </c>
      <c r="F94" s="126">
        <v>0</v>
      </c>
      <c r="G94" s="126">
        <v>1000</v>
      </c>
      <c r="H94" s="126">
        <v>0</v>
      </c>
      <c r="I94" s="126">
        <v>0</v>
      </c>
      <c r="J94" s="126">
        <v>7287</v>
      </c>
      <c r="K94" s="126">
        <v>0</v>
      </c>
      <c r="L94" s="126">
        <v>4798</v>
      </c>
      <c r="M94" s="126">
        <v>0</v>
      </c>
      <c r="N94" s="202">
        <v>14274</v>
      </c>
      <c r="O94" s="201">
        <v>0</v>
      </c>
      <c r="P94" s="202">
        <v>0</v>
      </c>
      <c r="Q94" s="224">
        <v>91</v>
      </c>
      <c r="R94" s="127">
        <v>187</v>
      </c>
      <c r="S94" s="225">
        <v>0</v>
      </c>
      <c r="T94" s="232">
        <v>88780</v>
      </c>
      <c r="U94" s="188">
        <v>0</v>
      </c>
      <c r="V94" s="188">
        <v>0</v>
      </c>
      <c r="W94" s="188">
        <v>0</v>
      </c>
      <c r="X94" s="188">
        <v>0</v>
      </c>
      <c r="Y94" s="188">
        <v>0</v>
      </c>
      <c r="Z94" s="188">
        <v>0</v>
      </c>
      <c r="AA94" s="188">
        <v>88780</v>
      </c>
      <c r="AB94" s="188">
        <v>97669</v>
      </c>
      <c r="AC94" s="233">
        <v>8889</v>
      </c>
      <c r="AD94" s="239"/>
    </row>
    <row r="95" spans="1:30" s="160" customFormat="1" x14ac:dyDescent="0.2">
      <c r="A95" s="179" t="s">
        <v>417</v>
      </c>
      <c r="B95" s="195" t="s">
        <v>702</v>
      </c>
      <c r="C95" s="182">
        <v>6784</v>
      </c>
      <c r="D95" s="201">
        <v>0</v>
      </c>
      <c r="E95" s="126">
        <v>0</v>
      </c>
      <c r="F95" s="126">
        <v>0</v>
      </c>
      <c r="G95" s="126">
        <v>0</v>
      </c>
      <c r="H95" s="126">
        <v>0</v>
      </c>
      <c r="I95" s="126">
        <v>0</v>
      </c>
      <c r="J95" s="126">
        <v>450</v>
      </c>
      <c r="K95" s="126">
        <v>1350</v>
      </c>
      <c r="L95" s="126">
        <v>4150</v>
      </c>
      <c r="M95" s="126">
        <v>834</v>
      </c>
      <c r="N95" s="202">
        <v>6784</v>
      </c>
      <c r="O95" s="201">
        <v>0</v>
      </c>
      <c r="P95" s="202">
        <v>0</v>
      </c>
      <c r="Q95" s="224">
        <v>0</v>
      </c>
      <c r="R95" s="127">
        <v>627</v>
      </c>
      <c r="S95" s="225">
        <v>0</v>
      </c>
      <c r="T95" s="232">
        <v>40197</v>
      </c>
      <c r="U95" s="188">
        <v>834</v>
      </c>
      <c r="V95" s="188">
        <v>0</v>
      </c>
      <c r="W95" s="188">
        <v>0</v>
      </c>
      <c r="X95" s="188">
        <v>0</v>
      </c>
      <c r="Y95" s="188">
        <v>0</v>
      </c>
      <c r="Z95" s="188">
        <v>834</v>
      </c>
      <c r="AA95" s="188">
        <v>41031</v>
      </c>
      <c r="AB95" s="188">
        <v>45846</v>
      </c>
      <c r="AC95" s="233">
        <v>4815</v>
      </c>
      <c r="AD95" s="239"/>
    </row>
    <row r="96" spans="1:30" s="160" customFormat="1" x14ac:dyDescent="0.2">
      <c r="A96" s="179" t="s">
        <v>337</v>
      </c>
      <c r="B96" s="195" t="s">
        <v>703</v>
      </c>
      <c r="C96" s="182">
        <v>1476</v>
      </c>
      <c r="D96" s="201">
        <v>0</v>
      </c>
      <c r="E96" s="126">
        <v>0</v>
      </c>
      <c r="F96" s="126">
        <v>0</v>
      </c>
      <c r="G96" s="126">
        <v>0</v>
      </c>
      <c r="H96" s="126">
        <v>0</v>
      </c>
      <c r="I96" s="126">
        <v>0</v>
      </c>
      <c r="J96" s="126">
        <v>0</v>
      </c>
      <c r="K96" s="126">
        <v>49</v>
      </c>
      <c r="L96" s="126">
        <v>1427</v>
      </c>
      <c r="M96" s="126">
        <v>0</v>
      </c>
      <c r="N96" s="202">
        <v>1476</v>
      </c>
      <c r="O96" s="201">
        <v>0</v>
      </c>
      <c r="P96" s="202">
        <v>0</v>
      </c>
      <c r="Q96" s="224">
        <v>0</v>
      </c>
      <c r="R96" s="127">
        <v>40</v>
      </c>
      <c r="S96" s="225">
        <v>0</v>
      </c>
      <c r="T96" s="232">
        <v>31484</v>
      </c>
      <c r="U96" s="188">
        <v>0</v>
      </c>
      <c r="V96" s="188">
        <v>0</v>
      </c>
      <c r="W96" s="188">
        <v>0</v>
      </c>
      <c r="X96" s="188">
        <v>0</v>
      </c>
      <c r="Y96" s="188">
        <v>0</v>
      </c>
      <c r="Z96" s="188">
        <v>0</v>
      </c>
      <c r="AA96" s="188">
        <v>31484</v>
      </c>
      <c r="AB96" s="188">
        <v>33554</v>
      </c>
      <c r="AC96" s="233">
        <v>2070</v>
      </c>
      <c r="AD96" s="239"/>
    </row>
    <row r="97" spans="1:30" s="160" customFormat="1" x14ac:dyDescent="0.2">
      <c r="A97" s="179" t="s">
        <v>392</v>
      </c>
      <c r="B97" s="195" t="s">
        <v>710</v>
      </c>
      <c r="C97" s="182">
        <v>4012</v>
      </c>
      <c r="D97" s="201">
        <v>481</v>
      </c>
      <c r="E97" s="126">
        <v>0</v>
      </c>
      <c r="F97" s="126">
        <v>25</v>
      </c>
      <c r="G97" s="126">
        <v>0</v>
      </c>
      <c r="H97" s="126">
        <v>0</v>
      </c>
      <c r="I97" s="126">
        <v>0</v>
      </c>
      <c r="J97" s="126">
        <v>519</v>
      </c>
      <c r="K97" s="126">
        <v>597</v>
      </c>
      <c r="L97" s="126">
        <v>2390</v>
      </c>
      <c r="M97" s="126">
        <v>0</v>
      </c>
      <c r="N97" s="202">
        <v>4012</v>
      </c>
      <c r="O97" s="201">
        <v>0</v>
      </c>
      <c r="P97" s="202">
        <v>0</v>
      </c>
      <c r="Q97" s="224">
        <v>25</v>
      </c>
      <c r="R97" s="127">
        <v>0</v>
      </c>
      <c r="S97" s="225">
        <v>0</v>
      </c>
      <c r="T97" s="232">
        <v>46114</v>
      </c>
      <c r="U97" s="188">
        <v>0</v>
      </c>
      <c r="V97" s="188">
        <v>993</v>
      </c>
      <c r="W97" s="188">
        <v>0</v>
      </c>
      <c r="X97" s="188">
        <v>0</v>
      </c>
      <c r="Y97" s="188">
        <v>0</v>
      </c>
      <c r="Z97" s="188">
        <v>-993</v>
      </c>
      <c r="AA97" s="188">
        <v>45121</v>
      </c>
      <c r="AB97" s="188">
        <v>53744</v>
      </c>
      <c r="AC97" s="233">
        <v>8623</v>
      </c>
      <c r="AD97" s="239"/>
    </row>
    <row r="98" spans="1:30" s="160" customFormat="1" x14ac:dyDescent="0.2">
      <c r="A98" s="179" t="s">
        <v>47</v>
      </c>
      <c r="B98" s="195" t="s">
        <v>711</v>
      </c>
      <c r="C98" s="182">
        <v>5375</v>
      </c>
      <c r="D98" s="201">
        <v>20</v>
      </c>
      <c r="E98" s="126">
        <v>0</v>
      </c>
      <c r="F98" s="126">
        <v>5</v>
      </c>
      <c r="G98" s="126">
        <v>169</v>
      </c>
      <c r="H98" s="126">
        <v>0</v>
      </c>
      <c r="I98" s="126">
        <v>0</v>
      </c>
      <c r="J98" s="126">
        <v>567</v>
      </c>
      <c r="K98" s="126">
        <v>1509</v>
      </c>
      <c r="L98" s="126">
        <v>3105</v>
      </c>
      <c r="M98" s="126">
        <v>0</v>
      </c>
      <c r="N98" s="202">
        <v>5375</v>
      </c>
      <c r="O98" s="201">
        <v>0</v>
      </c>
      <c r="P98" s="202">
        <v>0</v>
      </c>
      <c r="Q98" s="224">
        <v>212</v>
      </c>
      <c r="R98" s="127">
        <v>0</v>
      </c>
      <c r="S98" s="225">
        <v>0</v>
      </c>
      <c r="T98" s="232">
        <v>86759</v>
      </c>
      <c r="U98" s="188">
        <v>0</v>
      </c>
      <c r="V98" s="188">
        <v>0</v>
      </c>
      <c r="W98" s="188">
        <v>0</v>
      </c>
      <c r="X98" s="188">
        <v>0</v>
      </c>
      <c r="Y98" s="188">
        <v>0</v>
      </c>
      <c r="Z98" s="188">
        <v>0</v>
      </c>
      <c r="AA98" s="188">
        <v>86759</v>
      </c>
      <c r="AB98" s="188">
        <v>90851</v>
      </c>
      <c r="AC98" s="233">
        <v>4092</v>
      </c>
      <c r="AD98" s="239"/>
    </row>
    <row r="99" spans="1:30" s="161" customFormat="1" x14ac:dyDescent="0.2">
      <c r="A99" s="179" t="s">
        <v>393</v>
      </c>
      <c r="B99" s="196" t="s">
        <v>714</v>
      </c>
      <c r="C99" s="182">
        <v>9194</v>
      </c>
      <c r="D99" s="201">
        <v>73</v>
      </c>
      <c r="E99" s="126">
        <v>0</v>
      </c>
      <c r="F99" s="126">
        <v>0</v>
      </c>
      <c r="G99" s="126">
        <v>0</v>
      </c>
      <c r="H99" s="126">
        <v>0</v>
      </c>
      <c r="I99" s="126">
        <v>0</v>
      </c>
      <c r="J99" s="126">
        <v>923</v>
      </c>
      <c r="K99" s="126">
        <v>-7342</v>
      </c>
      <c r="L99" s="126">
        <v>15540</v>
      </c>
      <c r="M99" s="126">
        <v>0</v>
      </c>
      <c r="N99" s="202">
        <v>9194</v>
      </c>
      <c r="O99" s="201">
        <v>0</v>
      </c>
      <c r="P99" s="202">
        <v>0</v>
      </c>
      <c r="Q99" s="224">
        <v>0</v>
      </c>
      <c r="R99" s="127">
        <v>29244</v>
      </c>
      <c r="S99" s="225">
        <v>0</v>
      </c>
      <c r="T99" s="232">
        <v>251067</v>
      </c>
      <c r="U99" s="188">
        <v>0</v>
      </c>
      <c r="V99" s="188">
        <v>2</v>
      </c>
      <c r="W99" s="188">
        <v>0</v>
      </c>
      <c r="X99" s="188">
        <v>850</v>
      </c>
      <c r="Y99" s="188">
        <v>16479</v>
      </c>
      <c r="Z99" s="188">
        <v>-17331</v>
      </c>
      <c r="AA99" s="188">
        <v>233736</v>
      </c>
      <c r="AB99" s="188">
        <v>259292</v>
      </c>
      <c r="AC99" s="233">
        <v>25556</v>
      </c>
      <c r="AD99" s="240"/>
    </row>
    <row r="100" spans="1:30" s="160" customFormat="1" x14ac:dyDescent="0.2">
      <c r="A100" s="179" t="s">
        <v>59</v>
      </c>
      <c r="B100" s="195" t="s">
        <v>716</v>
      </c>
      <c r="C100" s="182">
        <v>13096</v>
      </c>
      <c r="D100" s="201">
        <v>40</v>
      </c>
      <c r="E100" s="126">
        <v>0</v>
      </c>
      <c r="F100" s="126">
        <v>1208</v>
      </c>
      <c r="G100" s="126">
        <v>0</v>
      </c>
      <c r="H100" s="126">
        <v>0</v>
      </c>
      <c r="I100" s="126">
        <v>0</v>
      </c>
      <c r="J100" s="126">
        <v>1605</v>
      </c>
      <c r="K100" s="126">
        <v>4897</v>
      </c>
      <c r="L100" s="126">
        <v>5346</v>
      </c>
      <c r="M100" s="126">
        <v>0</v>
      </c>
      <c r="N100" s="202">
        <v>13096</v>
      </c>
      <c r="O100" s="201">
        <v>0</v>
      </c>
      <c r="P100" s="202">
        <v>0</v>
      </c>
      <c r="Q100" s="224">
        <v>1208</v>
      </c>
      <c r="R100" s="127">
        <v>1153</v>
      </c>
      <c r="S100" s="225">
        <v>0</v>
      </c>
      <c r="T100" s="232">
        <v>144601</v>
      </c>
      <c r="U100" s="188">
        <v>0</v>
      </c>
      <c r="V100" s="188">
        <v>0</v>
      </c>
      <c r="W100" s="188">
        <v>0</v>
      </c>
      <c r="X100" s="188">
        <v>0</v>
      </c>
      <c r="Y100" s="188">
        <v>0</v>
      </c>
      <c r="Z100" s="188">
        <v>0</v>
      </c>
      <c r="AA100" s="188">
        <v>144601</v>
      </c>
      <c r="AB100" s="188">
        <v>156337</v>
      </c>
      <c r="AC100" s="233">
        <v>11736</v>
      </c>
      <c r="AD100" s="239"/>
    </row>
    <row r="101" spans="1:30" s="160" customFormat="1" x14ac:dyDescent="0.2">
      <c r="A101" s="179" t="s">
        <v>89</v>
      </c>
      <c r="B101" s="195" t="s">
        <v>718</v>
      </c>
      <c r="C101" s="182">
        <v>8511</v>
      </c>
      <c r="D101" s="201">
        <v>311</v>
      </c>
      <c r="E101" s="126">
        <v>0</v>
      </c>
      <c r="F101" s="126">
        <v>0</v>
      </c>
      <c r="G101" s="126">
        <v>1171</v>
      </c>
      <c r="H101" s="126">
        <v>0</v>
      </c>
      <c r="I101" s="126">
        <v>0</v>
      </c>
      <c r="J101" s="126">
        <v>695</v>
      </c>
      <c r="K101" s="126">
        <v>0</v>
      </c>
      <c r="L101" s="126">
        <v>6334</v>
      </c>
      <c r="M101" s="126">
        <v>0</v>
      </c>
      <c r="N101" s="202">
        <v>8511</v>
      </c>
      <c r="O101" s="201">
        <v>0</v>
      </c>
      <c r="P101" s="202">
        <v>0</v>
      </c>
      <c r="Q101" s="224">
        <v>0</v>
      </c>
      <c r="R101" s="127">
        <v>0</v>
      </c>
      <c r="S101" s="225">
        <v>0</v>
      </c>
      <c r="T101" s="232">
        <v>103914</v>
      </c>
      <c r="U101" s="188">
        <v>0</v>
      </c>
      <c r="V101" s="188">
        <v>0</v>
      </c>
      <c r="W101" s="188">
        <v>0</v>
      </c>
      <c r="X101" s="188">
        <v>0</v>
      </c>
      <c r="Y101" s="188">
        <v>0</v>
      </c>
      <c r="Z101" s="188">
        <v>0</v>
      </c>
      <c r="AA101" s="188">
        <v>103914</v>
      </c>
      <c r="AB101" s="188">
        <v>112475</v>
      </c>
      <c r="AC101" s="233">
        <v>8561</v>
      </c>
      <c r="AD101" s="239"/>
    </row>
    <row r="102" spans="1:30" s="160" customFormat="1" x14ac:dyDescent="0.2">
      <c r="A102" s="179" t="s">
        <v>426</v>
      </c>
      <c r="B102" s="195" t="s">
        <v>719</v>
      </c>
      <c r="C102" s="182">
        <v>51877</v>
      </c>
      <c r="D102" s="201">
        <v>0</v>
      </c>
      <c r="E102" s="126">
        <v>0</v>
      </c>
      <c r="F102" s="126">
        <v>487</v>
      </c>
      <c r="G102" s="126">
        <v>2361</v>
      </c>
      <c r="H102" s="126">
        <v>0</v>
      </c>
      <c r="I102" s="126">
        <v>0</v>
      </c>
      <c r="J102" s="126">
        <v>1400</v>
      </c>
      <c r="K102" s="126">
        <v>10307</v>
      </c>
      <c r="L102" s="126">
        <v>28879</v>
      </c>
      <c r="M102" s="126">
        <v>8443</v>
      </c>
      <c r="N102" s="202">
        <v>51877</v>
      </c>
      <c r="O102" s="201">
        <v>0</v>
      </c>
      <c r="P102" s="202">
        <v>0</v>
      </c>
      <c r="Q102" s="224">
        <v>0</v>
      </c>
      <c r="R102" s="127">
        <v>0</v>
      </c>
      <c r="S102" s="225">
        <v>0</v>
      </c>
      <c r="T102" s="232">
        <v>351997</v>
      </c>
      <c r="U102" s="188">
        <v>8443</v>
      </c>
      <c r="V102" s="188">
        <v>11340</v>
      </c>
      <c r="W102" s="188">
        <v>0</v>
      </c>
      <c r="X102" s="188">
        <v>0</v>
      </c>
      <c r="Y102" s="188">
        <v>0</v>
      </c>
      <c r="Z102" s="188">
        <v>-2897</v>
      </c>
      <c r="AA102" s="188">
        <v>349100</v>
      </c>
      <c r="AB102" s="188">
        <v>393313</v>
      </c>
      <c r="AC102" s="233">
        <v>44213</v>
      </c>
      <c r="AD102" s="239"/>
    </row>
    <row r="103" spans="1:30" s="160" customFormat="1" x14ac:dyDescent="0.2">
      <c r="A103" s="179" t="s">
        <v>258</v>
      </c>
      <c r="B103" s="195" t="s">
        <v>721</v>
      </c>
      <c r="C103" s="182">
        <v>29059</v>
      </c>
      <c r="D103" s="201">
        <v>0</v>
      </c>
      <c r="E103" s="126">
        <v>0</v>
      </c>
      <c r="F103" s="126">
        <v>0</v>
      </c>
      <c r="G103" s="126">
        <v>0</v>
      </c>
      <c r="H103" s="126">
        <v>0</v>
      </c>
      <c r="I103" s="126">
        <v>3765</v>
      </c>
      <c r="J103" s="126">
        <v>6431</v>
      </c>
      <c r="K103" s="126">
        <v>0</v>
      </c>
      <c r="L103" s="126">
        <v>15551</v>
      </c>
      <c r="M103" s="126">
        <v>3312</v>
      </c>
      <c r="N103" s="202">
        <v>29059</v>
      </c>
      <c r="O103" s="201">
        <v>2222</v>
      </c>
      <c r="P103" s="202">
        <v>2222</v>
      </c>
      <c r="Q103" s="224">
        <v>0</v>
      </c>
      <c r="R103" s="127">
        <v>1795</v>
      </c>
      <c r="S103" s="225">
        <v>0</v>
      </c>
      <c r="T103" s="232">
        <v>182423</v>
      </c>
      <c r="U103" s="188">
        <v>5534</v>
      </c>
      <c r="V103" s="188">
        <v>0</v>
      </c>
      <c r="W103" s="188">
        <v>0</v>
      </c>
      <c r="X103" s="188">
        <v>0</v>
      </c>
      <c r="Y103" s="188">
        <v>0</v>
      </c>
      <c r="Z103" s="188">
        <v>5534</v>
      </c>
      <c r="AA103" s="188">
        <v>187957</v>
      </c>
      <c r="AB103" s="188">
        <v>247625</v>
      </c>
      <c r="AC103" s="233">
        <v>59668</v>
      </c>
      <c r="AD103" s="239"/>
    </row>
    <row r="104" spans="1:30" s="160" customFormat="1" x14ac:dyDescent="0.2">
      <c r="A104" s="179" t="s">
        <v>48</v>
      </c>
      <c r="B104" s="195" t="s">
        <v>726</v>
      </c>
      <c r="C104" s="182">
        <v>21000</v>
      </c>
      <c r="D104" s="201">
        <v>372</v>
      </c>
      <c r="E104" s="126">
        <v>0</v>
      </c>
      <c r="F104" s="126">
        <v>0</v>
      </c>
      <c r="G104" s="126">
        <v>1016</v>
      </c>
      <c r="H104" s="126">
        <v>0</v>
      </c>
      <c r="I104" s="126">
        <v>0</v>
      </c>
      <c r="J104" s="126">
        <v>20</v>
      </c>
      <c r="K104" s="126">
        <v>2759</v>
      </c>
      <c r="L104" s="126">
        <v>14990</v>
      </c>
      <c r="M104" s="126">
        <v>1843</v>
      </c>
      <c r="N104" s="202">
        <v>21000</v>
      </c>
      <c r="O104" s="201">
        <v>0</v>
      </c>
      <c r="P104" s="202">
        <v>0</v>
      </c>
      <c r="Q104" s="224">
        <v>0</v>
      </c>
      <c r="R104" s="127">
        <v>0</v>
      </c>
      <c r="S104" s="225">
        <v>0</v>
      </c>
      <c r="T104" s="232">
        <v>162645</v>
      </c>
      <c r="U104" s="188">
        <v>1843</v>
      </c>
      <c r="V104" s="188">
        <v>4300</v>
      </c>
      <c r="W104" s="188">
        <v>0</v>
      </c>
      <c r="X104" s="188">
        <v>1215</v>
      </c>
      <c r="Y104" s="188">
        <v>0</v>
      </c>
      <c r="Z104" s="188">
        <v>-3672</v>
      </c>
      <c r="AA104" s="188">
        <v>158973</v>
      </c>
      <c r="AB104" s="188">
        <v>178153</v>
      </c>
      <c r="AC104" s="233">
        <v>19180</v>
      </c>
      <c r="AD104" s="239"/>
    </row>
    <row r="105" spans="1:30" s="160" customFormat="1" x14ac:dyDescent="0.2">
      <c r="A105" s="179" t="s">
        <v>306</v>
      </c>
      <c r="B105" s="195" t="s">
        <v>729</v>
      </c>
      <c r="C105" s="182">
        <v>5090</v>
      </c>
      <c r="D105" s="201">
        <v>195</v>
      </c>
      <c r="E105" s="126">
        <v>0</v>
      </c>
      <c r="F105" s="126">
        <v>0</v>
      </c>
      <c r="G105" s="126">
        <v>6</v>
      </c>
      <c r="H105" s="126">
        <v>0</v>
      </c>
      <c r="I105" s="126">
        <v>0</v>
      </c>
      <c r="J105" s="126">
        <v>340</v>
      </c>
      <c r="K105" s="126">
        <v>0</v>
      </c>
      <c r="L105" s="126">
        <v>4549</v>
      </c>
      <c r="M105" s="126">
        <v>0</v>
      </c>
      <c r="N105" s="202">
        <v>5090</v>
      </c>
      <c r="O105" s="201">
        <v>0</v>
      </c>
      <c r="P105" s="202">
        <v>0</v>
      </c>
      <c r="Q105" s="224">
        <v>0</v>
      </c>
      <c r="R105" s="127">
        <v>0</v>
      </c>
      <c r="S105" s="225">
        <v>0</v>
      </c>
      <c r="T105" s="232">
        <v>73595</v>
      </c>
      <c r="U105" s="188">
        <v>0</v>
      </c>
      <c r="V105" s="188">
        <v>3936</v>
      </c>
      <c r="W105" s="188">
        <v>0</v>
      </c>
      <c r="X105" s="188">
        <v>0</v>
      </c>
      <c r="Y105" s="188">
        <v>0</v>
      </c>
      <c r="Z105" s="188">
        <v>-3936</v>
      </c>
      <c r="AA105" s="188">
        <v>69659</v>
      </c>
      <c r="AB105" s="188">
        <v>80070</v>
      </c>
      <c r="AC105" s="233">
        <v>10411</v>
      </c>
      <c r="AD105" s="239"/>
    </row>
    <row r="106" spans="1:30" s="160" customFormat="1" x14ac:dyDescent="0.2">
      <c r="A106" s="179" t="s">
        <v>168</v>
      </c>
      <c r="B106" s="195" t="s">
        <v>734</v>
      </c>
      <c r="C106" s="182">
        <v>27119</v>
      </c>
      <c r="D106" s="201">
        <v>1043</v>
      </c>
      <c r="E106" s="126">
        <v>0</v>
      </c>
      <c r="F106" s="126">
        <v>87</v>
      </c>
      <c r="G106" s="126">
        <v>0</v>
      </c>
      <c r="H106" s="126">
        <v>0</v>
      </c>
      <c r="I106" s="126">
        <v>0</v>
      </c>
      <c r="J106" s="126">
        <v>3737</v>
      </c>
      <c r="K106" s="126">
        <v>7908</v>
      </c>
      <c r="L106" s="126">
        <v>14344</v>
      </c>
      <c r="M106" s="126">
        <v>0</v>
      </c>
      <c r="N106" s="202">
        <v>27119</v>
      </c>
      <c r="O106" s="201">
        <v>31545</v>
      </c>
      <c r="P106" s="202">
        <v>31545</v>
      </c>
      <c r="Q106" s="224">
        <v>43</v>
      </c>
      <c r="R106" s="127">
        <v>290</v>
      </c>
      <c r="S106" s="225">
        <v>0</v>
      </c>
      <c r="T106" s="232">
        <v>304755</v>
      </c>
      <c r="U106" s="188">
        <v>31545</v>
      </c>
      <c r="V106" s="188">
        <v>0</v>
      </c>
      <c r="W106" s="188">
        <v>800</v>
      </c>
      <c r="X106" s="188">
        <v>2616</v>
      </c>
      <c r="Y106" s="188">
        <v>0</v>
      </c>
      <c r="Z106" s="188">
        <v>28129</v>
      </c>
      <c r="AA106" s="188">
        <v>332884</v>
      </c>
      <c r="AB106" s="188">
        <v>290825</v>
      </c>
      <c r="AC106" s="233">
        <v>-42059</v>
      </c>
      <c r="AD106" s="239"/>
    </row>
    <row r="107" spans="1:30" s="160" customFormat="1" x14ac:dyDescent="0.2">
      <c r="A107" s="179" t="s">
        <v>304</v>
      </c>
      <c r="B107" s="195" t="s">
        <v>735</v>
      </c>
      <c r="C107" s="182">
        <v>4401</v>
      </c>
      <c r="D107" s="201">
        <v>0</v>
      </c>
      <c r="E107" s="126">
        <v>0</v>
      </c>
      <c r="F107" s="126">
        <v>0</v>
      </c>
      <c r="G107" s="126">
        <v>88</v>
      </c>
      <c r="H107" s="126">
        <v>0</v>
      </c>
      <c r="I107" s="126">
        <v>0</v>
      </c>
      <c r="J107" s="126">
        <v>2</v>
      </c>
      <c r="K107" s="126">
        <v>4311</v>
      </c>
      <c r="L107" s="126">
        <v>0</v>
      </c>
      <c r="M107" s="126">
        <v>0</v>
      </c>
      <c r="N107" s="202">
        <v>4401</v>
      </c>
      <c r="O107" s="201">
        <v>0</v>
      </c>
      <c r="P107" s="202">
        <v>0</v>
      </c>
      <c r="Q107" s="224">
        <v>0</v>
      </c>
      <c r="R107" s="127">
        <v>0</v>
      </c>
      <c r="S107" s="225">
        <v>0</v>
      </c>
      <c r="T107" s="232">
        <v>55909</v>
      </c>
      <c r="U107" s="188">
        <v>0</v>
      </c>
      <c r="V107" s="188">
        <v>486</v>
      </c>
      <c r="W107" s="188">
        <v>0</v>
      </c>
      <c r="X107" s="188">
        <v>0</v>
      </c>
      <c r="Y107" s="188">
        <v>0</v>
      </c>
      <c r="Z107" s="188">
        <v>-486</v>
      </c>
      <c r="AA107" s="188">
        <v>55423</v>
      </c>
      <c r="AB107" s="188">
        <v>67994</v>
      </c>
      <c r="AC107" s="233">
        <v>12571</v>
      </c>
      <c r="AD107" s="239"/>
    </row>
    <row r="108" spans="1:30" s="160" customFormat="1" x14ac:dyDescent="0.2">
      <c r="A108" s="179" t="s">
        <v>251</v>
      </c>
      <c r="B108" s="195" t="s">
        <v>736</v>
      </c>
      <c r="C108" s="182">
        <v>7340</v>
      </c>
      <c r="D108" s="201">
        <v>0</v>
      </c>
      <c r="E108" s="126">
        <v>0</v>
      </c>
      <c r="F108" s="126">
        <v>0</v>
      </c>
      <c r="G108" s="126">
        <v>0</v>
      </c>
      <c r="H108" s="126">
        <v>0</v>
      </c>
      <c r="I108" s="126">
        <v>0</v>
      </c>
      <c r="J108" s="126">
        <v>995</v>
      </c>
      <c r="K108" s="126">
        <v>3529</v>
      </c>
      <c r="L108" s="126">
        <v>2816</v>
      </c>
      <c r="M108" s="126">
        <v>0</v>
      </c>
      <c r="N108" s="202">
        <v>7340</v>
      </c>
      <c r="O108" s="201">
        <v>0</v>
      </c>
      <c r="P108" s="202">
        <v>0</v>
      </c>
      <c r="Q108" s="224">
        <v>0</v>
      </c>
      <c r="R108" s="127">
        <v>0</v>
      </c>
      <c r="S108" s="225">
        <v>0</v>
      </c>
      <c r="T108" s="232">
        <v>77159</v>
      </c>
      <c r="U108" s="188">
        <v>0</v>
      </c>
      <c r="V108" s="188">
        <v>0</v>
      </c>
      <c r="W108" s="188">
        <v>0</v>
      </c>
      <c r="X108" s="188">
        <v>1032</v>
      </c>
      <c r="Y108" s="188">
        <v>0</v>
      </c>
      <c r="Z108" s="188">
        <v>-1032</v>
      </c>
      <c r="AA108" s="188">
        <v>76127</v>
      </c>
      <c r="AB108" s="188">
        <v>90262</v>
      </c>
      <c r="AC108" s="233">
        <v>14135</v>
      </c>
      <c r="AD108" s="239"/>
    </row>
    <row r="109" spans="1:30" s="160" customFormat="1" x14ac:dyDescent="0.2">
      <c r="A109" s="179" t="s">
        <v>86</v>
      </c>
      <c r="B109" s="195" t="s">
        <v>741</v>
      </c>
      <c r="C109" s="182">
        <v>33693</v>
      </c>
      <c r="D109" s="201">
        <v>0</v>
      </c>
      <c r="E109" s="126">
        <v>0</v>
      </c>
      <c r="F109" s="126">
        <v>0</v>
      </c>
      <c r="G109" s="126">
        <v>0</v>
      </c>
      <c r="H109" s="126">
        <v>0</v>
      </c>
      <c r="I109" s="126">
        <v>0</v>
      </c>
      <c r="J109" s="126">
        <v>2371</v>
      </c>
      <c r="K109" s="126">
        <v>9424</v>
      </c>
      <c r="L109" s="126">
        <v>21898</v>
      </c>
      <c r="M109" s="126">
        <v>0</v>
      </c>
      <c r="N109" s="202">
        <v>33693</v>
      </c>
      <c r="O109" s="201">
        <v>0</v>
      </c>
      <c r="P109" s="202">
        <v>0</v>
      </c>
      <c r="Q109" s="224">
        <v>296</v>
      </c>
      <c r="R109" s="127">
        <v>212</v>
      </c>
      <c r="S109" s="225">
        <v>0</v>
      </c>
      <c r="T109" s="232">
        <v>186803</v>
      </c>
      <c r="U109" s="188">
        <v>0</v>
      </c>
      <c r="V109" s="188">
        <v>0</v>
      </c>
      <c r="W109" s="188">
        <v>0</v>
      </c>
      <c r="X109" s="188">
        <v>0</v>
      </c>
      <c r="Y109" s="188">
        <v>0</v>
      </c>
      <c r="Z109" s="188">
        <v>0</v>
      </c>
      <c r="AA109" s="188">
        <v>186803</v>
      </c>
      <c r="AB109" s="188">
        <v>208401</v>
      </c>
      <c r="AC109" s="233">
        <v>21598</v>
      </c>
      <c r="AD109" s="239"/>
    </row>
    <row r="110" spans="1:30" s="160" customFormat="1" x14ac:dyDescent="0.2">
      <c r="A110" s="179" t="s">
        <v>307</v>
      </c>
      <c r="B110" s="195" t="s">
        <v>744</v>
      </c>
      <c r="C110" s="182">
        <v>12831</v>
      </c>
      <c r="D110" s="201">
        <v>0</v>
      </c>
      <c r="E110" s="126">
        <v>0</v>
      </c>
      <c r="F110" s="126">
        <v>0</v>
      </c>
      <c r="G110" s="126">
        <v>703</v>
      </c>
      <c r="H110" s="126">
        <v>0</v>
      </c>
      <c r="I110" s="126">
        <v>0</v>
      </c>
      <c r="J110" s="126">
        <v>3204</v>
      </c>
      <c r="K110" s="126">
        <v>400</v>
      </c>
      <c r="L110" s="126">
        <v>7190</v>
      </c>
      <c r="M110" s="126">
        <v>1334</v>
      </c>
      <c r="N110" s="202">
        <v>12831</v>
      </c>
      <c r="O110" s="201">
        <v>0</v>
      </c>
      <c r="P110" s="202">
        <v>0</v>
      </c>
      <c r="Q110" s="224">
        <v>0</v>
      </c>
      <c r="R110" s="127">
        <v>0</v>
      </c>
      <c r="S110" s="225">
        <v>0</v>
      </c>
      <c r="T110" s="232">
        <v>101538</v>
      </c>
      <c r="U110" s="188">
        <v>1334</v>
      </c>
      <c r="V110" s="188">
        <v>0</v>
      </c>
      <c r="W110" s="188">
        <v>0</v>
      </c>
      <c r="X110" s="188">
        <v>0</v>
      </c>
      <c r="Y110" s="188">
        <v>-250</v>
      </c>
      <c r="Z110" s="188">
        <v>1584</v>
      </c>
      <c r="AA110" s="188">
        <v>103122</v>
      </c>
      <c r="AB110" s="188">
        <v>107354</v>
      </c>
      <c r="AC110" s="233">
        <v>4232</v>
      </c>
      <c r="AD110" s="239"/>
    </row>
    <row r="111" spans="1:30" s="160" customFormat="1" x14ac:dyDescent="0.2">
      <c r="A111" s="179" t="s">
        <v>431</v>
      </c>
      <c r="B111" s="195" t="s">
        <v>747</v>
      </c>
      <c r="C111" s="182">
        <v>0</v>
      </c>
      <c r="D111" s="201">
        <v>0</v>
      </c>
      <c r="E111" s="126">
        <v>0</v>
      </c>
      <c r="F111" s="126">
        <v>0</v>
      </c>
      <c r="G111" s="126">
        <v>0</v>
      </c>
      <c r="H111" s="126">
        <v>0</v>
      </c>
      <c r="I111" s="126">
        <v>0</v>
      </c>
      <c r="J111" s="126">
        <v>0</v>
      </c>
      <c r="K111" s="126">
        <v>0</v>
      </c>
      <c r="L111" s="126">
        <v>0</v>
      </c>
      <c r="M111" s="126">
        <v>0</v>
      </c>
      <c r="N111" s="202">
        <v>0</v>
      </c>
      <c r="O111" s="201">
        <v>0</v>
      </c>
      <c r="P111" s="202">
        <v>0</v>
      </c>
      <c r="Q111" s="224">
        <v>0</v>
      </c>
      <c r="R111" s="127">
        <v>432</v>
      </c>
      <c r="S111" s="225">
        <v>395</v>
      </c>
      <c r="T111" s="232">
        <v>207286</v>
      </c>
      <c r="U111" s="188">
        <v>0</v>
      </c>
      <c r="V111" s="188">
        <v>0</v>
      </c>
      <c r="W111" s="188">
        <v>0</v>
      </c>
      <c r="X111" s="188">
        <v>0</v>
      </c>
      <c r="Y111" s="188">
        <v>0</v>
      </c>
      <c r="Z111" s="188">
        <v>0</v>
      </c>
      <c r="AA111" s="188">
        <v>207286</v>
      </c>
      <c r="AB111" s="188">
        <v>236989</v>
      </c>
      <c r="AC111" s="233">
        <v>29703</v>
      </c>
      <c r="AD111" s="239"/>
    </row>
    <row r="112" spans="1:30" s="160" customFormat="1" x14ac:dyDescent="0.2">
      <c r="A112" s="179" t="s">
        <v>60</v>
      </c>
      <c r="B112" s="195" t="s">
        <v>748</v>
      </c>
      <c r="C112" s="182">
        <v>51030</v>
      </c>
      <c r="D112" s="201">
        <v>0</v>
      </c>
      <c r="E112" s="126">
        <v>0</v>
      </c>
      <c r="F112" s="126">
        <v>1347</v>
      </c>
      <c r="G112" s="126">
        <v>1554</v>
      </c>
      <c r="H112" s="126">
        <v>0</v>
      </c>
      <c r="I112" s="126">
        <v>0</v>
      </c>
      <c r="J112" s="126">
        <v>11743</v>
      </c>
      <c r="K112" s="126">
        <v>7916</v>
      </c>
      <c r="L112" s="126">
        <v>28470</v>
      </c>
      <c r="M112" s="126">
        <v>0</v>
      </c>
      <c r="N112" s="202">
        <v>51030</v>
      </c>
      <c r="O112" s="201">
        <v>0</v>
      </c>
      <c r="P112" s="202">
        <v>0</v>
      </c>
      <c r="Q112" s="224">
        <v>39</v>
      </c>
      <c r="R112" s="127">
        <v>493</v>
      </c>
      <c r="S112" s="225">
        <v>0</v>
      </c>
      <c r="T112" s="232">
        <v>281294</v>
      </c>
      <c r="U112" s="188">
        <v>0</v>
      </c>
      <c r="V112" s="188">
        <v>504</v>
      </c>
      <c r="W112" s="188">
        <v>0</v>
      </c>
      <c r="X112" s="188">
        <v>0</v>
      </c>
      <c r="Y112" s="188">
        <v>0</v>
      </c>
      <c r="Z112" s="188">
        <v>-504</v>
      </c>
      <c r="AA112" s="188">
        <v>280790</v>
      </c>
      <c r="AB112" s="188">
        <v>319784</v>
      </c>
      <c r="AC112" s="233">
        <v>38994</v>
      </c>
      <c r="AD112" s="239"/>
    </row>
    <row r="113" spans="1:30" s="160" customFormat="1" x14ac:dyDescent="0.2">
      <c r="A113" s="179" t="s">
        <v>145</v>
      </c>
      <c r="B113" s="195" t="s">
        <v>752</v>
      </c>
      <c r="C113" s="182">
        <v>11971</v>
      </c>
      <c r="D113" s="201">
        <v>799</v>
      </c>
      <c r="E113" s="126">
        <v>0</v>
      </c>
      <c r="F113" s="126">
        <v>159</v>
      </c>
      <c r="G113" s="126">
        <v>0</v>
      </c>
      <c r="H113" s="126">
        <v>0</v>
      </c>
      <c r="I113" s="126">
        <v>0</v>
      </c>
      <c r="J113" s="126">
        <v>500</v>
      </c>
      <c r="K113" s="126">
        <v>3881</v>
      </c>
      <c r="L113" s="126">
        <v>6632</v>
      </c>
      <c r="M113" s="126">
        <v>0</v>
      </c>
      <c r="N113" s="202">
        <v>11971</v>
      </c>
      <c r="O113" s="201">
        <v>0</v>
      </c>
      <c r="P113" s="202">
        <v>0</v>
      </c>
      <c r="Q113" s="224">
        <v>0</v>
      </c>
      <c r="R113" s="127">
        <v>204</v>
      </c>
      <c r="S113" s="225">
        <v>0</v>
      </c>
      <c r="T113" s="232">
        <v>77484</v>
      </c>
      <c r="U113" s="188">
        <v>0</v>
      </c>
      <c r="V113" s="188">
        <v>0</v>
      </c>
      <c r="W113" s="188">
        <v>0</v>
      </c>
      <c r="X113" s="188">
        <v>0</v>
      </c>
      <c r="Y113" s="188">
        <v>0</v>
      </c>
      <c r="Z113" s="188">
        <v>0</v>
      </c>
      <c r="AA113" s="188">
        <v>77484</v>
      </c>
      <c r="AB113" s="188">
        <v>89650</v>
      </c>
      <c r="AC113" s="233">
        <v>12166</v>
      </c>
      <c r="AD113" s="239"/>
    </row>
    <row r="114" spans="1:30" s="160" customFormat="1" x14ac:dyDescent="0.2">
      <c r="A114" s="179" t="s">
        <v>167</v>
      </c>
      <c r="B114" s="195" t="s">
        <v>753</v>
      </c>
      <c r="C114" s="182">
        <v>3265</v>
      </c>
      <c r="D114" s="201">
        <v>0</v>
      </c>
      <c r="E114" s="126">
        <v>0</v>
      </c>
      <c r="F114" s="126">
        <v>46</v>
      </c>
      <c r="G114" s="126">
        <v>0</v>
      </c>
      <c r="H114" s="126">
        <v>0</v>
      </c>
      <c r="I114" s="126">
        <v>0</v>
      </c>
      <c r="J114" s="126">
        <v>0</v>
      </c>
      <c r="K114" s="126">
        <v>2034</v>
      </c>
      <c r="L114" s="126">
        <v>1185</v>
      </c>
      <c r="M114" s="126">
        <v>0</v>
      </c>
      <c r="N114" s="202">
        <v>3265</v>
      </c>
      <c r="O114" s="201">
        <v>0</v>
      </c>
      <c r="P114" s="202">
        <v>0</v>
      </c>
      <c r="Q114" s="224">
        <v>0</v>
      </c>
      <c r="R114" s="127">
        <v>67</v>
      </c>
      <c r="S114" s="225">
        <v>0</v>
      </c>
      <c r="T114" s="232">
        <v>18006</v>
      </c>
      <c r="U114" s="188">
        <v>0</v>
      </c>
      <c r="V114" s="188">
        <v>0</v>
      </c>
      <c r="W114" s="188">
        <v>0</v>
      </c>
      <c r="X114" s="188">
        <v>0</v>
      </c>
      <c r="Y114" s="188">
        <v>0</v>
      </c>
      <c r="Z114" s="188">
        <v>0</v>
      </c>
      <c r="AA114" s="188">
        <v>18006</v>
      </c>
      <c r="AB114" s="188">
        <v>21769</v>
      </c>
      <c r="AC114" s="233">
        <v>3763</v>
      </c>
      <c r="AD114" s="239"/>
    </row>
    <row r="115" spans="1:30" s="160" customFormat="1" x14ac:dyDescent="0.2">
      <c r="A115" s="179" t="s">
        <v>368</v>
      </c>
      <c r="B115" s="195" t="s">
        <v>754</v>
      </c>
      <c r="C115" s="182">
        <v>526</v>
      </c>
      <c r="D115" s="201">
        <v>0</v>
      </c>
      <c r="E115" s="126">
        <v>0</v>
      </c>
      <c r="F115" s="126">
        <v>0</v>
      </c>
      <c r="G115" s="126">
        <v>0</v>
      </c>
      <c r="H115" s="126">
        <v>0</v>
      </c>
      <c r="I115" s="126">
        <v>0</v>
      </c>
      <c r="J115" s="126">
        <v>0</v>
      </c>
      <c r="K115" s="126">
        <v>526</v>
      </c>
      <c r="L115" s="126">
        <v>0</v>
      </c>
      <c r="M115" s="126">
        <v>0</v>
      </c>
      <c r="N115" s="202">
        <v>526</v>
      </c>
      <c r="O115" s="201">
        <v>0</v>
      </c>
      <c r="P115" s="202">
        <v>0</v>
      </c>
      <c r="Q115" s="224">
        <v>0</v>
      </c>
      <c r="R115" s="127">
        <v>242</v>
      </c>
      <c r="S115" s="225">
        <v>0</v>
      </c>
      <c r="T115" s="232">
        <v>-9050</v>
      </c>
      <c r="U115" s="188">
        <v>0</v>
      </c>
      <c r="V115" s="188">
        <v>0</v>
      </c>
      <c r="W115" s="188">
        <v>0</v>
      </c>
      <c r="X115" s="188">
        <v>0</v>
      </c>
      <c r="Y115" s="188">
        <v>0</v>
      </c>
      <c r="Z115" s="188">
        <v>0</v>
      </c>
      <c r="AA115" s="188">
        <v>-9050</v>
      </c>
      <c r="AB115" s="188">
        <v>-481</v>
      </c>
      <c r="AC115" s="233">
        <v>8569</v>
      </c>
      <c r="AD115" s="239"/>
    </row>
    <row r="116" spans="1:30" s="160" customFormat="1" x14ac:dyDescent="0.2">
      <c r="A116" s="179" t="s">
        <v>297</v>
      </c>
      <c r="B116" s="195" t="s">
        <v>755</v>
      </c>
      <c r="C116" s="182">
        <v>15579</v>
      </c>
      <c r="D116" s="201">
        <v>1172</v>
      </c>
      <c r="E116" s="126">
        <v>0</v>
      </c>
      <c r="F116" s="126">
        <v>5</v>
      </c>
      <c r="G116" s="126">
        <v>0</v>
      </c>
      <c r="H116" s="126">
        <v>0</v>
      </c>
      <c r="I116" s="126">
        <v>0</v>
      </c>
      <c r="J116" s="126">
        <v>4442</v>
      </c>
      <c r="K116" s="126">
        <v>1783</v>
      </c>
      <c r="L116" s="126">
        <v>8177</v>
      </c>
      <c r="M116" s="126">
        <v>0</v>
      </c>
      <c r="N116" s="202">
        <v>15579</v>
      </c>
      <c r="O116" s="201">
        <v>0</v>
      </c>
      <c r="P116" s="202">
        <v>0</v>
      </c>
      <c r="Q116" s="224">
        <v>0</v>
      </c>
      <c r="R116" s="127">
        <v>356</v>
      </c>
      <c r="S116" s="225">
        <v>350</v>
      </c>
      <c r="T116" s="232">
        <v>199384</v>
      </c>
      <c r="U116" s="188">
        <v>0</v>
      </c>
      <c r="V116" s="188">
        <v>0</v>
      </c>
      <c r="W116" s="188">
        <v>0</v>
      </c>
      <c r="X116" s="188">
        <v>0</v>
      </c>
      <c r="Y116" s="188">
        <v>0</v>
      </c>
      <c r="Z116" s="188">
        <v>0</v>
      </c>
      <c r="AA116" s="188">
        <v>199384</v>
      </c>
      <c r="AB116" s="188">
        <v>241118</v>
      </c>
      <c r="AC116" s="233">
        <v>41734</v>
      </c>
      <c r="AD116" s="239"/>
    </row>
    <row r="117" spans="1:30" s="160" customFormat="1" x14ac:dyDescent="0.2">
      <c r="A117" s="179" t="s">
        <v>106</v>
      </c>
      <c r="B117" s="195" t="s">
        <v>761</v>
      </c>
      <c r="C117" s="182">
        <v>11041</v>
      </c>
      <c r="D117" s="201">
        <v>0</v>
      </c>
      <c r="E117" s="126">
        <v>0</v>
      </c>
      <c r="F117" s="126">
        <v>0</v>
      </c>
      <c r="G117" s="126">
        <v>0</v>
      </c>
      <c r="H117" s="126">
        <v>0</v>
      </c>
      <c r="I117" s="126">
        <v>0</v>
      </c>
      <c r="J117" s="126">
        <v>232</v>
      </c>
      <c r="K117" s="126">
        <v>4770</v>
      </c>
      <c r="L117" s="126">
        <v>6039</v>
      </c>
      <c r="M117" s="126">
        <v>0</v>
      </c>
      <c r="N117" s="202">
        <v>11041</v>
      </c>
      <c r="O117" s="201">
        <v>0</v>
      </c>
      <c r="P117" s="202">
        <v>0</v>
      </c>
      <c r="Q117" s="224">
        <v>0</v>
      </c>
      <c r="R117" s="127">
        <v>993</v>
      </c>
      <c r="S117" s="225">
        <v>0</v>
      </c>
      <c r="T117" s="232">
        <v>96927</v>
      </c>
      <c r="U117" s="188">
        <v>0</v>
      </c>
      <c r="V117" s="188">
        <v>0</v>
      </c>
      <c r="W117" s="188">
        <v>0</v>
      </c>
      <c r="X117" s="188">
        <v>0</v>
      </c>
      <c r="Y117" s="188">
        <v>0</v>
      </c>
      <c r="Z117" s="188">
        <v>0</v>
      </c>
      <c r="AA117" s="188">
        <v>96927</v>
      </c>
      <c r="AB117" s="188">
        <v>99770</v>
      </c>
      <c r="AC117" s="233">
        <v>2843</v>
      </c>
      <c r="AD117" s="239"/>
    </row>
    <row r="118" spans="1:30" s="160" customFormat="1" x14ac:dyDescent="0.2">
      <c r="A118" s="179" t="s">
        <v>201</v>
      </c>
      <c r="B118" s="195" t="s">
        <v>762</v>
      </c>
      <c r="C118" s="182">
        <v>27437</v>
      </c>
      <c r="D118" s="201">
        <v>10</v>
      </c>
      <c r="E118" s="126">
        <v>0</v>
      </c>
      <c r="F118" s="126">
        <v>2907</v>
      </c>
      <c r="G118" s="126">
        <v>0</v>
      </c>
      <c r="H118" s="126">
        <v>0</v>
      </c>
      <c r="I118" s="126">
        <v>0</v>
      </c>
      <c r="J118" s="126">
        <v>2295</v>
      </c>
      <c r="K118" s="126">
        <v>3294</v>
      </c>
      <c r="L118" s="126">
        <v>18931</v>
      </c>
      <c r="M118" s="126">
        <v>0</v>
      </c>
      <c r="N118" s="202">
        <v>27437</v>
      </c>
      <c r="O118" s="201">
        <v>0</v>
      </c>
      <c r="P118" s="202">
        <v>0</v>
      </c>
      <c r="Q118" s="224">
        <v>8</v>
      </c>
      <c r="R118" s="127">
        <v>1119</v>
      </c>
      <c r="S118" s="225">
        <v>955</v>
      </c>
      <c r="T118" s="232">
        <v>153391</v>
      </c>
      <c r="U118" s="188">
        <v>0</v>
      </c>
      <c r="V118" s="188">
        <v>2954</v>
      </c>
      <c r="W118" s="188">
        <v>0</v>
      </c>
      <c r="X118" s="188">
        <v>0</v>
      </c>
      <c r="Y118" s="188">
        <v>-4296</v>
      </c>
      <c r="Z118" s="188">
        <v>1342</v>
      </c>
      <c r="AA118" s="188">
        <v>154733</v>
      </c>
      <c r="AB118" s="188">
        <v>181701</v>
      </c>
      <c r="AC118" s="233">
        <v>26968</v>
      </c>
      <c r="AD118" s="239"/>
    </row>
    <row r="119" spans="1:30" s="160" customFormat="1" x14ac:dyDescent="0.2">
      <c r="A119" s="179" t="s">
        <v>405</v>
      </c>
      <c r="B119" s="196" t="s">
        <v>765</v>
      </c>
      <c r="C119" s="182">
        <v>10375</v>
      </c>
      <c r="D119" s="201">
        <v>337</v>
      </c>
      <c r="E119" s="126">
        <v>0</v>
      </c>
      <c r="F119" s="126">
        <v>0</v>
      </c>
      <c r="G119" s="126">
        <v>0</v>
      </c>
      <c r="H119" s="126">
        <v>0</v>
      </c>
      <c r="I119" s="126">
        <v>0</v>
      </c>
      <c r="J119" s="126">
        <v>913</v>
      </c>
      <c r="K119" s="126">
        <v>588</v>
      </c>
      <c r="L119" s="126">
        <v>6900</v>
      </c>
      <c r="M119" s="126">
        <v>1637</v>
      </c>
      <c r="N119" s="202">
        <v>10375</v>
      </c>
      <c r="O119" s="201">
        <v>0</v>
      </c>
      <c r="P119" s="202">
        <v>0</v>
      </c>
      <c r="Q119" s="224">
        <v>0</v>
      </c>
      <c r="R119" s="127">
        <v>5081</v>
      </c>
      <c r="S119" s="225">
        <v>0</v>
      </c>
      <c r="T119" s="232">
        <v>192598</v>
      </c>
      <c r="U119" s="188">
        <v>1637</v>
      </c>
      <c r="V119" s="188">
        <v>0</v>
      </c>
      <c r="W119" s="188">
        <v>0</v>
      </c>
      <c r="X119" s="188">
        <v>3852</v>
      </c>
      <c r="Y119" s="188">
        <v>-3000</v>
      </c>
      <c r="Z119" s="188">
        <v>785</v>
      </c>
      <c r="AA119" s="188">
        <v>193383</v>
      </c>
      <c r="AB119" s="188">
        <v>208507</v>
      </c>
      <c r="AC119" s="233">
        <v>15124</v>
      </c>
      <c r="AD119" s="239"/>
    </row>
    <row r="120" spans="1:30" s="160" customFormat="1" x14ac:dyDescent="0.2">
      <c r="A120" s="179" t="s">
        <v>468</v>
      </c>
      <c r="B120" s="195" t="s">
        <v>766</v>
      </c>
      <c r="C120" s="182">
        <v>12058</v>
      </c>
      <c r="D120" s="201">
        <v>22</v>
      </c>
      <c r="E120" s="126">
        <v>0</v>
      </c>
      <c r="F120" s="126">
        <v>67</v>
      </c>
      <c r="G120" s="126">
        <v>0</v>
      </c>
      <c r="H120" s="126">
        <v>0</v>
      </c>
      <c r="I120" s="126">
        <v>50</v>
      </c>
      <c r="J120" s="126">
        <v>3284</v>
      </c>
      <c r="K120" s="126">
        <v>4976</v>
      </c>
      <c r="L120" s="126">
        <v>3659</v>
      </c>
      <c r="M120" s="126">
        <v>0</v>
      </c>
      <c r="N120" s="202">
        <v>12058</v>
      </c>
      <c r="O120" s="201">
        <v>0</v>
      </c>
      <c r="P120" s="202">
        <v>0</v>
      </c>
      <c r="Q120" s="224">
        <v>0</v>
      </c>
      <c r="R120" s="127">
        <v>1837</v>
      </c>
      <c r="S120" s="225">
        <v>1667</v>
      </c>
      <c r="T120" s="232">
        <v>67658</v>
      </c>
      <c r="U120" s="188">
        <v>0</v>
      </c>
      <c r="V120" s="188">
        <v>0</v>
      </c>
      <c r="W120" s="188">
        <v>0</v>
      </c>
      <c r="X120" s="188">
        <v>0</v>
      </c>
      <c r="Y120" s="188">
        <v>0</v>
      </c>
      <c r="Z120" s="188">
        <v>0</v>
      </c>
      <c r="AA120" s="188">
        <v>67658</v>
      </c>
      <c r="AB120" s="188">
        <v>100057</v>
      </c>
      <c r="AC120" s="233">
        <v>32399</v>
      </c>
      <c r="AD120" s="239"/>
    </row>
    <row r="121" spans="1:30" s="160" customFormat="1" x14ac:dyDescent="0.2">
      <c r="A121" s="179" t="s">
        <v>153</v>
      </c>
      <c r="B121" s="195" t="s">
        <v>768</v>
      </c>
      <c r="C121" s="182">
        <v>7409</v>
      </c>
      <c r="D121" s="201">
        <v>0</v>
      </c>
      <c r="E121" s="126">
        <v>0</v>
      </c>
      <c r="F121" s="126">
        <v>0</v>
      </c>
      <c r="G121" s="126">
        <v>0</v>
      </c>
      <c r="H121" s="126">
        <v>0</v>
      </c>
      <c r="I121" s="126">
        <v>0</v>
      </c>
      <c r="J121" s="126">
        <v>0</v>
      </c>
      <c r="K121" s="126">
        <v>1563</v>
      </c>
      <c r="L121" s="126">
        <v>5846</v>
      </c>
      <c r="M121" s="126">
        <v>0</v>
      </c>
      <c r="N121" s="202">
        <v>7409</v>
      </c>
      <c r="O121" s="201">
        <v>0</v>
      </c>
      <c r="P121" s="202">
        <v>0</v>
      </c>
      <c r="Q121" s="224">
        <v>0</v>
      </c>
      <c r="R121" s="127">
        <v>0</v>
      </c>
      <c r="S121" s="225">
        <v>0</v>
      </c>
      <c r="T121" s="232">
        <v>122158</v>
      </c>
      <c r="U121" s="188">
        <v>0</v>
      </c>
      <c r="V121" s="188">
        <v>0</v>
      </c>
      <c r="W121" s="188">
        <v>0</v>
      </c>
      <c r="X121" s="188">
        <v>0</v>
      </c>
      <c r="Y121" s="188">
        <v>0</v>
      </c>
      <c r="Z121" s="188">
        <v>0</v>
      </c>
      <c r="AA121" s="188">
        <v>122158</v>
      </c>
      <c r="AB121" s="188">
        <v>122158</v>
      </c>
      <c r="AC121" s="233">
        <v>0</v>
      </c>
      <c r="AD121" s="239"/>
    </row>
    <row r="122" spans="1:30" s="160" customFormat="1" x14ac:dyDescent="0.2">
      <c r="A122" s="179" t="s">
        <v>227</v>
      </c>
      <c r="B122" s="195" t="s">
        <v>772</v>
      </c>
      <c r="C122" s="182">
        <v>2212</v>
      </c>
      <c r="D122" s="201">
        <v>0</v>
      </c>
      <c r="E122" s="126">
        <v>0</v>
      </c>
      <c r="F122" s="126">
        <v>0</v>
      </c>
      <c r="G122" s="126">
        <v>0</v>
      </c>
      <c r="H122" s="126">
        <v>0</v>
      </c>
      <c r="I122" s="126">
        <v>0</v>
      </c>
      <c r="J122" s="126">
        <v>155</v>
      </c>
      <c r="K122" s="126">
        <v>484</v>
      </c>
      <c r="L122" s="126">
        <v>1573</v>
      </c>
      <c r="M122" s="126">
        <v>0</v>
      </c>
      <c r="N122" s="202">
        <v>2212</v>
      </c>
      <c r="O122" s="201">
        <v>0</v>
      </c>
      <c r="P122" s="202">
        <v>0</v>
      </c>
      <c r="Q122" s="224">
        <v>0</v>
      </c>
      <c r="R122" s="127">
        <v>0</v>
      </c>
      <c r="S122" s="225">
        <v>0</v>
      </c>
      <c r="T122" s="232">
        <v>22109</v>
      </c>
      <c r="U122" s="188">
        <v>0</v>
      </c>
      <c r="V122" s="188">
        <v>930</v>
      </c>
      <c r="W122" s="188">
        <v>0</v>
      </c>
      <c r="X122" s="188">
        <v>0</v>
      </c>
      <c r="Y122" s="188">
        <v>0</v>
      </c>
      <c r="Z122" s="188">
        <v>-930</v>
      </c>
      <c r="AA122" s="188">
        <v>21179</v>
      </c>
      <c r="AB122" s="188">
        <v>28420</v>
      </c>
      <c r="AC122" s="233">
        <v>7241</v>
      </c>
      <c r="AD122" s="239"/>
    </row>
    <row r="123" spans="1:30" s="160" customFormat="1" x14ac:dyDescent="0.2">
      <c r="A123" s="179" t="s">
        <v>461</v>
      </c>
      <c r="B123" s="195" t="s">
        <v>777</v>
      </c>
      <c r="C123" s="182">
        <v>28267</v>
      </c>
      <c r="D123" s="201">
        <v>0</v>
      </c>
      <c r="E123" s="126">
        <v>0</v>
      </c>
      <c r="F123" s="126">
        <v>289</v>
      </c>
      <c r="G123" s="126">
        <v>328</v>
      </c>
      <c r="H123" s="126">
        <v>0</v>
      </c>
      <c r="I123" s="126">
        <v>0</v>
      </c>
      <c r="J123" s="126">
        <v>2146</v>
      </c>
      <c r="K123" s="126">
        <v>4572</v>
      </c>
      <c r="L123" s="126">
        <v>20932</v>
      </c>
      <c r="M123" s="126">
        <v>0</v>
      </c>
      <c r="N123" s="202">
        <v>28267</v>
      </c>
      <c r="O123" s="201">
        <v>0</v>
      </c>
      <c r="P123" s="202">
        <v>0</v>
      </c>
      <c r="Q123" s="224">
        <v>44</v>
      </c>
      <c r="R123" s="127">
        <v>470</v>
      </c>
      <c r="S123" s="225">
        <v>0</v>
      </c>
      <c r="T123" s="232">
        <v>304125</v>
      </c>
      <c r="U123" s="188">
        <v>0</v>
      </c>
      <c r="V123" s="188">
        <v>0</v>
      </c>
      <c r="W123" s="188">
        <v>0</v>
      </c>
      <c r="X123" s="188">
        <v>0</v>
      </c>
      <c r="Y123" s="188">
        <v>0</v>
      </c>
      <c r="Z123" s="188">
        <v>0</v>
      </c>
      <c r="AA123" s="188">
        <v>304125</v>
      </c>
      <c r="AB123" s="188">
        <v>336623</v>
      </c>
      <c r="AC123" s="233">
        <v>32498</v>
      </c>
      <c r="AD123" s="239"/>
    </row>
    <row r="124" spans="1:30" s="160" customFormat="1" x14ac:dyDescent="0.2">
      <c r="A124" s="179" t="s">
        <v>50</v>
      </c>
      <c r="B124" s="195" t="s">
        <v>778</v>
      </c>
      <c r="C124" s="182">
        <v>6325</v>
      </c>
      <c r="D124" s="201">
        <v>9</v>
      </c>
      <c r="E124" s="126">
        <v>0</v>
      </c>
      <c r="F124" s="126">
        <v>0</v>
      </c>
      <c r="G124" s="126">
        <v>0</v>
      </c>
      <c r="H124" s="126">
        <v>0</v>
      </c>
      <c r="I124" s="126">
        <v>0</v>
      </c>
      <c r="J124" s="126">
        <v>252</v>
      </c>
      <c r="K124" s="126">
        <v>988</v>
      </c>
      <c r="L124" s="126">
        <v>5076</v>
      </c>
      <c r="M124" s="126">
        <v>0</v>
      </c>
      <c r="N124" s="202">
        <v>6325</v>
      </c>
      <c r="O124" s="201">
        <v>0</v>
      </c>
      <c r="P124" s="202">
        <v>0</v>
      </c>
      <c r="Q124" s="224">
        <v>0</v>
      </c>
      <c r="R124" s="127">
        <v>29</v>
      </c>
      <c r="S124" s="225">
        <v>0</v>
      </c>
      <c r="T124" s="232">
        <v>71111</v>
      </c>
      <c r="U124" s="188">
        <v>0</v>
      </c>
      <c r="V124" s="188">
        <v>0</v>
      </c>
      <c r="W124" s="188">
        <v>0</v>
      </c>
      <c r="X124" s="188">
        <v>0</v>
      </c>
      <c r="Y124" s="188">
        <v>0</v>
      </c>
      <c r="Z124" s="188">
        <v>0</v>
      </c>
      <c r="AA124" s="188">
        <v>71111</v>
      </c>
      <c r="AB124" s="188">
        <v>82906</v>
      </c>
      <c r="AC124" s="233">
        <v>11795</v>
      </c>
      <c r="AD124" s="239"/>
    </row>
    <row r="125" spans="1:30" s="160" customFormat="1" x14ac:dyDescent="0.2">
      <c r="A125" s="179" t="s">
        <v>107</v>
      </c>
      <c r="B125" s="195" t="s">
        <v>779</v>
      </c>
      <c r="C125" s="182">
        <v>3962</v>
      </c>
      <c r="D125" s="201">
        <v>0</v>
      </c>
      <c r="E125" s="126">
        <v>0</v>
      </c>
      <c r="F125" s="126">
        <v>0</v>
      </c>
      <c r="G125" s="126">
        <v>0</v>
      </c>
      <c r="H125" s="126">
        <v>0</v>
      </c>
      <c r="I125" s="126">
        <v>0</v>
      </c>
      <c r="J125" s="126">
        <v>403</v>
      </c>
      <c r="K125" s="126">
        <v>1038</v>
      </c>
      <c r="L125" s="126">
        <v>2521</v>
      </c>
      <c r="M125" s="126">
        <v>0</v>
      </c>
      <c r="N125" s="202">
        <v>3962</v>
      </c>
      <c r="O125" s="201">
        <v>0</v>
      </c>
      <c r="P125" s="202">
        <v>0</v>
      </c>
      <c r="Q125" s="224">
        <v>0</v>
      </c>
      <c r="R125" s="127">
        <v>7</v>
      </c>
      <c r="S125" s="225">
        <v>0</v>
      </c>
      <c r="T125" s="232">
        <v>102884</v>
      </c>
      <c r="U125" s="188">
        <v>0</v>
      </c>
      <c r="V125" s="188">
        <v>0</v>
      </c>
      <c r="W125" s="188">
        <v>0</v>
      </c>
      <c r="X125" s="188">
        <v>0</v>
      </c>
      <c r="Y125" s="188">
        <v>0</v>
      </c>
      <c r="Z125" s="188">
        <v>0</v>
      </c>
      <c r="AA125" s="188">
        <v>102884</v>
      </c>
      <c r="AB125" s="188">
        <v>103647</v>
      </c>
      <c r="AC125" s="233">
        <v>763</v>
      </c>
      <c r="AD125" s="239"/>
    </row>
    <row r="126" spans="1:30" s="161" customFormat="1" x14ac:dyDescent="0.2">
      <c r="A126" s="179" t="s">
        <v>396</v>
      </c>
      <c r="B126" s="196" t="s">
        <v>784</v>
      </c>
      <c r="C126" s="182">
        <v>0</v>
      </c>
      <c r="D126" s="201">
        <v>0</v>
      </c>
      <c r="E126" s="126">
        <v>0</v>
      </c>
      <c r="F126" s="126">
        <v>0</v>
      </c>
      <c r="G126" s="126">
        <v>0</v>
      </c>
      <c r="H126" s="126">
        <v>0</v>
      </c>
      <c r="I126" s="126">
        <v>0</v>
      </c>
      <c r="J126" s="126">
        <v>0</v>
      </c>
      <c r="K126" s="126">
        <v>0</v>
      </c>
      <c r="L126" s="126">
        <v>0</v>
      </c>
      <c r="M126" s="126">
        <v>0</v>
      </c>
      <c r="N126" s="202">
        <v>0</v>
      </c>
      <c r="O126" s="201">
        <v>0</v>
      </c>
      <c r="P126" s="202">
        <v>0</v>
      </c>
      <c r="Q126" s="224">
        <v>0</v>
      </c>
      <c r="R126" s="127">
        <v>205</v>
      </c>
      <c r="S126" s="225">
        <v>0</v>
      </c>
      <c r="T126" s="232">
        <v>1560</v>
      </c>
      <c r="U126" s="188">
        <v>0</v>
      </c>
      <c r="V126" s="188">
        <v>0</v>
      </c>
      <c r="W126" s="188">
        <v>0</v>
      </c>
      <c r="X126" s="188">
        <v>0</v>
      </c>
      <c r="Y126" s="188">
        <v>0</v>
      </c>
      <c r="Z126" s="188">
        <v>0</v>
      </c>
      <c r="AA126" s="188">
        <v>1560</v>
      </c>
      <c r="AB126" s="188">
        <v>70579</v>
      </c>
      <c r="AC126" s="233">
        <v>69019</v>
      </c>
      <c r="AD126" s="240"/>
    </row>
    <row r="127" spans="1:30" s="160" customFormat="1" x14ac:dyDescent="0.2">
      <c r="A127" s="179" t="s">
        <v>462</v>
      </c>
      <c r="B127" s="195" t="s">
        <v>785</v>
      </c>
      <c r="C127" s="182">
        <v>47638</v>
      </c>
      <c r="D127" s="201">
        <v>382</v>
      </c>
      <c r="E127" s="126">
        <v>0</v>
      </c>
      <c r="F127" s="126">
        <v>0</v>
      </c>
      <c r="G127" s="126">
        <v>0</v>
      </c>
      <c r="H127" s="126">
        <v>0</v>
      </c>
      <c r="I127" s="126">
        <v>0</v>
      </c>
      <c r="J127" s="126">
        <v>3747</v>
      </c>
      <c r="K127" s="126">
        <v>26007</v>
      </c>
      <c r="L127" s="126">
        <v>11852</v>
      </c>
      <c r="M127" s="126">
        <v>5650</v>
      </c>
      <c r="N127" s="202">
        <v>47638</v>
      </c>
      <c r="O127" s="201">
        <v>0</v>
      </c>
      <c r="P127" s="202">
        <v>0</v>
      </c>
      <c r="Q127" s="224">
        <v>0</v>
      </c>
      <c r="R127" s="127">
        <v>405</v>
      </c>
      <c r="S127" s="225">
        <v>0</v>
      </c>
      <c r="T127" s="232">
        <v>421098</v>
      </c>
      <c r="U127" s="188">
        <v>5650</v>
      </c>
      <c r="V127" s="188">
        <v>12533</v>
      </c>
      <c r="W127" s="188">
        <v>0</v>
      </c>
      <c r="X127" s="188">
        <v>0</v>
      </c>
      <c r="Y127" s="188">
        <v>0</v>
      </c>
      <c r="Z127" s="188">
        <v>-6883</v>
      </c>
      <c r="AA127" s="188">
        <v>414215</v>
      </c>
      <c r="AB127" s="188">
        <v>507297</v>
      </c>
      <c r="AC127" s="233">
        <v>93082</v>
      </c>
      <c r="AD127" s="239"/>
    </row>
    <row r="128" spans="1:30" s="160" customFormat="1" x14ac:dyDescent="0.2">
      <c r="A128" s="179" t="s">
        <v>463</v>
      </c>
      <c r="B128" s="195" t="s">
        <v>787</v>
      </c>
      <c r="C128" s="182">
        <v>6713</v>
      </c>
      <c r="D128" s="201">
        <v>0</v>
      </c>
      <c r="E128" s="126">
        <v>0</v>
      </c>
      <c r="F128" s="126">
        <v>0</v>
      </c>
      <c r="G128" s="126">
        <v>0</v>
      </c>
      <c r="H128" s="126">
        <v>0</v>
      </c>
      <c r="I128" s="126">
        <v>0</v>
      </c>
      <c r="J128" s="126">
        <v>1325</v>
      </c>
      <c r="K128" s="126">
        <v>821</v>
      </c>
      <c r="L128" s="126">
        <v>4511</v>
      </c>
      <c r="M128" s="126">
        <v>56</v>
      </c>
      <c r="N128" s="202">
        <v>6713</v>
      </c>
      <c r="O128" s="201">
        <v>0</v>
      </c>
      <c r="P128" s="202">
        <v>0</v>
      </c>
      <c r="Q128" s="224">
        <v>0</v>
      </c>
      <c r="R128" s="127">
        <v>349</v>
      </c>
      <c r="S128" s="225">
        <v>0</v>
      </c>
      <c r="T128" s="232">
        <v>55248</v>
      </c>
      <c r="U128" s="188">
        <v>56</v>
      </c>
      <c r="V128" s="188">
        <v>68</v>
      </c>
      <c r="W128" s="188">
        <v>0</v>
      </c>
      <c r="X128" s="188">
        <v>0</v>
      </c>
      <c r="Y128" s="188">
        <v>0</v>
      </c>
      <c r="Z128" s="188">
        <v>-12</v>
      </c>
      <c r="AA128" s="188">
        <v>55236</v>
      </c>
      <c r="AB128" s="188">
        <v>61451</v>
      </c>
      <c r="AC128" s="233">
        <v>6215</v>
      </c>
      <c r="AD128" s="239"/>
    </row>
    <row r="129" spans="1:30" s="160" customFormat="1" x14ac:dyDescent="0.2">
      <c r="A129" s="179" t="s">
        <v>456</v>
      </c>
      <c r="B129" s="195" t="s">
        <v>789</v>
      </c>
      <c r="C129" s="182">
        <v>1842</v>
      </c>
      <c r="D129" s="201">
        <v>0</v>
      </c>
      <c r="E129" s="126">
        <v>0</v>
      </c>
      <c r="F129" s="126">
        <v>0</v>
      </c>
      <c r="G129" s="126">
        <v>0</v>
      </c>
      <c r="H129" s="126">
        <v>0</v>
      </c>
      <c r="I129" s="126">
        <v>0</v>
      </c>
      <c r="J129" s="126">
        <v>0</v>
      </c>
      <c r="K129" s="126">
        <v>81</v>
      </c>
      <c r="L129" s="126">
        <v>1761</v>
      </c>
      <c r="M129" s="126">
        <v>0</v>
      </c>
      <c r="N129" s="202">
        <v>1842</v>
      </c>
      <c r="O129" s="201">
        <v>0</v>
      </c>
      <c r="P129" s="202">
        <v>0</v>
      </c>
      <c r="Q129" s="224">
        <v>0</v>
      </c>
      <c r="R129" s="127">
        <v>0</v>
      </c>
      <c r="S129" s="225">
        <v>0</v>
      </c>
      <c r="T129" s="232">
        <v>53379</v>
      </c>
      <c r="U129" s="188">
        <v>0</v>
      </c>
      <c r="V129" s="188">
        <v>1260</v>
      </c>
      <c r="W129" s="188">
        <v>0</v>
      </c>
      <c r="X129" s="188">
        <v>0</v>
      </c>
      <c r="Y129" s="188">
        <v>0</v>
      </c>
      <c r="Z129" s="188">
        <v>-1260</v>
      </c>
      <c r="AA129" s="188">
        <v>52119</v>
      </c>
      <c r="AB129" s="188">
        <v>63069</v>
      </c>
      <c r="AC129" s="233">
        <v>10950</v>
      </c>
      <c r="AD129" s="239"/>
    </row>
    <row r="130" spans="1:30" s="160" customFormat="1" x14ac:dyDescent="0.2">
      <c r="A130" s="179" t="s">
        <v>339</v>
      </c>
      <c r="B130" s="195" t="s">
        <v>791</v>
      </c>
      <c r="C130" s="182">
        <v>60582</v>
      </c>
      <c r="D130" s="201">
        <v>0</v>
      </c>
      <c r="E130" s="126">
        <v>0</v>
      </c>
      <c r="F130" s="126">
        <v>0</v>
      </c>
      <c r="G130" s="126">
        <v>0</v>
      </c>
      <c r="H130" s="126">
        <v>0</v>
      </c>
      <c r="I130" s="126">
        <v>0</v>
      </c>
      <c r="J130" s="126">
        <v>0</v>
      </c>
      <c r="K130" s="126">
        <v>0</v>
      </c>
      <c r="L130" s="126">
        <v>60582</v>
      </c>
      <c r="M130" s="126">
        <v>0</v>
      </c>
      <c r="N130" s="202">
        <v>60582</v>
      </c>
      <c r="O130" s="201">
        <v>0</v>
      </c>
      <c r="P130" s="202">
        <v>0</v>
      </c>
      <c r="Q130" s="224">
        <v>0</v>
      </c>
      <c r="R130" s="127">
        <v>1490</v>
      </c>
      <c r="S130" s="225">
        <v>0</v>
      </c>
      <c r="T130" s="232">
        <v>346308</v>
      </c>
      <c r="U130" s="188">
        <v>0</v>
      </c>
      <c r="V130" s="188">
        <v>309</v>
      </c>
      <c r="W130" s="188">
        <v>0</v>
      </c>
      <c r="X130" s="188">
        <v>0</v>
      </c>
      <c r="Y130" s="188">
        <v>0</v>
      </c>
      <c r="Z130" s="188">
        <v>-309</v>
      </c>
      <c r="AA130" s="188">
        <v>345999</v>
      </c>
      <c r="AB130" s="188">
        <v>388331</v>
      </c>
      <c r="AC130" s="233">
        <v>42332</v>
      </c>
      <c r="AD130" s="239"/>
    </row>
    <row r="131" spans="1:30" s="160" customFormat="1" x14ac:dyDescent="0.2">
      <c r="A131" s="179" t="s">
        <v>390</v>
      </c>
      <c r="B131" s="195" t="s">
        <v>792</v>
      </c>
      <c r="C131" s="182">
        <v>4951</v>
      </c>
      <c r="D131" s="201">
        <v>0</v>
      </c>
      <c r="E131" s="126">
        <v>0</v>
      </c>
      <c r="F131" s="126">
        <v>0</v>
      </c>
      <c r="G131" s="126">
        <v>0</v>
      </c>
      <c r="H131" s="126">
        <v>0</v>
      </c>
      <c r="I131" s="126">
        <v>0</v>
      </c>
      <c r="J131" s="126">
        <v>568</v>
      </c>
      <c r="K131" s="126">
        <v>1822</v>
      </c>
      <c r="L131" s="126">
        <v>2561</v>
      </c>
      <c r="M131" s="126">
        <v>0</v>
      </c>
      <c r="N131" s="202">
        <v>4951</v>
      </c>
      <c r="O131" s="201">
        <v>0</v>
      </c>
      <c r="P131" s="202">
        <v>0</v>
      </c>
      <c r="Q131" s="224">
        <v>0</v>
      </c>
      <c r="R131" s="127">
        <v>39</v>
      </c>
      <c r="S131" s="225">
        <v>0</v>
      </c>
      <c r="T131" s="232">
        <v>47417</v>
      </c>
      <c r="U131" s="188">
        <v>0</v>
      </c>
      <c r="V131" s="188">
        <v>0</v>
      </c>
      <c r="W131" s="188">
        <v>0</v>
      </c>
      <c r="X131" s="188">
        <v>0</v>
      </c>
      <c r="Y131" s="188">
        <v>0</v>
      </c>
      <c r="Z131" s="188">
        <v>0</v>
      </c>
      <c r="AA131" s="188">
        <v>47417</v>
      </c>
      <c r="AB131" s="188">
        <v>61435</v>
      </c>
      <c r="AC131" s="233">
        <v>14018</v>
      </c>
      <c r="AD131" s="239"/>
    </row>
    <row r="132" spans="1:30" s="160" customFormat="1" x14ac:dyDescent="0.2">
      <c r="A132" s="179" t="s">
        <v>446</v>
      </c>
      <c r="B132" s="195" t="s">
        <v>793</v>
      </c>
      <c r="C132" s="182">
        <v>4942</v>
      </c>
      <c r="D132" s="201">
        <v>313</v>
      </c>
      <c r="E132" s="126">
        <v>0</v>
      </c>
      <c r="F132" s="126">
        <v>1</v>
      </c>
      <c r="G132" s="126">
        <v>0</v>
      </c>
      <c r="H132" s="126">
        <v>0</v>
      </c>
      <c r="I132" s="126">
        <v>0</v>
      </c>
      <c r="J132" s="126">
        <v>1355</v>
      </c>
      <c r="K132" s="126">
        <v>0</v>
      </c>
      <c r="L132" s="126">
        <v>3273</v>
      </c>
      <c r="M132" s="126">
        <v>0</v>
      </c>
      <c r="N132" s="202">
        <v>4942</v>
      </c>
      <c r="O132" s="201">
        <v>0</v>
      </c>
      <c r="P132" s="202">
        <v>0</v>
      </c>
      <c r="Q132" s="224">
        <v>356</v>
      </c>
      <c r="R132" s="127">
        <v>214</v>
      </c>
      <c r="S132" s="225">
        <v>2</v>
      </c>
      <c r="T132" s="232">
        <v>84595</v>
      </c>
      <c r="U132" s="188">
        <v>0</v>
      </c>
      <c r="V132" s="188">
        <v>0</v>
      </c>
      <c r="W132" s="188">
        <v>0</v>
      </c>
      <c r="X132" s="188">
        <v>0</v>
      </c>
      <c r="Y132" s="188">
        <v>0</v>
      </c>
      <c r="Z132" s="188">
        <v>0</v>
      </c>
      <c r="AA132" s="188">
        <v>84595</v>
      </c>
      <c r="AB132" s="188">
        <v>95576</v>
      </c>
      <c r="AC132" s="233">
        <v>10981</v>
      </c>
      <c r="AD132" s="239"/>
    </row>
    <row r="133" spans="1:30" s="160" customFormat="1" x14ac:dyDescent="0.2">
      <c r="A133" s="179" t="s">
        <v>67</v>
      </c>
      <c r="B133" s="195" t="s">
        <v>795</v>
      </c>
      <c r="C133" s="182">
        <v>12551</v>
      </c>
      <c r="D133" s="201">
        <v>0</v>
      </c>
      <c r="E133" s="126">
        <v>0</v>
      </c>
      <c r="F133" s="126">
        <v>1994</v>
      </c>
      <c r="G133" s="126">
        <v>0</v>
      </c>
      <c r="H133" s="126">
        <v>0</v>
      </c>
      <c r="I133" s="126">
        <v>0</v>
      </c>
      <c r="J133" s="126">
        <v>854</v>
      </c>
      <c r="K133" s="126">
        <v>0</v>
      </c>
      <c r="L133" s="126">
        <v>9703</v>
      </c>
      <c r="M133" s="126">
        <v>0</v>
      </c>
      <c r="N133" s="202">
        <v>12551</v>
      </c>
      <c r="O133" s="201">
        <v>0</v>
      </c>
      <c r="P133" s="202">
        <v>0</v>
      </c>
      <c r="Q133" s="224">
        <v>2083</v>
      </c>
      <c r="R133" s="127">
        <v>0</v>
      </c>
      <c r="S133" s="225">
        <v>0</v>
      </c>
      <c r="T133" s="232">
        <v>158077</v>
      </c>
      <c r="U133" s="188">
        <v>0</v>
      </c>
      <c r="V133" s="188">
        <v>0</v>
      </c>
      <c r="W133" s="188">
        <v>0</v>
      </c>
      <c r="X133" s="188">
        <v>0</v>
      </c>
      <c r="Y133" s="188">
        <v>0</v>
      </c>
      <c r="Z133" s="188">
        <v>0</v>
      </c>
      <c r="AA133" s="188">
        <v>158077</v>
      </c>
      <c r="AB133" s="188">
        <v>177404</v>
      </c>
      <c r="AC133" s="233">
        <v>19327</v>
      </c>
      <c r="AD133" s="239"/>
    </row>
    <row r="134" spans="1:30" s="160" customFormat="1" x14ac:dyDescent="0.2">
      <c r="A134" s="179" t="s">
        <v>159</v>
      </c>
      <c r="B134" s="195" t="s">
        <v>796</v>
      </c>
      <c r="C134" s="182">
        <v>13160</v>
      </c>
      <c r="D134" s="201">
        <v>0</v>
      </c>
      <c r="E134" s="126">
        <v>0</v>
      </c>
      <c r="F134" s="126">
        <v>306</v>
      </c>
      <c r="G134" s="126">
        <v>0</v>
      </c>
      <c r="H134" s="126">
        <v>0</v>
      </c>
      <c r="I134" s="126">
        <v>0</v>
      </c>
      <c r="J134" s="126">
        <v>30</v>
      </c>
      <c r="K134" s="126">
        <v>821</v>
      </c>
      <c r="L134" s="126">
        <v>12003</v>
      </c>
      <c r="M134" s="126">
        <v>0</v>
      </c>
      <c r="N134" s="202">
        <v>13160</v>
      </c>
      <c r="O134" s="201">
        <v>0</v>
      </c>
      <c r="P134" s="202">
        <v>0</v>
      </c>
      <c r="Q134" s="224">
        <v>317</v>
      </c>
      <c r="R134" s="127">
        <v>886</v>
      </c>
      <c r="S134" s="225">
        <v>0</v>
      </c>
      <c r="T134" s="232">
        <v>173691</v>
      </c>
      <c r="U134" s="188">
        <v>0</v>
      </c>
      <c r="V134" s="188">
        <v>851</v>
      </c>
      <c r="W134" s="188">
        <v>0</v>
      </c>
      <c r="X134" s="188">
        <v>0</v>
      </c>
      <c r="Y134" s="188">
        <v>0</v>
      </c>
      <c r="Z134" s="188">
        <v>-851</v>
      </c>
      <c r="AA134" s="188">
        <v>172840</v>
      </c>
      <c r="AB134" s="188">
        <v>179761</v>
      </c>
      <c r="AC134" s="233">
        <v>6921</v>
      </c>
      <c r="AD134" s="239"/>
    </row>
    <row r="135" spans="1:30" s="160" customFormat="1" x14ac:dyDescent="0.2">
      <c r="A135" s="179" t="s">
        <v>108</v>
      </c>
      <c r="B135" s="195" t="s">
        <v>799</v>
      </c>
      <c r="C135" s="182">
        <v>9754</v>
      </c>
      <c r="D135" s="201">
        <v>0</v>
      </c>
      <c r="E135" s="126">
        <v>0</v>
      </c>
      <c r="F135" s="126">
        <v>0</v>
      </c>
      <c r="G135" s="126">
        <v>0</v>
      </c>
      <c r="H135" s="126">
        <v>0</v>
      </c>
      <c r="I135" s="126">
        <v>0</v>
      </c>
      <c r="J135" s="126">
        <v>1143</v>
      </c>
      <c r="K135" s="126">
        <v>2351</v>
      </c>
      <c r="L135" s="126">
        <v>6260</v>
      </c>
      <c r="M135" s="126">
        <v>0</v>
      </c>
      <c r="N135" s="202">
        <v>9754</v>
      </c>
      <c r="O135" s="201">
        <v>0</v>
      </c>
      <c r="P135" s="202">
        <v>0</v>
      </c>
      <c r="Q135" s="224">
        <v>0</v>
      </c>
      <c r="R135" s="127">
        <v>0</v>
      </c>
      <c r="S135" s="225">
        <v>0</v>
      </c>
      <c r="T135" s="232">
        <v>204429</v>
      </c>
      <c r="U135" s="188">
        <v>0</v>
      </c>
      <c r="V135" s="188">
        <v>0</v>
      </c>
      <c r="W135" s="188">
        <v>0</v>
      </c>
      <c r="X135" s="188">
        <v>0</v>
      </c>
      <c r="Y135" s="188">
        <v>0</v>
      </c>
      <c r="Z135" s="188">
        <v>0</v>
      </c>
      <c r="AA135" s="188">
        <v>204429</v>
      </c>
      <c r="AB135" s="188">
        <v>205123</v>
      </c>
      <c r="AC135" s="233">
        <v>694</v>
      </c>
      <c r="AD135" s="239"/>
    </row>
    <row r="136" spans="1:30" s="160" customFormat="1" x14ac:dyDescent="0.2">
      <c r="A136" s="179" t="s">
        <v>472</v>
      </c>
      <c r="B136" s="196" t="s">
        <v>800</v>
      </c>
      <c r="C136" s="182">
        <v>8338</v>
      </c>
      <c r="D136" s="201">
        <v>0</v>
      </c>
      <c r="E136" s="126">
        <v>0</v>
      </c>
      <c r="F136" s="126">
        <v>109</v>
      </c>
      <c r="G136" s="126">
        <v>0</v>
      </c>
      <c r="H136" s="126">
        <v>0</v>
      </c>
      <c r="I136" s="126">
        <v>0</v>
      </c>
      <c r="J136" s="126">
        <v>1845</v>
      </c>
      <c r="K136" s="126">
        <v>2177</v>
      </c>
      <c r="L136" s="126">
        <v>4207</v>
      </c>
      <c r="M136" s="126">
        <v>0</v>
      </c>
      <c r="N136" s="202">
        <v>8338</v>
      </c>
      <c r="O136" s="201">
        <v>0</v>
      </c>
      <c r="P136" s="202">
        <v>0</v>
      </c>
      <c r="Q136" s="224">
        <v>0</v>
      </c>
      <c r="R136" s="127">
        <v>346</v>
      </c>
      <c r="S136" s="225">
        <v>0</v>
      </c>
      <c r="T136" s="232">
        <v>61584</v>
      </c>
      <c r="U136" s="188">
        <v>0</v>
      </c>
      <c r="V136" s="188">
        <v>0</v>
      </c>
      <c r="W136" s="188">
        <v>0</v>
      </c>
      <c r="X136" s="188">
        <v>0</v>
      </c>
      <c r="Y136" s="188">
        <v>0</v>
      </c>
      <c r="Z136" s="188">
        <v>0</v>
      </c>
      <c r="AA136" s="188">
        <v>61584</v>
      </c>
      <c r="AB136" s="188">
        <v>66853</v>
      </c>
      <c r="AC136" s="233">
        <v>5269</v>
      </c>
      <c r="AD136" s="239"/>
    </row>
    <row r="137" spans="1:30" s="160" customFormat="1" x14ac:dyDescent="0.2">
      <c r="A137" s="179" t="s">
        <v>230</v>
      </c>
      <c r="B137" s="195" t="s">
        <v>804</v>
      </c>
      <c r="C137" s="182">
        <v>4449</v>
      </c>
      <c r="D137" s="201">
        <v>0</v>
      </c>
      <c r="E137" s="126">
        <v>0</v>
      </c>
      <c r="F137" s="126">
        <v>0</v>
      </c>
      <c r="G137" s="126">
        <v>0</v>
      </c>
      <c r="H137" s="126">
        <v>0</v>
      </c>
      <c r="I137" s="126">
        <v>0</v>
      </c>
      <c r="J137" s="126">
        <v>38</v>
      </c>
      <c r="K137" s="126">
        <v>0</v>
      </c>
      <c r="L137" s="126">
        <v>4411</v>
      </c>
      <c r="M137" s="126">
        <v>0</v>
      </c>
      <c r="N137" s="202">
        <v>4449</v>
      </c>
      <c r="O137" s="201">
        <v>0</v>
      </c>
      <c r="P137" s="202">
        <v>0</v>
      </c>
      <c r="Q137" s="224">
        <v>60</v>
      </c>
      <c r="R137" s="127">
        <v>0</v>
      </c>
      <c r="S137" s="225">
        <v>0</v>
      </c>
      <c r="T137" s="232">
        <v>69605</v>
      </c>
      <c r="U137" s="188">
        <v>0</v>
      </c>
      <c r="V137" s="188">
        <v>21</v>
      </c>
      <c r="W137" s="188">
        <v>0</v>
      </c>
      <c r="X137" s="188">
        <v>0</v>
      </c>
      <c r="Y137" s="188">
        <v>0</v>
      </c>
      <c r="Z137" s="188">
        <v>-21</v>
      </c>
      <c r="AA137" s="188">
        <v>69584</v>
      </c>
      <c r="AB137" s="188">
        <v>74701</v>
      </c>
      <c r="AC137" s="233">
        <v>5117</v>
      </c>
      <c r="AD137" s="239"/>
    </row>
    <row r="138" spans="1:30" s="160" customFormat="1" x14ac:dyDescent="0.2">
      <c r="A138" s="179" t="s">
        <v>186</v>
      </c>
      <c r="B138" s="195" t="s">
        <v>805</v>
      </c>
      <c r="C138" s="182">
        <v>5565</v>
      </c>
      <c r="D138" s="201">
        <v>0</v>
      </c>
      <c r="E138" s="126">
        <v>0</v>
      </c>
      <c r="F138" s="126">
        <v>0</v>
      </c>
      <c r="G138" s="126">
        <v>0</v>
      </c>
      <c r="H138" s="126">
        <v>0</v>
      </c>
      <c r="I138" s="126">
        <v>0</v>
      </c>
      <c r="J138" s="126">
        <v>839</v>
      </c>
      <c r="K138" s="126">
        <v>0</v>
      </c>
      <c r="L138" s="126">
        <v>4726</v>
      </c>
      <c r="M138" s="126">
        <v>0</v>
      </c>
      <c r="N138" s="202">
        <v>5565</v>
      </c>
      <c r="O138" s="201">
        <v>0</v>
      </c>
      <c r="P138" s="202">
        <v>0</v>
      </c>
      <c r="Q138" s="224">
        <v>0</v>
      </c>
      <c r="R138" s="127">
        <v>79</v>
      </c>
      <c r="S138" s="225">
        <v>0</v>
      </c>
      <c r="T138" s="232">
        <v>115736</v>
      </c>
      <c r="U138" s="188">
        <v>0</v>
      </c>
      <c r="V138" s="188">
        <v>3285</v>
      </c>
      <c r="W138" s="188">
        <v>0</v>
      </c>
      <c r="X138" s="188">
        <v>0</v>
      </c>
      <c r="Y138" s="188">
        <v>0</v>
      </c>
      <c r="Z138" s="188">
        <v>-3285</v>
      </c>
      <c r="AA138" s="188">
        <v>112451</v>
      </c>
      <c r="AB138" s="188">
        <v>135172</v>
      </c>
      <c r="AC138" s="233">
        <v>22721</v>
      </c>
      <c r="AD138" s="239"/>
    </row>
    <row r="139" spans="1:30" s="160" customFormat="1" x14ac:dyDescent="0.2">
      <c r="A139" s="179" t="s">
        <v>46</v>
      </c>
      <c r="B139" s="195" t="s">
        <v>813</v>
      </c>
      <c r="C139" s="182">
        <v>38144</v>
      </c>
      <c r="D139" s="201">
        <v>0</v>
      </c>
      <c r="E139" s="126">
        <v>0</v>
      </c>
      <c r="F139" s="126">
        <v>0</v>
      </c>
      <c r="G139" s="126">
        <v>0</v>
      </c>
      <c r="H139" s="126">
        <v>0</v>
      </c>
      <c r="I139" s="126">
        <v>0</v>
      </c>
      <c r="J139" s="126">
        <v>0</v>
      </c>
      <c r="K139" s="126">
        <v>0</v>
      </c>
      <c r="L139" s="126">
        <v>27755</v>
      </c>
      <c r="M139" s="126">
        <v>10389</v>
      </c>
      <c r="N139" s="202">
        <v>38144</v>
      </c>
      <c r="O139" s="201">
        <v>0</v>
      </c>
      <c r="P139" s="202">
        <v>0</v>
      </c>
      <c r="Q139" s="224">
        <v>0</v>
      </c>
      <c r="R139" s="127">
        <v>135</v>
      </c>
      <c r="S139" s="225">
        <v>0</v>
      </c>
      <c r="T139" s="232">
        <v>269618</v>
      </c>
      <c r="U139" s="188">
        <v>10389</v>
      </c>
      <c r="V139" s="188">
        <v>1657</v>
      </c>
      <c r="W139" s="188">
        <v>0</v>
      </c>
      <c r="X139" s="188">
        <v>0</v>
      </c>
      <c r="Y139" s="188">
        <v>0</v>
      </c>
      <c r="Z139" s="188">
        <v>8732</v>
      </c>
      <c r="AA139" s="188">
        <v>278350</v>
      </c>
      <c r="AB139" s="188">
        <v>287503</v>
      </c>
      <c r="AC139" s="233">
        <v>9153</v>
      </c>
      <c r="AD139" s="239"/>
    </row>
    <row r="140" spans="1:30" s="160" customFormat="1" x14ac:dyDescent="0.2">
      <c r="A140" s="179" t="s">
        <v>188</v>
      </c>
      <c r="B140" s="195" t="s">
        <v>817</v>
      </c>
      <c r="C140" s="182">
        <v>38818</v>
      </c>
      <c r="D140" s="201">
        <v>0</v>
      </c>
      <c r="E140" s="126">
        <v>0</v>
      </c>
      <c r="F140" s="126">
        <v>0</v>
      </c>
      <c r="G140" s="126">
        <v>748</v>
      </c>
      <c r="H140" s="126">
        <v>0</v>
      </c>
      <c r="I140" s="126">
        <v>0</v>
      </c>
      <c r="J140" s="126">
        <v>4695</v>
      </c>
      <c r="K140" s="126">
        <v>7532</v>
      </c>
      <c r="L140" s="126">
        <v>19833</v>
      </c>
      <c r="M140" s="126">
        <v>6010</v>
      </c>
      <c r="N140" s="202">
        <v>38818</v>
      </c>
      <c r="O140" s="201">
        <v>0</v>
      </c>
      <c r="P140" s="202">
        <v>0</v>
      </c>
      <c r="Q140" s="224">
        <v>0</v>
      </c>
      <c r="R140" s="127">
        <v>1850</v>
      </c>
      <c r="S140" s="225">
        <v>0</v>
      </c>
      <c r="T140" s="232">
        <v>154121</v>
      </c>
      <c r="U140" s="188">
        <v>6010</v>
      </c>
      <c r="V140" s="188">
        <v>5135</v>
      </c>
      <c r="W140" s="188">
        <v>0</v>
      </c>
      <c r="X140" s="188">
        <v>0</v>
      </c>
      <c r="Y140" s="188">
        <v>0</v>
      </c>
      <c r="Z140" s="188">
        <v>875</v>
      </c>
      <c r="AA140" s="188">
        <v>154996</v>
      </c>
      <c r="AB140" s="188">
        <v>199619</v>
      </c>
      <c r="AC140" s="233">
        <v>44623</v>
      </c>
      <c r="AD140" s="239"/>
    </row>
    <row r="141" spans="1:30" s="160" customFormat="1" x14ac:dyDescent="0.2">
      <c r="A141" s="179" t="s">
        <v>299</v>
      </c>
      <c r="B141" s="195" t="s">
        <v>818</v>
      </c>
      <c r="C141" s="182">
        <v>7814</v>
      </c>
      <c r="D141" s="201">
        <v>0</v>
      </c>
      <c r="E141" s="126">
        <v>0</v>
      </c>
      <c r="F141" s="126">
        <v>376</v>
      </c>
      <c r="G141" s="126">
        <v>0</v>
      </c>
      <c r="H141" s="126">
        <v>0</v>
      </c>
      <c r="I141" s="126">
        <v>0</v>
      </c>
      <c r="J141" s="126">
        <v>417</v>
      </c>
      <c r="K141" s="126">
        <v>0</v>
      </c>
      <c r="L141" s="126">
        <v>7021</v>
      </c>
      <c r="M141" s="126">
        <v>0</v>
      </c>
      <c r="N141" s="202">
        <v>7814</v>
      </c>
      <c r="O141" s="201">
        <v>0</v>
      </c>
      <c r="P141" s="202">
        <v>0</v>
      </c>
      <c r="Q141" s="224">
        <v>0</v>
      </c>
      <c r="R141" s="127">
        <v>250</v>
      </c>
      <c r="S141" s="225">
        <v>0</v>
      </c>
      <c r="T141" s="232">
        <v>100058</v>
      </c>
      <c r="U141" s="188">
        <v>0</v>
      </c>
      <c r="V141" s="188">
        <v>0</v>
      </c>
      <c r="W141" s="188">
        <v>0</v>
      </c>
      <c r="X141" s="188">
        <v>0</v>
      </c>
      <c r="Y141" s="188">
        <v>1318</v>
      </c>
      <c r="Z141" s="188">
        <v>-1318</v>
      </c>
      <c r="AA141" s="188">
        <v>98740</v>
      </c>
      <c r="AB141" s="188">
        <v>102159</v>
      </c>
      <c r="AC141" s="233">
        <v>3419</v>
      </c>
      <c r="AD141" s="239"/>
    </row>
    <row r="142" spans="1:30" s="160" customFormat="1" x14ac:dyDescent="0.2">
      <c r="A142" s="179" t="s">
        <v>378</v>
      </c>
      <c r="B142" s="195" t="s">
        <v>819</v>
      </c>
      <c r="C142" s="182">
        <v>243582</v>
      </c>
      <c r="D142" s="201">
        <v>53037</v>
      </c>
      <c r="E142" s="126">
        <v>0</v>
      </c>
      <c r="F142" s="126">
        <v>20856</v>
      </c>
      <c r="G142" s="126">
        <v>0</v>
      </c>
      <c r="H142" s="126">
        <v>0</v>
      </c>
      <c r="I142" s="126">
        <v>46</v>
      </c>
      <c r="J142" s="126">
        <v>48997</v>
      </c>
      <c r="K142" s="126">
        <v>35763</v>
      </c>
      <c r="L142" s="126">
        <v>84883</v>
      </c>
      <c r="M142" s="126">
        <v>0</v>
      </c>
      <c r="N142" s="202">
        <v>243582</v>
      </c>
      <c r="O142" s="201">
        <v>0</v>
      </c>
      <c r="P142" s="202">
        <v>0</v>
      </c>
      <c r="Q142" s="224">
        <v>20392</v>
      </c>
      <c r="R142" s="127">
        <v>7434</v>
      </c>
      <c r="S142" s="225">
        <v>0</v>
      </c>
      <c r="T142" s="232">
        <v>400679</v>
      </c>
      <c r="U142" s="188">
        <v>0</v>
      </c>
      <c r="V142" s="188">
        <v>5338</v>
      </c>
      <c r="W142" s="188">
        <v>0</v>
      </c>
      <c r="X142" s="188">
        <v>2666</v>
      </c>
      <c r="Y142" s="188">
        <v>0</v>
      </c>
      <c r="Z142" s="188">
        <v>-8004</v>
      </c>
      <c r="AA142" s="188">
        <v>392675</v>
      </c>
      <c r="AB142" s="188">
        <v>576887</v>
      </c>
      <c r="AC142" s="233">
        <v>184212</v>
      </c>
      <c r="AD142" s="239"/>
    </row>
    <row r="143" spans="1:30" s="160" customFormat="1" x14ac:dyDescent="0.2">
      <c r="A143" s="179" t="s">
        <v>355</v>
      </c>
      <c r="B143" s="195" t="s">
        <v>821</v>
      </c>
      <c r="C143" s="182">
        <v>10349</v>
      </c>
      <c r="D143" s="201">
        <v>0</v>
      </c>
      <c r="E143" s="126">
        <v>0</v>
      </c>
      <c r="F143" s="126">
        <v>371</v>
      </c>
      <c r="G143" s="126">
        <v>0</v>
      </c>
      <c r="H143" s="126">
        <v>0</v>
      </c>
      <c r="I143" s="126">
        <v>0</v>
      </c>
      <c r="J143" s="126">
        <v>1367</v>
      </c>
      <c r="K143" s="126">
        <v>2990</v>
      </c>
      <c r="L143" s="126">
        <v>5621</v>
      </c>
      <c r="M143" s="126">
        <v>0</v>
      </c>
      <c r="N143" s="202">
        <v>10349</v>
      </c>
      <c r="O143" s="201">
        <v>0</v>
      </c>
      <c r="P143" s="202">
        <v>0</v>
      </c>
      <c r="Q143" s="224">
        <v>0</v>
      </c>
      <c r="R143" s="127">
        <v>285</v>
      </c>
      <c r="S143" s="225">
        <v>0</v>
      </c>
      <c r="T143" s="232">
        <v>183300</v>
      </c>
      <c r="U143" s="188">
        <v>0</v>
      </c>
      <c r="V143" s="188">
        <v>2000</v>
      </c>
      <c r="W143" s="188">
        <v>0</v>
      </c>
      <c r="X143" s="188">
        <v>0</v>
      </c>
      <c r="Y143" s="188">
        <v>0</v>
      </c>
      <c r="Z143" s="188">
        <v>-2000</v>
      </c>
      <c r="AA143" s="188">
        <v>181300</v>
      </c>
      <c r="AB143" s="188">
        <v>191076</v>
      </c>
      <c r="AC143" s="233">
        <v>9776</v>
      </c>
      <c r="AD143" s="239"/>
    </row>
    <row r="144" spans="1:30" s="160" customFormat="1" x14ac:dyDescent="0.2">
      <c r="A144" s="179" t="s">
        <v>215</v>
      </c>
      <c r="B144" s="197" t="s">
        <v>829</v>
      </c>
      <c r="C144" s="182">
        <v>20549</v>
      </c>
      <c r="D144" s="201">
        <v>0</v>
      </c>
      <c r="E144" s="126">
        <v>0</v>
      </c>
      <c r="F144" s="126">
        <v>383</v>
      </c>
      <c r="G144" s="126">
        <v>0</v>
      </c>
      <c r="H144" s="126">
        <v>0</v>
      </c>
      <c r="I144" s="126">
        <v>0</v>
      </c>
      <c r="J144" s="126">
        <v>1633</v>
      </c>
      <c r="K144" s="126">
        <v>0</v>
      </c>
      <c r="L144" s="126">
        <v>18533</v>
      </c>
      <c r="M144" s="126">
        <v>0</v>
      </c>
      <c r="N144" s="202">
        <v>20549</v>
      </c>
      <c r="O144" s="201">
        <v>0</v>
      </c>
      <c r="P144" s="202">
        <v>0</v>
      </c>
      <c r="Q144" s="224">
        <v>324</v>
      </c>
      <c r="R144" s="127">
        <v>404</v>
      </c>
      <c r="S144" s="225">
        <v>0</v>
      </c>
      <c r="T144" s="232">
        <v>213656</v>
      </c>
      <c r="U144" s="188">
        <v>0</v>
      </c>
      <c r="V144" s="188">
        <v>0</v>
      </c>
      <c r="W144" s="188">
        <v>0</v>
      </c>
      <c r="X144" s="188">
        <v>5500</v>
      </c>
      <c r="Y144" s="188">
        <v>-350</v>
      </c>
      <c r="Z144" s="188">
        <v>-5150</v>
      </c>
      <c r="AA144" s="188">
        <v>208506</v>
      </c>
      <c r="AB144" s="188">
        <v>217685</v>
      </c>
      <c r="AC144" s="233">
        <v>9179</v>
      </c>
      <c r="AD144" s="239"/>
    </row>
    <row r="145" spans="1:30" s="160" customFormat="1" x14ac:dyDescent="0.2">
      <c r="A145" s="179" t="s">
        <v>224</v>
      </c>
      <c r="B145" s="197" t="s">
        <v>830</v>
      </c>
      <c r="C145" s="182">
        <v>13129</v>
      </c>
      <c r="D145" s="201">
        <v>193</v>
      </c>
      <c r="E145" s="126">
        <v>0</v>
      </c>
      <c r="F145" s="126">
        <v>0</v>
      </c>
      <c r="G145" s="126">
        <v>0</v>
      </c>
      <c r="H145" s="126">
        <v>0</v>
      </c>
      <c r="I145" s="126">
        <v>0</v>
      </c>
      <c r="J145" s="126">
        <v>37</v>
      </c>
      <c r="K145" s="126">
        <v>4647</v>
      </c>
      <c r="L145" s="126">
        <v>8252</v>
      </c>
      <c r="M145" s="126">
        <v>0</v>
      </c>
      <c r="N145" s="202">
        <v>13129</v>
      </c>
      <c r="O145" s="201">
        <v>0</v>
      </c>
      <c r="P145" s="202">
        <v>0</v>
      </c>
      <c r="Q145" s="224">
        <v>0</v>
      </c>
      <c r="R145" s="127">
        <v>0</v>
      </c>
      <c r="S145" s="225">
        <v>0</v>
      </c>
      <c r="T145" s="232">
        <v>138647</v>
      </c>
      <c r="U145" s="188">
        <v>0</v>
      </c>
      <c r="V145" s="188">
        <v>3100</v>
      </c>
      <c r="W145" s="188">
        <v>0</v>
      </c>
      <c r="X145" s="188">
        <v>526</v>
      </c>
      <c r="Y145" s="188">
        <v>3933</v>
      </c>
      <c r="Z145" s="188">
        <v>-7559</v>
      </c>
      <c r="AA145" s="188">
        <v>131088</v>
      </c>
      <c r="AB145" s="188">
        <v>146948</v>
      </c>
      <c r="AC145" s="233">
        <v>15860</v>
      </c>
      <c r="AD145" s="239"/>
    </row>
    <row r="146" spans="1:30" s="160" customFormat="1" x14ac:dyDescent="0.2">
      <c r="A146" s="179" t="s">
        <v>356</v>
      </c>
      <c r="B146" s="197" t="s">
        <v>832</v>
      </c>
      <c r="C146" s="182">
        <v>15933</v>
      </c>
      <c r="D146" s="201">
        <v>1140</v>
      </c>
      <c r="E146" s="126">
        <v>0</v>
      </c>
      <c r="F146" s="126">
        <v>0</v>
      </c>
      <c r="G146" s="126">
        <v>80</v>
      </c>
      <c r="H146" s="126">
        <v>0</v>
      </c>
      <c r="I146" s="126">
        <v>0</v>
      </c>
      <c r="J146" s="126">
        <v>825</v>
      </c>
      <c r="K146" s="126">
        <v>4388</v>
      </c>
      <c r="L146" s="126">
        <v>9500</v>
      </c>
      <c r="M146" s="126">
        <v>0</v>
      </c>
      <c r="N146" s="202">
        <v>15933</v>
      </c>
      <c r="O146" s="201">
        <v>0</v>
      </c>
      <c r="P146" s="202">
        <v>0</v>
      </c>
      <c r="Q146" s="224">
        <v>0</v>
      </c>
      <c r="R146" s="127">
        <v>325</v>
      </c>
      <c r="S146" s="225">
        <v>0</v>
      </c>
      <c r="T146" s="232">
        <v>161178</v>
      </c>
      <c r="U146" s="188">
        <v>0</v>
      </c>
      <c r="V146" s="188">
        <v>972</v>
      </c>
      <c r="W146" s="188">
        <v>0</v>
      </c>
      <c r="X146" s="188">
        <v>0</v>
      </c>
      <c r="Y146" s="188">
        <v>0</v>
      </c>
      <c r="Z146" s="188">
        <v>-972</v>
      </c>
      <c r="AA146" s="188">
        <v>160206</v>
      </c>
      <c r="AB146" s="188">
        <v>183996</v>
      </c>
      <c r="AC146" s="233">
        <v>23790</v>
      </c>
      <c r="AD146" s="239"/>
    </row>
    <row r="147" spans="1:30" s="160" customFormat="1" x14ac:dyDescent="0.2">
      <c r="A147" s="179" t="s">
        <v>310</v>
      </c>
      <c r="B147" s="197" t="s">
        <v>834</v>
      </c>
      <c r="C147" s="182">
        <v>18080</v>
      </c>
      <c r="D147" s="201">
        <v>813</v>
      </c>
      <c r="E147" s="126">
        <v>0</v>
      </c>
      <c r="F147" s="126">
        <v>0</v>
      </c>
      <c r="G147" s="126">
        <v>0</v>
      </c>
      <c r="H147" s="126">
        <v>0</v>
      </c>
      <c r="I147" s="126">
        <v>0</v>
      </c>
      <c r="J147" s="126">
        <v>1691</v>
      </c>
      <c r="K147" s="126">
        <v>11576</v>
      </c>
      <c r="L147" s="126">
        <v>0</v>
      </c>
      <c r="M147" s="126">
        <v>4000</v>
      </c>
      <c r="N147" s="202">
        <v>18080</v>
      </c>
      <c r="O147" s="201">
        <v>0</v>
      </c>
      <c r="P147" s="202">
        <v>0</v>
      </c>
      <c r="Q147" s="224">
        <v>0</v>
      </c>
      <c r="R147" s="127">
        <v>0</v>
      </c>
      <c r="S147" s="225">
        <v>0</v>
      </c>
      <c r="T147" s="232">
        <v>87980</v>
      </c>
      <c r="U147" s="188">
        <v>4000</v>
      </c>
      <c r="V147" s="188">
        <v>0</v>
      </c>
      <c r="W147" s="188">
        <v>0</v>
      </c>
      <c r="X147" s="188">
        <v>0</v>
      </c>
      <c r="Y147" s="188">
        <v>0</v>
      </c>
      <c r="Z147" s="188">
        <v>4000</v>
      </c>
      <c r="AA147" s="188">
        <v>91980</v>
      </c>
      <c r="AB147" s="188">
        <v>95743</v>
      </c>
      <c r="AC147" s="233">
        <v>3763</v>
      </c>
      <c r="AD147" s="239"/>
    </row>
    <row r="148" spans="1:30" s="160" customFormat="1" x14ac:dyDescent="0.2">
      <c r="A148" s="179" t="s">
        <v>211</v>
      </c>
      <c r="B148" s="197" t="s">
        <v>843</v>
      </c>
      <c r="C148" s="182">
        <v>27610</v>
      </c>
      <c r="D148" s="201">
        <v>12582</v>
      </c>
      <c r="E148" s="126">
        <v>0</v>
      </c>
      <c r="F148" s="126">
        <v>222</v>
      </c>
      <c r="G148" s="126">
        <v>0</v>
      </c>
      <c r="H148" s="126">
        <v>0</v>
      </c>
      <c r="I148" s="126">
        <v>0</v>
      </c>
      <c r="J148" s="126">
        <v>89</v>
      </c>
      <c r="K148" s="126">
        <v>8524</v>
      </c>
      <c r="L148" s="126">
        <v>5714</v>
      </c>
      <c r="M148" s="126">
        <v>479</v>
      </c>
      <c r="N148" s="202">
        <v>27610</v>
      </c>
      <c r="O148" s="201">
        <v>0</v>
      </c>
      <c r="P148" s="202">
        <v>0</v>
      </c>
      <c r="Q148" s="224">
        <v>678</v>
      </c>
      <c r="R148" s="127">
        <v>766</v>
      </c>
      <c r="S148" s="225">
        <v>0</v>
      </c>
      <c r="T148" s="232">
        <v>159146</v>
      </c>
      <c r="U148" s="188">
        <v>479</v>
      </c>
      <c r="V148" s="188">
        <v>0</v>
      </c>
      <c r="W148" s="188">
        <v>0</v>
      </c>
      <c r="X148" s="188">
        <v>0</v>
      </c>
      <c r="Y148" s="188">
        <v>0</v>
      </c>
      <c r="Z148" s="188">
        <v>479</v>
      </c>
      <c r="AA148" s="188">
        <v>159625</v>
      </c>
      <c r="AB148" s="188">
        <v>173870</v>
      </c>
      <c r="AC148" s="233">
        <v>14245</v>
      </c>
      <c r="AD148" s="239"/>
    </row>
    <row r="149" spans="1:30" s="160" customFormat="1" x14ac:dyDescent="0.2">
      <c r="A149" s="179" t="s">
        <v>171</v>
      </c>
      <c r="B149" s="197" t="s">
        <v>845</v>
      </c>
      <c r="C149" s="182">
        <v>21396</v>
      </c>
      <c r="D149" s="201">
        <v>0</v>
      </c>
      <c r="E149" s="126">
        <v>0</v>
      </c>
      <c r="F149" s="126">
        <v>55</v>
      </c>
      <c r="G149" s="126">
        <v>0</v>
      </c>
      <c r="H149" s="126">
        <v>0</v>
      </c>
      <c r="I149" s="126">
        <v>0</v>
      </c>
      <c r="J149" s="126">
        <v>1374</v>
      </c>
      <c r="K149" s="126">
        <v>2253</v>
      </c>
      <c r="L149" s="126">
        <v>17714</v>
      </c>
      <c r="M149" s="126">
        <v>0</v>
      </c>
      <c r="N149" s="202">
        <v>21396</v>
      </c>
      <c r="O149" s="201">
        <v>0</v>
      </c>
      <c r="P149" s="202">
        <v>0</v>
      </c>
      <c r="Q149" s="224">
        <v>55</v>
      </c>
      <c r="R149" s="127">
        <v>1817</v>
      </c>
      <c r="S149" s="225">
        <v>0</v>
      </c>
      <c r="T149" s="232">
        <v>135532</v>
      </c>
      <c r="U149" s="188">
        <v>0</v>
      </c>
      <c r="V149" s="188">
        <v>5000</v>
      </c>
      <c r="W149" s="188">
        <v>0</v>
      </c>
      <c r="X149" s="188">
        <v>0</v>
      </c>
      <c r="Y149" s="188">
        <v>0</v>
      </c>
      <c r="Z149" s="188">
        <v>-5000</v>
      </c>
      <c r="AA149" s="188">
        <v>130532</v>
      </c>
      <c r="AB149" s="188">
        <v>172449</v>
      </c>
      <c r="AC149" s="233">
        <v>41917</v>
      </c>
      <c r="AD149" s="239"/>
    </row>
    <row r="150" spans="1:30" s="160" customFormat="1" x14ac:dyDescent="0.2">
      <c r="A150" s="179" t="s">
        <v>278</v>
      </c>
      <c r="B150" s="197" t="s">
        <v>847</v>
      </c>
      <c r="C150" s="182">
        <v>5512</v>
      </c>
      <c r="D150" s="201">
        <v>0</v>
      </c>
      <c r="E150" s="126">
        <v>0</v>
      </c>
      <c r="F150" s="126">
        <v>0</v>
      </c>
      <c r="G150" s="126">
        <v>0</v>
      </c>
      <c r="H150" s="126">
        <v>0</v>
      </c>
      <c r="I150" s="126">
        <v>0</v>
      </c>
      <c r="J150" s="126">
        <v>256</v>
      </c>
      <c r="K150" s="126">
        <v>2028</v>
      </c>
      <c r="L150" s="126">
        <v>3228</v>
      </c>
      <c r="M150" s="126">
        <v>0</v>
      </c>
      <c r="N150" s="202">
        <v>5512</v>
      </c>
      <c r="O150" s="201">
        <v>0</v>
      </c>
      <c r="P150" s="202">
        <v>0</v>
      </c>
      <c r="Q150" s="224">
        <v>0</v>
      </c>
      <c r="R150" s="127">
        <v>133</v>
      </c>
      <c r="S150" s="225">
        <v>0</v>
      </c>
      <c r="T150" s="232">
        <v>68041</v>
      </c>
      <c r="U150" s="188">
        <v>0</v>
      </c>
      <c r="V150" s="188">
        <v>0</v>
      </c>
      <c r="W150" s="188">
        <v>0</v>
      </c>
      <c r="X150" s="188">
        <v>0</v>
      </c>
      <c r="Y150" s="188">
        <v>0</v>
      </c>
      <c r="Z150" s="188">
        <v>0</v>
      </c>
      <c r="AA150" s="188">
        <v>68041</v>
      </c>
      <c r="AB150" s="188">
        <v>79407</v>
      </c>
      <c r="AC150" s="233">
        <v>11366</v>
      </c>
      <c r="AD150" s="239"/>
    </row>
    <row r="151" spans="1:30" s="160" customFormat="1" x14ac:dyDescent="0.2">
      <c r="A151" s="179" t="s">
        <v>268</v>
      </c>
      <c r="B151" s="197" t="s">
        <v>848</v>
      </c>
      <c r="C151" s="182">
        <v>4752</v>
      </c>
      <c r="D151" s="201">
        <v>0</v>
      </c>
      <c r="E151" s="126">
        <v>0</v>
      </c>
      <c r="F151" s="126">
        <v>0</v>
      </c>
      <c r="G151" s="126">
        <v>0</v>
      </c>
      <c r="H151" s="126">
        <v>0</v>
      </c>
      <c r="I151" s="126">
        <v>0</v>
      </c>
      <c r="J151" s="126">
        <v>753</v>
      </c>
      <c r="K151" s="126">
        <v>655</v>
      </c>
      <c r="L151" s="126">
        <v>3344</v>
      </c>
      <c r="M151" s="126">
        <v>0</v>
      </c>
      <c r="N151" s="202">
        <v>4752</v>
      </c>
      <c r="O151" s="201">
        <v>0</v>
      </c>
      <c r="P151" s="202">
        <v>0</v>
      </c>
      <c r="Q151" s="224">
        <v>0</v>
      </c>
      <c r="R151" s="127">
        <v>0</v>
      </c>
      <c r="S151" s="225">
        <v>0</v>
      </c>
      <c r="T151" s="232">
        <v>66811</v>
      </c>
      <c r="U151" s="188">
        <v>0</v>
      </c>
      <c r="V151" s="188">
        <v>3550</v>
      </c>
      <c r="W151" s="188">
        <v>0</v>
      </c>
      <c r="X151" s="188">
        <v>0</v>
      </c>
      <c r="Y151" s="188">
        <v>0</v>
      </c>
      <c r="Z151" s="188">
        <v>-3550</v>
      </c>
      <c r="AA151" s="188">
        <v>63261</v>
      </c>
      <c r="AB151" s="188">
        <v>73078</v>
      </c>
      <c r="AC151" s="233">
        <v>9817</v>
      </c>
      <c r="AD151" s="239"/>
    </row>
    <row r="152" spans="1:30" s="160" customFormat="1" x14ac:dyDescent="0.2">
      <c r="A152" s="179" t="s">
        <v>269</v>
      </c>
      <c r="B152" s="197" t="s">
        <v>849</v>
      </c>
      <c r="C152" s="182">
        <v>11391</v>
      </c>
      <c r="D152" s="201">
        <v>157</v>
      </c>
      <c r="E152" s="126">
        <v>0</v>
      </c>
      <c r="F152" s="126">
        <v>0</v>
      </c>
      <c r="G152" s="126">
        <v>0</v>
      </c>
      <c r="H152" s="126">
        <v>0</v>
      </c>
      <c r="I152" s="126">
        <v>0</v>
      </c>
      <c r="J152" s="126">
        <v>366</v>
      </c>
      <c r="K152" s="126">
        <v>1766</v>
      </c>
      <c r="L152" s="126">
        <v>5562</v>
      </c>
      <c r="M152" s="126">
        <v>3540</v>
      </c>
      <c r="N152" s="202">
        <v>11391</v>
      </c>
      <c r="O152" s="201">
        <v>0</v>
      </c>
      <c r="P152" s="202">
        <v>0</v>
      </c>
      <c r="Q152" s="224">
        <v>0</v>
      </c>
      <c r="R152" s="127">
        <v>257</v>
      </c>
      <c r="S152" s="225">
        <v>77</v>
      </c>
      <c r="T152" s="232">
        <v>101939</v>
      </c>
      <c r="U152" s="188">
        <v>3540</v>
      </c>
      <c r="V152" s="188">
        <v>893</v>
      </c>
      <c r="W152" s="188">
        <v>0</v>
      </c>
      <c r="X152" s="188">
        <v>0</v>
      </c>
      <c r="Y152" s="188">
        <v>0</v>
      </c>
      <c r="Z152" s="188">
        <v>2647</v>
      </c>
      <c r="AA152" s="188">
        <v>104586</v>
      </c>
      <c r="AB152" s="188">
        <v>115784</v>
      </c>
      <c r="AC152" s="233">
        <v>11198</v>
      </c>
      <c r="AD152" s="239"/>
    </row>
    <row r="153" spans="1:30" s="160" customFormat="1" x14ac:dyDescent="0.2">
      <c r="A153" s="179" t="s">
        <v>155</v>
      </c>
      <c r="B153" s="197" t="s">
        <v>852</v>
      </c>
      <c r="C153" s="182">
        <v>2953</v>
      </c>
      <c r="D153" s="201">
        <v>0</v>
      </c>
      <c r="E153" s="126">
        <v>0</v>
      </c>
      <c r="F153" s="126">
        <v>0</v>
      </c>
      <c r="G153" s="126">
        <v>4</v>
      </c>
      <c r="H153" s="126">
        <v>0</v>
      </c>
      <c r="I153" s="126">
        <v>0</v>
      </c>
      <c r="J153" s="126">
        <v>0</v>
      </c>
      <c r="K153" s="126">
        <v>990</v>
      </c>
      <c r="L153" s="126">
        <v>1959</v>
      </c>
      <c r="M153" s="126">
        <v>0</v>
      </c>
      <c r="N153" s="202">
        <v>2953</v>
      </c>
      <c r="O153" s="201">
        <v>0</v>
      </c>
      <c r="P153" s="202">
        <v>0</v>
      </c>
      <c r="Q153" s="224">
        <v>0</v>
      </c>
      <c r="R153" s="127">
        <v>129</v>
      </c>
      <c r="S153" s="225">
        <v>0</v>
      </c>
      <c r="T153" s="232">
        <v>49027</v>
      </c>
      <c r="U153" s="188">
        <v>0</v>
      </c>
      <c r="V153" s="188">
        <v>1964</v>
      </c>
      <c r="W153" s="188">
        <v>0</v>
      </c>
      <c r="X153" s="188">
        <v>0</v>
      </c>
      <c r="Y153" s="188">
        <v>0</v>
      </c>
      <c r="Z153" s="188">
        <v>-1964</v>
      </c>
      <c r="AA153" s="188">
        <v>47063</v>
      </c>
      <c r="AB153" s="188">
        <v>60285</v>
      </c>
      <c r="AC153" s="233">
        <v>13222</v>
      </c>
      <c r="AD153" s="239"/>
    </row>
    <row r="154" spans="1:30" s="160" customFormat="1" x14ac:dyDescent="0.2">
      <c r="A154" s="179" t="s">
        <v>43</v>
      </c>
      <c r="B154" s="197" t="s">
        <v>856</v>
      </c>
      <c r="C154" s="182">
        <v>5030</v>
      </c>
      <c r="D154" s="201">
        <v>207</v>
      </c>
      <c r="E154" s="126">
        <v>0</v>
      </c>
      <c r="F154" s="126">
        <v>49</v>
      </c>
      <c r="G154" s="126">
        <v>0</v>
      </c>
      <c r="H154" s="126">
        <v>0</v>
      </c>
      <c r="I154" s="126">
        <v>0</v>
      </c>
      <c r="J154" s="126">
        <v>371</v>
      </c>
      <c r="K154" s="126">
        <v>1732</v>
      </c>
      <c r="L154" s="126">
        <v>2477</v>
      </c>
      <c r="M154" s="126">
        <v>194</v>
      </c>
      <c r="N154" s="202">
        <v>5030</v>
      </c>
      <c r="O154" s="201">
        <v>0</v>
      </c>
      <c r="P154" s="202">
        <v>0</v>
      </c>
      <c r="Q154" s="224">
        <v>49</v>
      </c>
      <c r="R154" s="127">
        <v>75</v>
      </c>
      <c r="S154" s="225">
        <v>0</v>
      </c>
      <c r="T154" s="232">
        <v>20874</v>
      </c>
      <c r="U154" s="188">
        <v>194</v>
      </c>
      <c r="V154" s="188">
        <v>0</v>
      </c>
      <c r="W154" s="188">
        <v>827</v>
      </c>
      <c r="X154" s="188">
        <v>0</v>
      </c>
      <c r="Y154" s="188">
        <v>0</v>
      </c>
      <c r="Z154" s="188">
        <v>-633</v>
      </c>
      <c r="AA154" s="188">
        <v>20241</v>
      </c>
      <c r="AB154" s="188">
        <v>27792</v>
      </c>
      <c r="AC154" s="233">
        <v>7551</v>
      </c>
      <c r="AD154" s="239"/>
    </row>
    <row r="155" spans="1:30" s="160" customFormat="1" x14ac:dyDescent="0.2">
      <c r="A155" s="179" t="s">
        <v>231</v>
      </c>
      <c r="B155" s="197" t="s">
        <v>859</v>
      </c>
      <c r="C155" s="182">
        <v>37484</v>
      </c>
      <c r="D155" s="201">
        <v>0</v>
      </c>
      <c r="E155" s="126">
        <v>0</v>
      </c>
      <c r="F155" s="126">
        <v>0</v>
      </c>
      <c r="G155" s="126">
        <v>674</v>
      </c>
      <c r="H155" s="126">
        <v>0</v>
      </c>
      <c r="I155" s="126">
        <v>0</v>
      </c>
      <c r="J155" s="126">
        <v>5926</v>
      </c>
      <c r="K155" s="126">
        <v>16853</v>
      </c>
      <c r="L155" s="126">
        <v>0</v>
      </c>
      <c r="M155" s="126">
        <v>14031</v>
      </c>
      <c r="N155" s="202">
        <v>37484</v>
      </c>
      <c r="O155" s="201">
        <v>0</v>
      </c>
      <c r="P155" s="202">
        <v>0</v>
      </c>
      <c r="Q155" s="224">
        <v>0</v>
      </c>
      <c r="R155" s="127">
        <v>0</v>
      </c>
      <c r="S155" s="225">
        <v>0</v>
      </c>
      <c r="T155" s="232">
        <v>164328</v>
      </c>
      <c r="U155" s="188">
        <v>14031</v>
      </c>
      <c r="V155" s="188">
        <v>0</v>
      </c>
      <c r="W155" s="188">
        <v>0</v>
      </c>
      <c r="X155" s="188">
        <v>0</v>
      </c>
      <c r="Y155" s="188">
        <v>0</v>
      </c>
      <c r="Z155" s="188">
        <v>14031</v>
      </c>
      <c r="AA155" s="188">
        <v>178359</v>
      </c>
      <c r="AB155" s="188">
        <v>187064</v>
      </c>
      <c r="AC155" s="233">
        <v>8705</v>
      </c>
      <c r="AD155" s="239"/>
    </row>
    <row r="156" spans="1:30" s="160" customFormat="1" x14ac:dyDescent="0.2">
      <c r="A156" s="179" t="s">
        <v>285</v>
      </c>
      <c r="B156" s="197" t="s">
        <v>863</v>
      </c>
      <c r="C156" s="182">
        <v>38639</v>
      </c>
      <c r="D156" s="201">
        <v>15524</v>
      </c>
      <c r="E156" s="126">
        <v>0</v>
      </c>
      <c r="F156" s="126">
        <v>9475</v>
      </c>
      <c r="G156" s="126">
        <v>1821</v>
      </c>
      <c r="H156" s="126">
        <v>0</v>
      </c>
      <c r="I156" s="126">
        <v>5828</v>
      </c>
      <c r="J156" s="126">
        <v>0</v>
      </c>
      <c r="K156" s="126">
        <v>0</v>
      </c>
      <c r="L156" s="126">
        <v>0</v>
      </c>
      <c r="M156" s="126">
        <v>5991</v>
      </c>
      <c r="N156" s="202">
        <v>38639</v>
      </c>
      <c r="O156" s="201">
        <v>0</v>
      </c>
      <c r="P156" s="202">
        <v>0</v>
      </c>
      <c r="Q156" s="224">
        <v>0</v>
      </c>
      <c r="R156" s="127">
        <v>6087</v>
      </c>
      <c r="S156" s="225">
        <v>0</v>
      </c>
      <c r="T156" s="232">
        <v>69819</v>
      </c>
      <c r="U156" s="188">
        <v>5991</v>
      </c>
      <c r="V156" s="188">
        <v>83</v>
      </c>
      <c r="W156" s="188">
        <v>0</v>
      </c>
      <c r="X156" s="188">
        <v>0</v>
      </c>
      <c r="Y156" s="188">
        <v>0</v>
      </c>
      <c r="Z156" s="188">
        <v>5908</v>
      </c>
      <c r="AA156" s="188">
        <v>75727</v>
      </c>
      <c r="AB156" s="188">
        <v>184381</v>
      </c>
      <c r="AC156" s="233">
        <v>108654</v>
      </c>
      <c r="AD156" s="239"/>
    </row>
    <row r="157" spans="1:30" s="160" customFormat="1" x14ac:dyDescent="0.2">
      <c r="A157" s="179" t="s">
        <v>61</v>
      </c>
      <c r="B157" s="197" t="s">
        <v>868</v>
      </c>
      <c r="C157" s="182">
        <v>6218</v>
      </c>
      <c r="D157" s="201">
        <v>476</v>
      </c>
      <c r="E157" s="126">
        <v>0</v>
      </c>
      <c r="F157" s="126">
        <v>0</v>
      </c>
      <c r="G157" s="126">
        <v>0</v>
      </c>
      <c r="H157" s="126">
        <v>0</v>
      </c>
      <c r="I157" s="126">
        <v>0</v>
      </c>
      <c r="J157" s="126">
        <v>247</v>
      </c>
      <c r="K157" s="126">
        <v>2161</v>
      </c>
      <c r="L157" s="126">
        <v>3334</v>
      </c>
      <c r="M157" s="126">
        <v>0</v>
      </c>
      <c r="N157" s="202">
        <v>6218</v>
      </c>
      <c r="O157" s="201">
        <v>0</v>
      </c>
      <c r="P157" s="202">
        <v>0</v>
      </c>
      <c r="Q157" s="224">
        <v>0</v>
      </c>
      <c r="R157" s="127">
        <v>0</v>
      </c>
      <c r="S157" s="225">
        <v>0</v>
      </c>
      <c r="T157" s="232">
        <v>88483</v>
      </c>
      <c r="U157" s="188">
        <v>0</v>
      </c>
      <c r="V157" s="188">
        <v>0</v>
      </c>
      <c r="W157" s="188">
        <v>0</v>
      </c>
      <c r="X157" s="188">
        <v>0</v>
      </c>
      <c r="Y157" s="188">
        <v>0</v>
      </c>
      <c r="Z157" s="188">
        <v>0</v>
      </c>
      <c r="AA157" s="188">
        <v>88483</v>
      </c>
      <c r="AB157" s="188">
        <v>89532</v>
      </c>
      <c r="AC157" s="233">
        <v>1049</v>
      </c>
      <c r="AD157" s="239"/>
    </row>
    <row r="158" spans="1:30" s="160" customFormat="1" x14ac:dyDescent="0.2">
      <c r="A158" s="179" t="s">
        <v>457</v>
      </c>
      <c r="B158" s="197" t="s">
        <v>872</v>
      </c>
      <c r="C158" s="182">
        <v>26679</v>
      </c>
      <c r="D158" s="201">
        <v>0</v>
      </c>
      <c r="E158" s="126">
        <v>0</v>
      </c>
      <c r="F158" s="126">
        <v>0</v>
      </c>
      <c r="G158" s="126">
        <v>0</v>
      </c>
      <c r="H158" s="126">
        <v>0</v>
      </c>
      <c r="I158" s="126">
        <v>0</v>
      </c>
      <c r="J158" s="126">
        <v>0</v>
      </c>
      <c r="K158" s="126">
        <v>9928</v>
      </c>
      <c r="L158" s="126">
        <v>11560</v>
      </c>
      <c r="M158" s="126">
        <v>5191</v>
      </c>
      <c r="N158" s="202">
        <v>26679</v>
      </c>
      <c r="O158" s="201">
        <v>0</v>
      </c>
      <c r="P158" s="202">
        <v>0</v>
      </c>
      <c r="Q158" s="224">
        <v>0</v>
      </c>
      <c r="R158" s="127">
        <v>1590</v>
      </c>
      <c r="S158" s="225">
        <v>3035</v>
      </c>
      <c r="T158" s="232">
        <v>181287</v>
      </c>
      <c r="U158" s="188">
        <v>5191</v>
      </c>
      <c r="V158" s="188">
        <v>0</v>
      </c>
      <c r="W158" s="188">
        <v>0</v>
      </c>
      <c r="X158" s="188">
        <v>1750</v>
      </c>
      <c r="Y158" s="188">
        <v>0</v>
      </c>
      <c r="Z158" s="188">
        <v>3441</v>
      </c>
      <c r="AA158" s="188">
        <v>184728</v>
      </c>
      <c r="AB158" s="188">
        <v>193552</v>
      </c>
      <c r="AC158" s="233">
        <v>8824</v>
      </c>
      <c r="AD158" s="239"/>
    </row>
    <row r="159" spans="1:30" s="160" customFormat="1" x14ac:dyDescent="0.2">
      <c r="A159" s="179" t="s">
        <v>166</v>
      </c>
      <c r="B159" s="197" t="s">
        <v>873</v>
      </c>
      <c r="C159" s="182">
        <v>39051</v>
      </c>
      <c r="D159" s="201">
        <v>492</v>
      </c>
      <c r="E159" s="126">
        <v>0</v>
      </c>
      <c r="F159" s="126">
        <v>4357</v>
      </c>
      <c r="G159" s="126">
        <v>0</v>
      </c>
      <c r="H159" s="126">
        <v>0</v>
      </c>
      <c r="I159" s="126">
        <v>0</v>
      </c>
      <c r="J159" s="126">
        <v>14441</v>
      </c>
      <c r="K159" s="126">
        <v>4370</v>
      </c>
      <c r="L159" s="126">
        <v>5195</v>
      </c>
      <c r="M159" s="126">
        <v>10196</v>
      </c>
      <c r="N159" s="202">
        <v>39051</v>
      </c>
      <c r="O159" s="201">
        <v>0</v>
      </c>
      <c r="P159" s="202">
        <v>0</v>
      </c>
      <c r="Q159" s="224">
        <v>469</v>
      </c>
      <c r="R159" s="127">
        <v>4720</v>
      </c>
      <c r="S159" s="225">
        <v>2830</v>
      </c>
      <c r="T159" s="232">
        <v>373032</v>
      </c>
      <c r="U159" s="188">
        <v>10196</v>
      </c>
      <c r="V159" s="188">
        <v>0</v>
      </c>
      <c r="W159" s="188">
        <v>31373</v>
      </c>
      <c r="X159" s="188">
        <v>0</v>
      </c>
      <c r="Y159" s="188">
        <v>4450</v>
      </c>
      <c r="Z159" s="188">
        <v>-25627</v>
      </c>
      <c r="AA159" s="188">
        <v>347405</v>
      </c>
      <c r="AB159" s="188">
        <v>543097</v>
      </c>
      <c r="AC159" s="233">
        <v>195692</v>
      </c>
      <c r="AD159" s="239"/>
    </row>
    <row r="160" spans="1:30" s="160" customFormat="1" x14ac:dyDescent="0.2">
      <c r="A160" s="179" t="s">
        <v>147</v>
      </c>
      <c r="B160" s="197" t="s">
        <v>875</v>
      </c>
      <c r="C160" s="182">
        <v>12503</v>
      </c>
      <c r="D160" s="201">
        <v>397</v>
      </c>
      <c r="E160" s="126">
        <v>0</v>
      </c>
      <c r="F160" s="126">
        <v>0</v>
      </c>
      <c r="G160" s="126">
        <v>0</v>
      </c>
      <c r="H160" s="126">
        <v>0</v>
      </c>
      <c r="I160" s="126">
        <v>0</v>
      </c>
      <c r="J160" s="126">
        <v>1672</v>
      </c>
      <c r="K160" s="126">
        <v>6561</v>
      </c>
      <c r="L160" s="126">
        <v>3873</v>
      </c>
      <c r="M160" s="126">
        <v>0</v>
      </c>
      <c r="N160" s="202">
        <v>12503</v>
      </c>
      <c r="O160" s="201">
        <v>0</v>
      </c>
      <c r="P160" s="202">
        <v>0</v>
      </c>
      <c r="Q160" s="224">
        <v>0</v>
      </c>
      <c r="R160" s="127">
        <v>183</v>
      </c>
      <c r="S160" s="225">
        <v>0</v>
      </c>
      <c r="T160" s="232">
        <v>135787</v>
      </c>
      <c r="U160" s="188">
        <v>0</v>
      </c>
      <c r="V160" s="188">
        <v>0</v>
      </c>
      <c r="W160" s="188">
        <v>0</v>
      </c>
      <c r="X160" s="188">
        <v>0</v>
      </c>
      <c r="Y160" s="188">
        <v>0</v>
      </c>
      <c r="Z160" s="188">
        <v>0</v>
      </c>
      <c r="AA160" s="188">
        <v>135787</v>
      </c>
      <c r="AB160" s="188">
        <v>149998</v>
      </c>
      <c r="AC160" s="233">
        <v>14211</v>
      </c>
      <c r="AD160" s="239"/>
    </row>
    <row r="161" spans="1:30" s="160" customFormat="1" x14ac:dyDescent="0.2">
      <c r="A161" s="179" t="s">
        <v>44</v>
      </c>
      <c r="B161" s="197" t="s">
        <v>879</v>
      </c>
      <c r="C161" s="182">
        <v>3406</v>
      </c>
      <c r="D161" s="201">
        <v>0</v>
      </c>
      <c r="E161" s="126">
        <v>0</v>
      </c>
      <c r="F161" s="126">
        <v>18</v>
      </c>
      <c r="G161" s="126">
        <v>0</v>
      </c>
      <c r="H161" s="126">
        <v>0</v>
      </c>
      <c r="I161" s="126">
        <v>0</v>
      </c>
      <c r="J161" s="126">
        <v>0</v>
      </c>
      <c r="K161" s="126">
        <v>3388</v>
      </c>
      <c r="L161" s="126">
        <v>0</v>
      </c>
      <c r="M161" s="126">
        <v>0</v>
      </c>
      <c r="N161" s="202">
        <v>3406</v>
      </c>
      <c r="O161" s="201">
        <v>0</v>
      </c>
      <c r="P161" s="202">
        <v>0</v>
      </c>
      <c r="Q161" s="224">
        <v>18</v>
      </c>
      <c r="R161" s="127">
        <v>23</v>
      </c>
      <c r="S161" s="225">
        <v>0</v>
      </c>
      <c r="T161" s="232">
        <v>77377</v>
      </c>
      <c r="U161" s="188">
        <v>0</v>
      </c>
      <c r="V161" s="188">
        <v>0</v>
      </c>
      <c r="W161" s="188">
        <v>0</v>
      </c>
      <c r="X161" s="188">
        <v>0</v>
      </c>
      <c r="Y161" s="188">
        <v>0</v>
      </c>
      <c r="Z161" s="188">
        <v>0</v>
      </c>
      <c r="AA161" s="188">
        <v>77377</v>
      </c>
      <c r="AB161" s="188">
        <v>87260</v>
      </c>
      <c r="AC161" s="233">
        <v>9883</v>
      </c>
      <c r="AD161" s="239"/>
    </row>
    <row r="162" spans="1:30" s="160" customFormat="1" x14ac:dyDescent="0.2">
      <c r="A162" s="179" t="s">
        <v>437</v>
      </c>
      <c r="B162" s="197" t="s">
        <v>880</v>
      </c>
      <c r="C162" s="182">
        <v>11554</v>
      </c>
      <c r="D162" s="201">
        <v>0</v>
      </c>
      <c r="E162" s="126">
        <v>0</v>
      </c>
      <c r="F162" s="126">
        <v>828</v>
      </c>
      <c r="G162" s="126">
        <v>0</v>
      </c>
      <c r="H162" s="126">
        <v>0</v>
      </c>
      <c r="I162" s="126">
        <v>0</v>
      </c>
      <c r="J162" s="126">
        <v>530</v>
      </c>
      <c r="K162" s="126">
        <v>5744</v>
      </c>
      <c r="L162" s="126">
        <v>4452</v>
      </c>
      <c r="M162" s="126">
        <v>0</v>
      </c>
      <c r="N162" s="202">
        <v>11554</v>
      </c>
      <c r="O162" s="201">
        <v>0</v>
      </c>
      <c r="P162" s="202">
        <v>0</v>
      </c>
      <c r="Q162" s="224">
        <v>824</v>
      </c>
      <c r="R162" s="127">
        <v>146</v>
      </c>
      <c r="S162" s="225">
        <v>0</v>
      </c>
      <c r="T162" s="232">
        <v>192186</v>
      </c>
      <c r="U162" s="188">
        <v>0</v>
      </c>
      <c r="V162" s="188">
        <v>0</v>
      </c>
      <c r="W162" s="188">
        <v>0</v>
      </c>
      <c r="X162" s="188">
        <v>0</v>
      </c>
      <c r="Y162" s="188">
        <v>0</v>
      </c>
      <c r="Z162" s="188">
        <v>0</v>
      </c>
      <c r="AA162" s="188">
        <v>192186</v>
      </c>
      <c r="AB162" s="188">
        <v>192310</v>
      </c>
      <c r="AC162" s="233">
        <v>124</v>
      </c>
      <c r="AD162" s="239"/>
    </row>
    <row r="163" spans="1:30" s="160" customFormat="1" x14ac:dyDescent="0.2">
      <c r="A163" s="179" t="s">
        <v>156</v>
      </c>
      <c r="B163" s="197" t="s">
        <v>881</v>
      </c>
      <c r="C163" s="182">
        <v>7934</v>
      </c>
      <c r="D163" s="201">
        <v>0</v>
      </c>
      <c r="E163" s="126">
        <v>0</v>
      </c>
      <c r="F163" s="126">
        <v>0</v>
      </c>
      <c r="G163" s="126">
        <v>0</v>
      </c>
      <c r="H163" s="126">
        <v>0</v>
      </c>
      <c r="I163" s="126">
        <v>0</v>
      </c>
      <c r="J163" s="126">
        <v>1519</v>
      </c>
      <c r="K163" s="126">
        <v>0</v>
      </c>
      <c r="L163" s="126">
        <v>2887</v>
      </c>
      <c r="M163" s="126">
        <v>3528</v>
      </c>
      <c r="N163" s="202">
        <v>7934</v>
      </c>
      <c r="O163" s="201">
        <v>0</v>
      </c>
      <c r="P163" s="202">
        <v>0</v>
      </c>
      <c r="Q163" s="224">
        <v>0</v>
      </c>
      <c r="R163" s="127">
        <v>0</v>
      </c>
      <c r="S163" s="225">
        <v>0</v>
      </c>
      <c r="T163" s="232">
        <v>57744</v>
      </c>
      <c r="U163" s="188">
        <v>3528</v>
      </c>
      <c r="V163" s="188">
        <v>0</v>
      </c>
      <c r="W163" s="188">
        <v>0</v>
      </c>
      <c r="X163" s="188">
        <v>0</v>
      </c>
      <c r="Y163" s="188">
        <v>0</v>
      </c>
      <c r="Z163" s="188">
        <v>3528</v>
      </c>
      <c r="AA163" s="188">
        <v>61272</v>
      </c>
      <c r="AB163" s="188">
        <v>71679</v>
      </c>
      <c r="AC163" s="233">
        <v>10407</v>
      </c>
      <c r="AD163" s="239"/>
    </row>
    <row r="164" spans="1:30" s="160" customFormat="1" x14ac:dyDescent="0.2">
      <c r="A164" s="179" t="s">
        <v>279</v>
      </c>
      <c r="B164" s="197" t="s">
        <v>883</v>
      </c>
      <c r="C164" s="182">
        <v>0</v>
      </c>
      <c r="D164" s="201">
        <v>0</v>
      </c>
      <c r="E164" s="126">
        <v>0</v>
      </c>
      <c r="F164" s="126">
        <v>0</v>
      </c>
      <c r="G164" s="126">
        <v>0</v>
      </c>
      <c r="H164" s="126">
        <v>0</v>
      </c>
      <c r="I164" s="126">
        <v>0</v>
      </c>
      <c r="J164" s="126">
        <v>0</v>
      </c>
      <c r="K164" s="126">
        <v>0</v>
      </c>
      <c r="L164" s="126">
        <v>0</v>
      </c>
      <c r="M164" s="126">
        <v>0</v>
      </c>
      <c r="N164" s="202">
        <v>0</v>
      </c>
      <c r="O164" s="201">
        <v>0</v>
      </c>
      <c r="P164" s="202">
        <v>0</v>
      </c>
      <c r="Q164" s="224">
        <v>0</v>
      </c>
      <c r="R164" s="127">
        <v>0</v>
      </c>
      <c r="S164" s="225">
        <v>0</v>
      </c>
      <c r="T164" s="232">
        <v>293638</v>
      </c>
      <c r="U164" s="188">
        <v>0</v>
      </c>
      <c r="V164" s="188">
        <v>0</v>
      </c>
      <c r="W164" s="188">
        <v>0</v>
      </c>
      <c r="X164" s="188">
        <v>0</v>
      </c>
      <c r="Y164" s="188">
        <v>0</v>
      </c>
      <c r="Z164" s="188">
        <v>0</v>
      </c>
      <c r="AA164" s="188">
        <v>293638</v>
      </c>
      <c r="AB164" s="188">
        <v>304800</v>
      </c>
      <c r="AC164" s="233">
        <v>11162</v>
      </c>
      <c r="AD164" s="239"/>
    </row>
    <row r="165" spans="1:30" s="160" customFormat="1" x14ac:dyDescent="0.2">
      <c r="A165" s="179" t="s">
        <v>185</v>
      </c>
      <c r="B165" s="197" t="s">
        <v>887</v>
      </c>
      <c r="C165" s="182">
        <v>3124</v>
      </c>
      <c r="D165" s="201">
        <v>0</v>
      </c>
      <c r="E165" s="126">
        <v>0</v>
      </c>
      <c r="F165" s="126">
        <v>0</v>
      </c>
      <c r="G165" s="126">
        <v>0</v>
      </c>
      <c r="H165" s="126">
        <v>0</v>
      </c>
      <c r="I165" s="126">
        <v>0</v>
      </c>
      <c r="J165" s="126">
        <v>0</v>
      </c>
      <c r="K165" s="126">
        <v>0</v>
      </c>
      <c r="L165" s="126">
        <v>0</v>
      </c>
      <c r="M165" s="126">
        <v>3124</v>
      </c>
      <c r="N165" s="202">
        <v>3124</v>
      </c>
      <c r="O165" s="201">
        <v>0</v>
      </c>
      <c r="P165" s="202">
        <v>0</v>
      </c>
      <c r="Q165" s="224">
        <v>0</v>
      </c>
      <c r="R165" s="127">
        <v>299</v>
      </c>
      <c r="S165" s="225">
        <v>0</v>
      </c>
      <c r="T165" s="232">
        <v>77263</v>
      </c>
      <c r="U165" s="188">
        <v>3124</v>
      </c>
      <c r="V165" s="188">
        <v>281</v>
      </c>
      <c r="W165" s="188">
        <v>0</v>
      </c>
      <c r="X165" s="188">
        <v>0</v>
      </c>
      <c r="Y165" s="188">
        <v>0</v>
      </c>
      <c r="Z165" s="188">
        <v>2843</v>
      </c>
      <c r="AA165" s="188">
        <v>80106</v>
      </c>
      <c r="AB165" s="188">
        <v>93061</v>
      </c>
      <c r="AC165" s="233">
        <v>12955</v>
      </c>
      <c r="AD165" s="239"/>
    </row>
    <row r="166" spans="1:30" s="160" customFormat="1" x14ac:dyDescent="0.2">
      <c r="A166" s="179" t="s">
        <v>459</v>
      </c>
      <c r="B166" s="196" t="s">
        <v>901</v>
      </c>
      <c r="C166" s="182">
        <v>54685</v>
      </c>
      <c r="D166" s="201">
        <v>0</v>
      </c>
      <c r="E166" s="126">
        <v>0</v>
      </c>
      <c r="F166" s="126">
        <v>1800</v>
      </c>
      <c r="G166" s="126">
        <v>0</v>
      </c>
      <c r="H166" s="126">
        <v>0</v>
      </c>
      <c r="I166" s="126">
        <v>0</v>
      </c>
      <c r="J166" s="126">
        <v>9680</v>
      </c>
      <c r="K166" s="126">
        <v>17535</v>
      </c>
      <c r="L166" s="126">
        <v>23369</v>
      </c>
      <c r="M166" s="126">
        <v>2301</v>
      </c>
      <c r="N166" s="202">
        <v>54685</v>
      </c>
      <c r="O166" s="201">
        <v>0</v>
      </c>
      <c r="P166" s="202">
        <v>0</v>
      </c>
      <c r="Q166" s="224">
        <v>7669</v>
      </c>
      <c r="R166" s="127">
        <v>18750</v>
      </c>
      <c r="S166" s="225">
        <v>0</v>
      </c>
      <c r="T166" s="232">
        <v>276396</v>
      </c>
      <c r="U166" s="188">
        <v>2301</v>
      </c>
      <c r="V166" s="188">
        <v>0</v>
      </c>
      <c r="W166" s="188">
        <v>0</v>
      </c>
      <c r="X166" s="188">
        <v>16804</v>
      </c>
      <c r="Y166" s="188">
        <v>0</v>
      </c>
      <c r="Z166" s="188">
        <v>-14503</v>
      </c>
      <c r="AA166" s="188">
        <v>261893</v>
      </c>
      <c r="AB166" s="188">
        <v>325039</v>
      </c>
      <c r="AC166" s="233">
        <v>63146</v>
      </c>
      <c r="AD166" s="239"/>
    </row>
    <row r="167" spans="1:30" s="160" customFormat="1" x14ac:dyDescent="0.2">
      <c r="A167" s="179" t="s">
        <v>244</v>
      </c>
      <c r="B167" s="197" t="s">
        <v>903</v>
      </c>
      <c r="C167" s="182">
        <v>34840</v>
      </c>
      <c r="D167" s="201">
        <v>2067</v>
      </c>
      <c r="E167" s="126">
        <v>0</v>
      </c>
      <c r="F167" s="126">
        <v>69</v>
      </c>
      <c r="G167" s="126">
        <v>0</v>
      </c>
      <c r="H167" s="126">
        <v>0</v>
      </c>
      <c r="I167" s="126">
        <v>0</v>
      </c>
      <c r="J167" s="126">
        <v>200</v>
      </c>
      <c r="K167" s="126">
        <v>9681</v>
      </c>
      <c r="L167" s="126">
        <v>2000</v>
      </c>
      <c r="M167" s="126">
        <v>20823</v>
      </c>
      <c r="N167" s="202">
        <v>34840</v>
      </c>
      <c r="O167" s="201">
        <v>0</v>
      </c>
      <c r="P167" s="202">
        <v>0</v>
      </c>
      <c r="Q167" s="224">
        <v>0</v>
      </c>
      <c r="R167" s="127">
        <v>1171</v>
      </c>
      <c r="S167" s="225">
        <v>0</v>
      </c>
      <c r="T167" s="232">
        <v>303233</v>
      </c>
      <c r="U167" s="188">
        <v>20823</v>
      </c>
      <c r="V167" s="188">
        <v>17824</v>
      </c>
      <c r="W167" s="188">
        <v>1317</v>
      </c>
      <c r="X167" s="188">
        <v>0</v>
      </c>
      <c r="Y167" s="188">
        <v>0</v>
      </c>
      <c r="Z167" s="188">
        <v>1682</v>
      </c>
      <c r="AA167" s="188">
        <v>304915</v>
      </c>
      <c r="AB167" s="188">
        <v>356439</v>
      </c>
      <c r="AC167" s="233">
        <v>51524</v>
      </c>
      <c r="AD167" s="239"/>
    </row>
    <row r="168" spans="1:30" s="160" customFormat="1" x14ac:dyDescent="0.2">
      <c r="A168" s="179" t="s">
        <v>382</v>
      </c>
      <c r="B168" s="197" t="s">
        <v>904</v>
      </c>
      <c r="C168" s="182">
        <v>12003</v>
      </c>
      <c r="D168" s="201">
        <v>0</v>
      </c>
      <c r="E168" s="126">
        <v>0</v>
      </c>
      <c r="F168" s="126">
        <v>0</v>
      </c>
      <c r="G168" s="126">
        <v>0</v>
      </c>
      <c r="H168" s="126">
        <v>0</v>
      </c>
      <c r="I168" s="126">
        <v>0</v>
      </c>
      <c r="J168" s="126">
        <v>0</v>
      </c>
      <c r="K168" s="126">
        <v>3975</v>
      </c>
      <c r="L168" s="126">
        <v>8028</v>
      </c>
      <c r="M168" s="126">
        <v>0</v>
      </c>
      <c r="N168" s="202">
        <v>12003</v>
      </c>
      <c r="O168" s="201">
        <v>0</v>
      </c>
      <c r="P168" s="202">
        <v>0</v>
      </c>
      <c r="Q168" s="224">
        <v>192</v>
      </c>
      <c r="R168" s="127">
        <v>5638</v>
      </c>
      <c r="S168" s="225">
        <v>0</v>
      </c>
      <c r="T168" s="232">
        <v>123297</v>
      </c>
      <c r="U168" s="188">
        <v>0</v>
      </c>
      <c r="V168" s="188">
        <v>0</v>
      </c>
      <c r="W168" s="188">
        <v>0</v>
      </c>
      <c r="X168" s="188">
        <v>0</v>
      </c>
      <c r="Y168" s="188">
        <v>0</v>
      </c>
      <c r="Z168" s="188">
        <v>0</v>
      </c>
      <c r="AA168" s="188">
        <v>123297</v>
      </c>
      <c r="AB168" s="188">
        <v>125202</v>
      </c>
      <c r="AC168" s="233">
        <v>1905</v>
      </c>
      <c r="AD168" s="239"/>
    </row>
    <row r="169" spans="1:30" s="160" customFormat="1" x14ac:dyDescent="0.2">
      <c r="A169" s="179" t="s">
        <v>259</v>
      </c>
      <c r="B169" s="197" t="s">
        <v>907</v>
      </c>
      <c r="C169" s="182">
        <v>14193</v>
      </c>
      <c r="D169" s="201">
        <v>0</v>
      </c>
      <c r="E169" s="126">
        <v>0</v>
      </c>
      <c r="F169" s="126">
        <v>1117</v>
      </c>
      <c r="G169" s="126">
        <v>1388</v>
      </c>
      <c r="H169" s="126">
        <v>0</v>
      </c>
      <c r="I169" s="126">
        <v>0</v>
      </c>
      <c r="J169" s="126">
        <v>1339</v>
      </c>
      <c r="K169" s="126">
        <v>3781</v>
      </c>
      <c r="L169" s="126">
        <v>5937</v>
      </c>
      <c r="M169" s="126">
        <v>631</v>
      </c>
      <c r="N169" s="202">
        <v>14193</v>
      </c>
      <c r="O169" s="201">
        <v>0</v>
      </c>
      <c r="P169" s="202">
        <v>0</v>
      </c>
      <c r="Q169" s="224">
        <v>500</v>
      </c>
      <c r="R169" s="127">
        <v>213</v>
      </c>
      <c r="S169" s="225">
        <v>0</v>
      </c>
      <c r="T169" s="232">
        <v>156722</v>
      </c>
      <c r="U169" s="188">
        <v>631</v>
      </c>
      <c r="V169" s="188">
        <v>0</v>
      </c>
      <c r="W169" s="188">
        <v>0</v>
      </c>
      <c r="X169" s="188">
        <v>0</v>
      </c>
      <c r="Y169" s="188">
        <v>0</v>
      </c>
      <c r="Z169" s="188">
        <v>631</v>
      </c>
      <c r="AA169" s="188">
        <v>157353</v>
      </c>
      <c r="AB169" s="188">
        <v>166853</v>
      </c>
      <c r="AC169" s="233">
        <v>9500</v>
      </c>
      <c r="AD169" s="239"/>
    </row>
    <row r="170" spans="1:30" s="160" customFormat="1" x14ac:dyDescent="0.2">
      <c r="A170" s="179" t="s">
        <v>287</v>
      </c>
      <c r="B170" s="197" t="s">
        <v>910</v>
      </c>
      <c r="C170" s="182">
        <v>7959</v>
      </c>
      <c r="D170" s="201">
        <v>68</v>
      </c>
      <c r="E170" s="126">
        <v>0</v>
      </c>
      <c r="F170" s="126">
        <v>0</v>
      </c>
      <c r="G170" s="126">
        <v>0</v>
      </c>
      <c r="H170" s="126">
        <v>0</v>
      </c>
      <c r="I170" s="126">
        <v>0</v>
      </c>
      <c r="J170" s="126">
        <v>2847</v>
      </c>
      <c r="K170" s="126">
        <v>0</v>
      </c>
      <c r="L170" s="126">
        <v>5044</v>
      </c>
      <c r="M170" s="126">
        <v>0</v>
      </c>
      <c r="N170" s="202">
        <v>7959</v>
      </c>
      <c r="O170" s="201">
        <v>0</v>
      </c>
      <c r="P170" s="202">
        <v>0</v>
      </c>
      <c r="Q170" s="224">
        <v>0</v>
      </c>
      <c r="R170" s="127">
        <v>1328</v>
      </c>
      <c r="S170" s="225">
        <v>0</v>
      </c>
      <c r="T170" s="232">
        <v>124261</v>
      </c>
      <c r="U170" s="188">
        <v>0</v>
      </c>
      <c r="V170" s="188">
        <v>0</v>
      </c>
      <c r="W170" s="188">
        <v>0</v>
      </c>
      <c r="X170" s="188">
        <v>0</v>
      </c>
      <c r="Y170" s="188">
        <v>0</v>
      </c>
      <c r="Z170" s="188">
        <v>0</v>
      </c>
      <c r="AA170" s="188">
        <v>124261</v>
      </c>
      <c r="AB170" s="188">
        <v>122140</v>
      </c>
      <c r="AC170" s="233">
        <v>-2121</v>
      </c>
      <c r="AD170" s="239"/>
    </row>
    <row r="171" spans="1:30" s="160" customFormat="1" x14ac:dyDescent="0.2">
      <c r="A171" s="179" t="s">
        <v>394</v>
      </c>
      <c r="B171" s="197" t="s">
        <v>911</v>
      </c>
      <c r="C171" s="182">
        <v>5389</v>
      </c>
      <c r="D171" s="201">
        <v>0</v>
      </c>
      <c r="E171" s="126">
        <v>0</v>
      </c>
      <c r="F171" s="126">
        <v>85</v>
      </c>
      <c r="G171" s="126">
        <v>0</v>
      </c>
      <c r="H171" s="126">
        <v>0</v>
      </c>
      <c r="I171" s="126">
        <v>0</v>
      </c>
      <c r="J171" s="126">
        <v>581</v>
      </c>
      <c r="K171" s="126">
        <v>170</v>
      </c>
      <c r="L171" s="126">
        <v>4553</v>
      </c>
      <c r="M171" s="126">
        <v>0</v>
      </c>
      <c r="N171" s="202">
        <v>5389</v>
      </c>
      <c r="O171" s="201">
        <v>0</v>
      </c>
      <c r="P171" s="202">
        <v>0</v>
      </c>
      <c r="Q171" s="224">
        <v>0</v>
      </c>
      <c r="R171" s="127">
        <v>6237</v>
      </c>
      <c r="S171" s="225">
        <v>0</v>
      </c>
      <c r="T171" s="232">
        <v>93876</v>
      </c>
      <c r="U171" s="188">
        <v>0</v>
      </c>
      <c r="V171" s="188">
        <v>912</v>
      </c>
      <c r="W171" s="188">
        <v>0</v>
      </c>
      <c r="X171" s="188">
        <v>0</v>
      </c>
      <c r="Y171" s="188">
        <v>0</v>
      </c>
      <c r="Z171" s="188">
        <v>-912</v>
      </c>
      <c r="AA171" s="188">
        <v>92964</v>
      </c>
      <c r="AB171" s="188">
        <v>102315</v>
      </c>
      <c r="AC171" s="233">
        <v>9351</v>
      </c>
      <c r="AD171" s="239"/>
    </row>
    <row r="172" spans="1:30" x14ac:dyDescent="0.2">
      <c r="A172" s="179" t="s">
        <v>332</v>
      </c>
      <c r="B172" s="197" t="s">
        <v>912</v>
      </c>
      <c r="C172" s="182">
        <v>50769</v>
      </c>
      <c r="D172" s="201">
        <v>385</v>
      </c>
      <c r="E172" s="126">
        <v>0</v>
      </c>
      <c r="F172" s="126">
        <v>0</v>
      </c>
      <c r="G172" s="126">
        <v>0</v>
      </c>
      <c r="H172" s="126">
        <v>0</v>
      </c>
      <c r="I172" s="126">
        <v>0</v>
      </c>
      <c r="J172" s="126">
        <v>16527</v>
      </c>
      <c r="K172" s="126">
        <v>0</v>
      </c>
      <c r="L172" s="126">
        <v>27925</v>
      </c>
      <c r="M172" s="126">
        <v>5932</v>
      </c>
      <c r="N172" s="202">
        <v>50769</v>
      </c>
      <c r="O172" s="201">
        <v>0</v>
      </c>
      <c r="P172" s="202">
        <v>0</v>
      </c>
      <c r="Q172" s="224">
        <v>0</v>
      </c>
      <c r="R172" s="127">
        <v>0</v>
      </c>
      <c r="S172" s="225">
        <v>0</v>
      </c>
      <c r="T172" s="232">
        <v>303225</v>
      </c>
      <c r="U172" s="188">
        <v>5932</v>
      </c>
      <c r="V172" s="188">
        <v>19571</v>
      </c>
      <c r="W172" s="188">
        <v>0</v>
      </c>
      <c r="X172" s="188">
        <v>0</v>
      </c>
      <c r="Y172" s="188">
        <v>4953</v>
      </c>
      <c r="Z172" s="188">
        <v>-18592</v>
      </c>
      <c r="AA172" s="188">
        <v>284633</v>
      </c>
      <c r="AB172" s="188">
        <v>356771</v>
      </c>
      <c r="AC172" s="233">
        <v>72138</v>
      </c>
      <c r="AD172" s="239"/>
    </row>
    <row r="173" spans="1:30" s="160" customFormat="1" ht="15.75" thickBot="1" x14ac:dyDescent="0.25">
      <c r="A173" s="199" t="s">
        <v>460</v>
      </c>
      <c r="B173" s="198" t="s">
        <v>920</v>
      </c>
      <c r="C173" s="200">
        <v>10582</v>
      </c>
      <c r="D173" s="203">
        <v>0</v>
      </c>
      <c r="E173" s="189">
        <v>0</v>
      </c>
      <c r="F173" s="189">
        <v>0</v>
      </c>
      <c r="G173" s="189">
        <v>0</v>
      </c>
      <c r="H173" s="189">
        <v>0</v>
      </c>
      <c r="I173" s="189">
        <v>0</v>
      </c>
      <c r="J173" s="189">
        <v>2679</v>
      </c>
      <c r="K173" s="189">
        <v>1215</v>
      </c>
      <c r="L173" s="189">
        <v>6688</v>
      </c>
      <c r="M173" s="189">
        <v>0</v>
      </c>
      <c r="N173" s="204">
        <v>10582</v>
      </c>
      <c r="O173" s="203">
        <v>0</v>
      </c>
      <c r="P173" s="204">
        <v>0</v>
      </c>
      <c r="Q173" s="226">
        <v>0</v>
      </c>
      <c r="R173" s="190">
        <v>0</v>
      </c>
      <c r="S173" s="227">
        <v>0</v>
      </c>
      <c r="T173" s="234">
        <v>140343</v>
      </c>
      <c r="U173" s="191">
        <v>0</v>
      </c>
      <c r="V173" s="191">
        <v>0</v>
      </c>
      <c r="W173" s="191">
        <v>0</v>
      </c>
      <c r="X173" s="191">
        <v>0</v>
      </c>
      <c r="Y173" s="191">
        <v>0</v>
      </c>
      <c r="Z173" s="191">
        <v>0</v>
      </c>
      <c r="AA173" s="191">
        <v>140343</v>
      </c>
      <c r="AB173" s="191">
        <v>145970</v>
      </c>
      <c r="AC173" s="235">
        <v>5627</v>
      </c>
      <c r="AD173" s="241"/>
    </row>
    <row r="174" spans="1:30" s="160" customFormat="1" ht="16.5" thickBot="1" x14ac:dyDescent="0.3">
      <c r="A174" s="247"/>
      <c r="B174" s="248" t="s">
        <v>966</v>
      </c>
      <c r="C174" s="238">
        <v>3366702</v>
      </c>
      <c r="D174" s="205">
        <v>168581</v>
      </c>
      <c r="E174" s="192">
        <v>59</v>
      </c>
      <c r="F174" s="192">
        <v>96291</v>
      </c>
      <c r="G174" s="192">
        <v>16105</v>
      </c>
      <c r="H174" s="192">
        <v>815</v>
      </c>
      <c r="I174" s="192">
        <v>60667</v>
      </c>
      <c r="J174" s="192">
        <v>460948</v>
      </c>
      <c r="K174" s="192">
        <v>689195</v>
      </c>
      <c r="L174" s="192">
        <v>1678138</v>
      </c>
      <c r="M174" s="192">
        <v>196092</v>
      </c>
      <c r="N174" s="194">
        <v>3366712</v>
      </c>
      <c r="O174" s="205">
        <v>117679</v>
      </c>
      <c r="P174" s="194">
        <v>117680</v>
      </c>
      <c r="Q174" s="228">
        <v>58363</v>
      </c>
      <c r="R174" s="193">
        <v>234873</v>
      </c>
      <c r="S174" s="229">
        <v>20384</v>
      </c>
      <c r="T174" s="205">
        <v>26429651</v>
      </c>
      <c r="U174" s="192">
        <v>290683</v>
      </c>
      <c r="V174" s="192">
        <v>222287</v>
      </c>
      <c r="W174" s="192">
        <v>72728</v>
      </c>
      <c r="X174" s="192">
        <v>300594</v>
      </c>
      <c r="Y174" s="192">
        <v>13141</v>
      </c>
      <c r="Z174" s="192">
        <v>-317966</v>
      </c>
      <c r="AA174" s="192">
        <v>26111658</v>
      </c>
      <c r="AB174" s="192">
        <v>29307162</v>
      </c>
      <c r="AC174" s="194">
        <v>3417570</v>
      </c>
      <c r="AD174" s="194"/>
    </row>
    <row r="175" spans="1:30" x14ac:dyDescent="0.2"/>
    <row r="176" spans="1:30" s="162" customFormat="1" x14ac:dyDescent="0.2">
      <c r="A176" s="162" t="s">
        <v>1035</v>
      </c>
      <c r="B176" s="164"/>
    </row>
    <row r="177" hidden="1" x14ac:dyDescent="0.2"/>
    <row r="178" x14ac:dyDescent="0.2"/>
    <row r="179" x14ac:dyDescent="0.2"/>
    <row r="180" x14ac:dyDescent="0.2"/>
  </sheetData>
  <autoFilter ref="A7:AD7"/>
  <sortState ref="A20:AC464">
    <sortCondition ref="B20:B464"/>
  </sortState>
  <mergeCells count="6">
    <mergeCell ref="C2:AC2"/>
    <mergeCell ref="T4:AC4"/>
    <mergeCell ref="D4:S4"/>
    <mergeCell ref="T5:AC5"/>
    <mergeCell ref="O5:P5"/>
    <mergeCell ref="D5:N5"/>
  </mergeCells>
  <pageMargins left="0.70866141732283472" right="0.70866141732283472" top="0.74803149606299213" bottom="0.74803149606299213" header="0.31496062992125984" footer="0.31496062992125984"/>
  <pageSetup paperSize="9" scale="1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FDA00"/>
    <pageSetUpPr fitToPage="1"/>
  </sheetPr>
  <dimension ref="A1:K452"/>
  <sheetViews>
    <sheetView view="pageBreakPreview" zoomScale="70" zoomScaleNormal="70" zoomScaleSheetLayoutView="70" workbookViewId="0">
      <pane xSplit="2" ySplit="3" topLeftCell="C4" activePane="bottomRight" state="frozen"/>
      <selection activeCell="C12" sqref="C12:AB178"/>
      <selection pane="topRight" activeCell="C12" sqref="C12:AB178"/>
      <selection pane="bottomLeft" activeCell="C12" sqref="C12:AB178"/>
      <selection pane="bottomRight" activeCell="G463" sqref="G463"/>
    </sheetView>
  </sheetViews>
  <sheetFormatPr defaultRowHeight="12.75" x14ac:dyDescent="0.2"/>
  <cols>
    <col min="1" max="1" width="6.77734375" style="92" customWidth="1"/>
    <col min="2" max="2" width="66.5546875" style="92" bestFit="1" customWidth="1"/>
    <col min="3" max="9" width="14.6640625" style="92" customWidth="1"/>
    <col min="10" max="19" width="8.88671875" style="92"/>
    <col min="20" max="20" width="17.21875" style="92" customWidth="1"/>
    <col min="21" max="23" width="8.88671875" style="92"/>
    <col min="24" max="24" width="11.6640625" style="92" bestFit="1" customWidth="1"/>
    <col min="25" max="31" width="8.88671875" style="92"/>
    <col min="32" max="32" width="13.21875" style="92" customWidth="1"/>
    <col min="33" max="72" width="8.88671875" style="92"/>
    <col min="73" max="73" width="15.6640625" style="92" bestFit="1" customWidth="1"/>
    <col min="74" max="99" width="8.88671875" style="92"/>
    <col min="100" max="100" width="31.6640625" style="92" bestFit="1" customWidth="1"/>
    <col min="101" max="120" width="8.88671875" style="92"/>
    <col min="121" max="121" width="16.21875" style="92" bestFit="1" customWidth="1"/>
    <col min="122" max="255" width="8.88671875" style="92"/>
    <col min="256" max="256" width="6.77734375" style="92" customWidth="1"/>
    <col min="257" max="257" width="66.5546875" style="92" bestFit="1" customWidth="1"/>
    <col min="258" max="258" width="8.77734375" style="92" customWidth="1"/>
    <col min="259" max="265" width="14.6640625" style="92" customWidth="1"/>
    <col min="266" max="275" width="8.88671875" style="92"/>
    <col min="276" max="276" width="17.21875" style="92" customWidth="1"/>
    <col min="277" max="279" width="8.88671875" style="92"/>
    <col min="280" max="280" width="11.6640625" style="92" bestFit="1" customWidth="1"/>
    <col min="281" max="287" width="8.88671875" style="92"/>
    <col min="288" max="288" width="13.21875" style="92" customWidth="1"/>
    <col min="289" max="328" width="8.88671875" style="92"/>
    <col min="329" max="329" width="15.6640625" style="92" bestFit="1" customWidth="1"/>
    <col min="330" max="355" width="8.88671875" style="92"/>
    <col min="356" max="356" width="31.6640625" style="92" bestFit="1" customWidth="1"/>
    <col min="357" max="376" width="8.88671875" style="92"/>
    <col min="377" max="377" width="16.21875" style="92" bestFit="1" customWidth="1"/>
    <col min="378" max="511" width="8.88671875" style="92"/>
    <col min="512" max="512" width="6.77734375" style="92" customWidth="1"/>
    <col min="513" max="513" width="66.5546875" style="92" bestFit="1" customWidth="1"/>
    <col min="514" max="514" width="8.77734375" style="92" customWidth="1"/>
    <col min="515" max="521" width="14.6640625" style="92" customWidth="1"/>
    <col min="522" max="531" width="8.88671875" style="92"/>
    <col min="532" max="532" width="17.21875" style="92" customWidth="1"/>
    <col min="533" max="535" width="8.88671875" style="92"/>
    <col min="536" max="536" width="11.6640625" style="92" bestFit="1" customWidth="1"/>
    <col min="537" max="543" width="8.88671875" style="92"/>
    <col min="544" max="544" width="13.21875" style="92" customWidth="1"/>
    <col min="545" max="584" width="8.88671875" style="92"/>
    <col min="585" max="585" width="15.6640625" style="92" bestFit="1" customWidth="1"/>
    <col min="586" max="611" width="8.88671875" style="92"/>
    <col min="612" max="612" width="31.6640625" style="92" bestFit="1" customWidth="1"/>
    <col min="613" max="632" width="8.88671875" style="92"/>
    <col min="633" max="633" width="16.21875" style="92" bestFit="1" customWidth="1"/>
    <col min="634" max="767" width="8.88671875" style="92"/>
    <col min="768" max="768" width="6.77734375" style="92" customWidth="1"/>
    <col min="769" max="769" width="66.5546875" style="92" bestFit="1" customWidth="1"/>
    <col min="770" max="770" width="8.77734375" style="92" customWidth="1"/>
    <col min="771" max="777" width="14.6640625" style="92" customWidth="1"/>
    <col min="778" max="787" width="8.88671875" style="92"/>
    <col min="788" max="788" width="17.21875" style="92" customWidth="1"/>
    <col min="789" max="791" width="8.88671875" style="92"/>
    <col min="792" max="792" width="11.6640625" style="92" bestFit="1" customWidth="1"/>
    <col min="793" max="799" width="8.88671875" style="92"/>
    <col min="800" max="800" width="13.21875" style="92" customWidth="1"/>
    <col min="801" max="840" width="8.88671875" style="92"/>
    <col min="841" max="841" width="15.6640625" style="92" bestFit="1" customWidth="1"/>
    <col min="842" max="867" width="8.88671875" style="92"/>
    <col min="868" max="868" width="31.6640625" style="92" bestFit="1" customWidth="1"/>
    <col min="869" max="888" width="8.88671875" style="92"/>
    <col min="889" max="889" width="16.21875" style="92" bestFit="1" customWidth="1"/>
    <col min="890" max="1023" width="8.88671875" style="92"/>
    <col min="1024" max="1024" width="6.77734375" style="92" customWidth="1"/>
    <col min="1025" max="1025" width="66.5546875" style="92" bestFit="1" customWidth="1"/>
    <col min="1026" max="1026" width="8.77734375" style="92" customWidth="1"/>
    <col min="1027" max="1033" width="14.6640625" style="92" customWidth="1"/>
    <col min="1034" max="1043" width="8.88671875" style="92"/>
    <col min="1044" max="1044" width="17.21875" style="92" customWidth="1"/>
    <col min="1045" max="1047" width="8.88671875" style="92"/>
    <col min="1048" max="1048" width="11.6640625" style="92" bestFit="1" customWidth="1"/>
    <col min="1049" max="1055" width="8.88671875" style="92"/>
    <col min="1056" max="1056" width="13.21875" style="92" customWidth="1"/>
    <col min="1057" max="1096" width="8.88671875" style="92"/>
    <col min="1097" max="1097" width="15.6640625" style="92" bestFit="1" customWidth="1"/>
    <col min="1098" max="1123" width="8.88671875" style="92"/>
    <col min="1124" max="1124" width="31.6640625" style="92" bestFit="1" customWidth="1"/>
    <col min="1125" max="1144" width="8.88671875" style="92"/>
    <col min="1145" max="1145" width="16.21875" style="92" bestFit="1" customWidth="1"/>
    <col min="1146" max="1279" width="8.88671875" style="92"/>
    <col min="1280" max="1280" width="6.77734375" style="92" customWidth="1"/>
    <col min="1281" max="1281" width="66.5546875" style="92" bestFit="1" customWidth="1"/>
    <col min="1282" max="1282" width="8.77734375" style="92" customWidth="1"/>
    <col min="1283" max="1289" width="14.6640625" style="92" customWidth="1"/>
    <col min="1290" max="1299" width="8.88671875" style="92"/>
    <col min="1300" max="1300" width="17.21875" style="92" customWidth="1"/>
    <col min="1301" max="1303" width="8.88671875" style="92"/>
    <col min="1304" max="1304" width="11.6640625" style="92" bestFit="1" customWidth="1"/>
    <col min="1305" max="1311" width="8.88671875" style="92"/>
    <col min="1312" max="1312" width="13.21875" style="92" customWidth="1"/>
    <col min="1313" max="1352" width="8.88671875" style="92"/>
    <col min="1353" max="1353" width="15.6640625" style="92" bestFit="1" customWidth="1"/>
    <col min="1354" max="1379" width="8.88671875" style="92"/>
    <col min="1380" max="1380" width="31.6640625" style="92" bestFit="1" customWidth="1"/>
    <col min="1381" max="1400" width="8.88671875" style="92"/>
    <col min="1401" max="1401" width="16.21875" style="92" bestFit="1" customWidth="1"/>
    <col min="1402" max="1535" width="8.88671875" style="92"/>
    <col min="1536" max="1536" width="6.77734375" style="92" customWidth="1"/>
    <col min="1537" max="1537" width="66.5546875" style="92" bestFit="1" customWidth="1"/>
    <col min="1538" max="1538" width="8.77734375" style="92" customWidth="1"/>
    <col min="1539" max="1545" width="14.6640625" style="92" customWidth="1"/>
    <col min="1546" max="1555" width="8.88671875" style="92"/>
    <col min="1556" max="1556" width="17.21875" style="92" customWidth="1"/>
    <col min="1557" max="1559" width="8.88671875" style="92"/>
    <col min="1560" max="1560" width="11.6640625" style="92" bestFit="1" customWidth="1"/>
    <col min="1561" max="1567" width="8.88671875" style="92"/>
    <col min="1568" max="1568" width="13.21875" style="92" customWidth="1"/>
    <col min="1569" max="1608" width="8.88671875" style="92"/>
    <col min="1609" max="1609" width="15.6640625" style="92" bestFit="1" customWidth="1"/>
    <col min="1610" max="1635" width="8.88671875" style="92"/>
    <col min="1636" max="1636" width="31.6640625" style="92" bestFit="1" customWidth="1"/>
    <col min="1637" max="1656" width="8.88671875" style="92"/>
    <col min="1657" max="1657" width="16.21875" style="92" bestFit="1" customWidth="1"/>
    <col min="1658" max="1791" width="8.88671875" style="92"/>
    <col min="1792" max="1792" width="6.77734375" style="92" customWidth="1"/>
    <col min="1793" max="1793" width="66.5546875" style="92" bestFit="1" customWidth="1"/>
    <col min="1794" max="1794" width="8.77734375" style="92" customWidth="1"/>
    <col min="1795" max="1801" width="14.6640625" style="92" customWidth="1"/>
    <col min="1802" max="1811" width="8.88671875" style="92"/>
    <col min="1812" max="1812" width="17.21875" style="92" customWidth="1"/>
    <col min="1813" max="1815" width="8.88671875" style="92"/>
    <col min="1816" max="1816" width="11.6640625" style="92" bestFit="1" customWidth="1"/>
    <col min="1817" max="1823" width="8.88671875" style="92"/>
    <col min="1824" max="1824" width="13.21875" style="92" customWidth="1"/>
    <col min="1825" max="1864" width="8.88671875" style="92"/>
    <col min="1865" max="1865" width="15.6640625" style="92" bestFit="1" customWidth="1"/>
    <col min="1866" max="1891" width="8.88671875" style="92"/>
    <col min="1892" max="1892" width="31.6640625" style="92" bestFit="1" customWidth="1"/>
    <col min="1893" max="1912" width="8.88671875" style="92"/>
    <col min="1913" max="1913" width="16.21875" style="92" bestFit="1" customWidth="1"/>
    <col min="1914" max="2047" width="8.88671875" style="92"/>
    <col min="2048" max="2048" width="6.77734375" style="92" customWidth="1"/>
    <col min="2049" max="2049" width="66.5546875" style="92" bestFit="1" customWidth="1"/>
    <col min="2050" max="2050" width="8.77734375" style="92" customWidth="1"/>
    <col min="2051" max="2057" width="14.6640625" style="92" customWidth="1"/>
    <col min="2058" max="2067" width="8.88671875" style="92"/>
    <col min="2068" max="2068" width="17.21875" style="92" customWidth="1"/>
    <col min="2069" max="2071" width="8.88671875" style="92"/>
    <col min="2072" max="2072" width="11.6640625" style="92" bestFit="1" customWidth="1"/>
    <col min="2073" max="2079" width="8.88671875" style="92"/>
    <col min="2080" max="2080" width="13.21875" style="92" customWidth="1"/>
    <col min="2081" max="2120" width="8.88671875" style="92"/>
    <col min="2121" max="2121" width="15.6640625" style="92" bestFit="1" customWidth="1"/>
    <col min="2122" max="2147" width="8.88671875" style="92"/>
    <col min="2148" max="2148" width="31.6640625" style="92" bestFit="1" customWidth="1"/>
    <col min="2149" max="2168" width="8.88671875" style="92"/>
    <col min="2169" max="2169" width="16.21875" style="92" bestFit="1" customWidth="1"/>
    <col min="2170" max="2303" width="8.88671875" style="92"/>
    <col min="2304" max="2304" width="6.77734375" style="92" customWidth="1"/>
    <col min="2305" max="2305" width="66.5546875" style="92" bestFit="1" customWidth="1"/>
    <col min="2306" max="2306" width="8.77734375" style="92" customWidth="1"/>
    <col min="2307" max="2313" width="14.6640625" style="92" customWidth="1"/>
    <col min="2314" max="2323" width="8.88671875" style="92"/>
    <col min="2324" max="2324" width="17.21875" style="92" customWidth="1"/>
    <col min="2325" max="2327" width="8.88671875" style="92"/>
    <col min="2328" max="2328" width="11.6640625" style="92" bestFit="1" customWidth="1"/>
    <col min="2329" max="2335" width="8.88671875" style="92"/>
    <col min="2336" max="2336" width="13.21875" style="92" customWidth="1"/>
    <col min="2337" max="2376" width="8.88671875" style="92"/>
    <col min="2377" max="2377" width="15.6640625" style="92" bestFit="1" customWidth="1"/>
    <col min="2378" max="2403" width="8.88671875" style="92"/>
    <col min="2404" max="2404" width="31.6640625" style="92" bestFit="1" customWidth="1"/>
    <col min="2405" max="2424" width="8.88671875" style="92"/>
    <col min="2425" max="2425" width="16.21875" style="92" bestFit="1" customWidth="1"/>
    <col min="2426" max="2559" width="8.88671875" style="92"/>
    <col min="2560" max="2560" width="6.77734375" style="92" customWidth="1"/>
    <col min="2561" max="2561" width="66.5546875" style="92" bestFit="1" customWidth="1"/>
    <col min="2562" max="2562" width="8.77734375" style="92" customWidth="1"/>
    <col min="2563" max="2569" width="14.6640625" style="92" customWidth="1"/>
    <col min="2570" max="2579" width="8.88671875" style="92"/>
    <col min="2580" max="2580" width="17.21875" style="92" customWidth="1"/>
    <col min="2581" max="2583" width="8.88671875" style="92"/>
    <col min="2584" max="2584" width="11.6640625" style="92" bestFit="1" customWidth="1"/>
    <col min="2585" max="2591" width="8.88671875" style="92"/>
    <col min="2592" max="2592" width="13.21875" style="92" customWidth="1"/>
    <col min="2593" max="2632" width="8.88671875" style="92"/>
    <col min="2633" max="2633" width="15.6640625" style="92" bestFit="1" customWidth="1"/>
    <col min="2634" max="2659" width="8.88671875" style="92"/>
    <col min="2660" max="2660" width="31.6640625" style="92" bestFit="1" customWidth="1"/>
    <col min="2661" max="2680" width="8.88671875" style="92"/>
    <col min="2681" max="2681" width="16.21875" style="92" bestFit="1" customWidth="1"/>
    <col min="2682" max="2815" width="8.88671875" style="92"/>
    <col min="2816" max="2816" width="6.77734375" style="92" customWidth="1"/>
    <col min="2817" max="2817" width="66.5546875" style="92" bestFit="1" customWidth="1"/>
    <col min="2818" max="2818" width="8.77734375" style="92" customWidth="1"/>
    <col min="2819" max="2825" width="14.6640625" style="92" customWidth="1"/>
    <col min="2826" max="2835" width="8.88671875" style="92"/>
    <col min="2836" max="2836" width="17.21875" style="92" customWidth="1"/>
    <col min="2837" max="2839" width="8.88671875" style="92"/>
    <col min="2840" max="2840" width="11.6640625" style="92" bestFit="1" customWidth="1"/>
    <col min="2841" max="2847" width="8.88671875" style="92"/>
    <col min="2848" max="2848" width="13.21875" style="92" customWidth="1"/>
    <col min="2849" max="2888" width="8.88671875" style="92"/>
    <col min="2889" max="2889" width="15.6640625" style="92" bestFit="1" customWidth="1"/>
    <col min="2890" max="2915" width="8.88671875" style="92"/>
    <col min="2916" max="2916" width="31.6640625" style="92" bestFit="1" customWidth="1"/>
    <col min="2917" max="2936" width="8.88671875" style="92"/>
    <col min="2937" max="2937" width="16.21875" style="92" bestFit="1" customWidth="1"/>
    <col min="2938" max="3071" width="8.88671875" style="92"/>
    <col min="3072" max="3072" width="6.77734375" style="92" customWidth="1"/>
    <col min="3073" max="3073" width="66.5546875" style="92" bestFit="1" customWidth="1"/>
    <col min="3074" max="3074" width="8.77734375" style="92" customWidth="1"/>
    <col min="3075" max="3081" width="14.6640625" style="92" customWidth="1"/>
    <col min="3082" max="3091" width="8.88671875" style="92"/>
    <col min="3092" max="3092" width="17.21875" style="92" customWidth="1"/>
    <col min="3093" max="3095" width="8.88671875" style="92"/>
    <col min="3096" max="3096" width="11.6640625" style="92" bestFit="1" customWidth="1"/>
    <col min="3097" max="3103" width="8.88671875" style="92"/>
    <col min="3104" max="3104" width="13.21875" style="92" customWidth="1"/>
    <col min="3105" max="3144" width="8.88671875" style="92"/>
    <col min="3145" max="3145" width="15.6640625" style="92" bestFit="1" customWidth="1"/>
    <col min="3146" max="3171" width="8.88671875" style="92"/>
    <col min="3172" max="3172" width="31.6640625" style="92" bestFit="1" customWidth="1"/>
    <col min="3173" max="3192" width="8.88671875" style="92"/>
    <col min="3193" max="3193" width="16.21875" style="92" bestFit="1" customWidth="1"/>
    <col min="3194" max="3327" width="8.88671875" style="92"/>
    <col min="3328" max="3328" width="6.77734375" style="92" customWidth="1"/>
    <col min="3329" max="3329" width="66.5546875" style="92" bestFit="1" customWidth="1"/>
    <col min="3330" max="3330" width="8.77734375" style="92" customWidth="1"/>
    <col min="3331" max="3337" width="14.6640625" style="92" customWidth="1"/>
    <col min="3338" max="3347" width="8.88671875" style="92"/>
    <col min="3348" max="3348" width="17.21875" style="92" customWidth="1"/>
    <col min="3349" max="3351" width="8.88671875" style="92"/>
    <col min="3352" max="3352" width="11.6640625" style="92" bestFit="1" customWidth="1"/>
    <col min="3353" max="3359" width="8.88671875" style="92"/>
    <col min="3360" max="3360" width="13.21875" style="92" customWidth="1"/>
    <col min="3361" max="3400" width="8.88671875" style="92"/>
    <col min="3401" max="3401" width="15.6640625" style="92" bestFit="1" customWidth="1"/>
    <col min="3402" max="3427" width="8.88671875" style="92"/>
    <col min="3428" max="3428" width="31.6640625" style="92" bestFit="1" customWidth="1"/>
    <col min="3429" max="3448" width="8.88671875" style="92"/>
    <col min="3449" max="3449" width="16.21875" style="92" bestFit="1" customWidth="1"/>
    <col min="3450" max="3583" width="8.88671875" style="92"/>
    <col min="3584" max="3584" width="6.77734375" style="92" customWidth="1"/>
    <col min="3585" max="3585" width="66.5546875" style="92" bestFit="1" customWidth="1"/>
    <col min="3586" max="3586" width="8.77734375" style="92" customWidth="1"/>
    <col min="3587" max="3593" width="14.6640625" style="92" customWidth="1"/>
    <col min="3594" max="3603" width="8.88671875" style="92"/>
    <col min="3604" max="3604" width="17.21875" style="92" customWidth="1"/>
    <col min="3605" max="3607" width="8.88671875" style="92"/>
    <col min="3608" max="3608" width="11.6640625" style="92" bestFit="1" customWidth="1"/>
    <col min="3609" max="3615" width="8.88671875" style="92"/>
    <col min="3616" max="3616" width="13.21875" style="92" customWidth="1"/>
    <col min="3617" max="3656" width="8.88671875" style="92"/>
    <col min="3657" max="3657" width="15.6640625" style="92" bestFit="1" customWidth="1"/>
    <col min="3658" max="3683" width="8.88671875" style="92"/>
    <col min="3684" max="3684" width="31.6640625" style="92" bestFit="1" customWidth="1"/>
    <col min="3685" max="3704" width="8.88671875" style="92"/>
    <col min="3705" max="3705" width="16.21875" style="92" bestFit="1" customWidth="1"/>
    <col min="3706" max="3839" width="8.88671875" style="92"/>
    <col min="3840" max="3840" width="6.77734375" style="92" customWidth="1"/>
    <col min="3841" max="3841" width="66.5546875" style="92" bestFit="1" customWidth="1"/>
    <col min="3842" max="3842" width="8.77734375" style="92" customWidth="1"/>
    <col min="3843" max="3849" width="14.6640625" style="92" customWidth="1"/>
    <col min="3850" max="3859" width="8.88671875" style="92"/>
    <col min="3860" max="3860" width="17.21875" style="92" customWidth="1"/>
    <col min="3861" max="3863" width="8.88671875" style="92"/>
    <col min="3864" max="3864" width="11.6640625" style="92" bestFit="1" customWidth="1"/>
    <col min="3865" max="3871" width="8.88671875" style="92"/>
    <col min="3872" max="3872" width="13.21875" style="92" customWidth="1"/>
    <col min="3873" max="3912" width="8.88671875" style="92"/>
    <col min="3913" max="3913" width="15.6640625" style="92" bestFit="1" customWidth="1"/>
    <col min="3914" max="3939" width="8.88671875" style="92"/>
    <col min="3940" max="3940" width="31.6640625" style="92" bestFit="1" customWidth="1"/>
    <col min="3941" max="3960" width="8.88671875" style="92"/>
    <col min="3961" max="3961" width="16.21875" style="92" bestFit="1" customWidth="1"/>
    <col min="3962" max="4095" width="8.88671875" style="92"/>
    <col min="4096" max="4096" width="6.77734375" style="92" customWidth="1"/>
    <col min="4097" max="4097" width="66.5546875" style="92" bestFit="1" customWidth="1"/>
    <col min="4098" max="4098" width="8.77734375" style="92" customWidth="1"/>
    <col min="4099" max="4105" width="14.6640625" style="92" customWidth="1"/>
    <col min="4106" max="4115" width="8.88671875" style="92"/>
    <col min="4116" max="4116" width="17.21875" style="92" customWidth="1"/>
    <col min="4117" max="4119" width="8.88671875" style="92"/>
    <col min="4120" max="4120" width="11.6640625" style="92" bestFit="1" customWidth="1"/>
    <col min="4121" max="4127" width="8.88671875" style="92"/>
    <col min="4128" max="4128" width="13.21875" style="92" customWidth="1"/>
    <col min="4129" max="4168" width="8.88671875" style="92"/>
    <col min="4169" max="4169" width="15.6640625" style="92" bestFit="1" customWidth="1"/>
    <col min="4170" max="4195" width="8.88671875" style="92"/>
    <col min="4196" max="4196" width="31.6640625" style="92" bestFit="1" customWidth="1"/>
    <col min="4197" max="4216" width="8.88671875" style="92"/>
    <col min="4217" max="4217" width="16.21875" style="92" bestFit="1" customWidth="1"/>
    <col min="4218" max="4351" width="8.88671875" style="92"/>
    <col min="4352" max="4352" width="6.77734375" style="92" customWidth="1"/>
    <col min="4353" max="4353" width="66.5546875" style="92" bestFit="1" customWidth="1"/>
    <col min="4354" max="4354" width="8.77734375" style="92" customWidth="1"/>
    <col min="4355" max="4361" width="14.6640625" style="92" customWidth="1"/>
    <col min="4362" max="4371" width="8.88671875" style="92"/>
    <col min="4372" max="4372" width="17.21875" style="92" customWidth="1"/>
    <col min="4373" max="4375" width="8.88671875" style="92"/>
    <col min="4376" max="4376" width="11.6640625" style="92" bestFit="1" customWidth="1"/>
    <col min="4377" max="4383" width="8.88671875" style="92"/>
    <col min="4384" max="4384" width="13.21875" style="92" customWidth="1"/>
    <col min="4385" max="4424" width="8.88671875" style="92"/>
    <col min="4425" max="4425" width="15.6640625" style="92" bestFit="1" customWidth="1"/>
    <col min="4426" max="4451" width="8.88671875" style="92"/>
    <col min="4452" max="4452" width="31.6640625" style="92" bestFit="1" customWidth="1"/>
    <col min="4453" max="4472" width="8.88671875" style="92"/>
    <col min="4473" max="4473" width="16.21875" style="92" bestFit="1" customWidth="1"/>
    <col min="4474" max="4607" width="8.88671875" style="92"/>
    <col min="4608" max="4608" width="6.77734375" style="92" customWidth="1"/>
    <col min="4609" max="4609" width="66.5546875" style="92" bestFit="1" customWidth="1"/>
    <col min="4610" max="4610" width="8.77734375" style="92" customWidth="1"/>
    <col min="4611" max="4617" width="14.6640625" style="92" customWidth="1"/>
    <col min="4618" max="4627" width="8.88671875" style="92"/>
    <col min="4628" max="4628" width="17.21875" style="92" customWidth="1"/>
    <col min="4629" max="4631" width="8.88671875" style="92"/>
    <col min="4632" max="4632" width="11.6640625" style="92" bestFit="1" customWidth="1"/>
    <col min="4633" max="4639" width="8.88671875" style="92"/>
    <col min="4640" max="4640" width="13.21875" style="92" customWidth="1"/>
    <col min="4641" max="4680" width="8.88671875" style="92"/>
    <col min="4681" max="4681" width="15.6640625" style="92" bestFit="1" customWidth="1"/>
    <col min="4682" max="4707" width="8.88671875" style="92"/>
    <col min="4708" max="4708" width="31.6640625" style="92" bestFit="1" customWidth="1"/>
    <col min="4709" max="4728" width="8.88671875" style="92"/>
    <col min="4729" max="4729" width="16.21875" style="92" bestFit="1" customWidth="1"/>
    <col min="4730" max="4863" width="8.88671875" style="92"/>
    <col min="4864" max="4864" width="6.77734375" style="92" customWidth="1"/>
    <col min="4865" max="4865" width="66.5546875" style="92" bestFit="1" customWidth="1"/>
    <col min="4866" max="4866" width="8.77734375" style="92" customWidth="1"/>
    <col min="4867" max="4873" width="14.6640625" style="92" customWidth="1"/>
    <col min="4874" max="4883" width="8.88671875" style="92"/>
    <col min="4884" max="4884" width="17.21875" style="92" customWidth="1"/>
    <col min="4885" max="4887" width="8.88671875" style="92"/>
    <col min="4888" max="4888" width="11.6640625" style="92" bestFit="1" customWidth="1"/>
    <col min="4889" max="4895" width="8.88671875" style="92"/>
    <col min="4896" max="4896" width="13.21875" style="92" customWidth="1"/>
    <col min="4897" max="4936" width="8.88671875" style="92"/>
    <col min="4937" max="4937" width="15.6640625" style="92" bestFit="1" customWidth="1"/>
    <col min="4938" max="4963" width="8.88671875" style="92"/>
    <col min="4964" max="4964" width="31.6640625" style="92" bestFit="1" customWidth="1"/>
    <col min="4965" max="4984" width="8.88671875" style="92"/>
    <col min="4985" max="4985" width="16.21875" style="92" bestFit="1" customWidth="1"/>
    <col min="4986" max="5119" width="8.88671875" style="92"/>
    <col min="5120" max="5120" width="6.77734375" style="92" customWidth="1"/>
    <col min="5121" max="5121" width="66.5546875" style="92" bestFit="1" customWidth="1"/>
    <col min="5122" max="5122" width="8.77734375" style="92" customWidth="1"/>
    <col min="5123" max="5129" width="14.6640625" style="92" customWidth="1"/>
    <col min="5130" max="5139" width="8.88671875" style="92"/>
    <col min="5140" max="5140" width="17.21875" style="92" customWidth="1"/>
    <col min="5141" max="5143" width="8.88671875" style="92"/>
    <col min="5144" max="5144" width="11.6640625" style="92" bestFit="1" customWidth="1"/>
    <col min="5145" max="5151" width="8.88671875" style="92"/>
    <col min="5152" max="5152" width="13.21875" style="92" customWidth="1"/>
    <col min="5153" max="5192" width="8.88671875" style="92"/>
    <col min="5193" max="5193" width="15.6640625" style="92" bestFit="1" customWidth="1"/>
    <col min="5194" max="5219" width="8.88671875" style="92"/>
    <col min="5220" max="5220" width="31.6640625" style="92" bestFit="1" customWidth="1"/>
    <col min="5221" max="5240" width="8.88671875" style="92"/>
    <col min="5241" max="5241" width="16.21875" style="92" bestFit="1" customWidth="1"/>
    <col min="5242" max="5375" width="8.88671875" style="92"/>
    <col min="5376" max="5376" width="6.77734375" style="92" customWidth="1"/>
    <col min="5377" max="5377" width="66.5546875" style="92" bestFit="1" customWidth="1"/>
    <col min="5378" max="5378" width="8.77734375" style="92" customWidth="1"/>
    <col min="5379" max="5385" width="14.6640625" style="92" customWidth="1"/>
    <col min="5386" max="5395" width="8.88671875" style="92"/>
    <col min="5396" max="5396" width="17.21875" style="92" customWidth="1"/>
    <col min="5397" max="5399" width="8.88671875" style="92"/>
    <col min="5400" max="5400" width="11.6640625" style="92" bestFit="1" customWidth="1"/>
    <col min="5401" max="5407" width="8.88671875" style="92"/>
    <col min="5408" max="5408" width="13.21875" style="92" customWidth="1"/>
    <col min="5409" max="5448" width="8.88671875" style="92"/>
    <col min="5449" max="5449" width="15.6640625" style="92" bestFit="1" customWidth="1"/>
    <col min="5450" max="5475" width="8.88671875" style="92"/>
    <col min="5476" max="5476" width="31.6640625" style="92" bestFit="1" customWidth="1"/>
    <col min="5477" max="5496" width="8.88671875" style="92"/>
    <col min="5497" max="5497" width="16.21875" style="92" bestFit="1" customWidth="1"/>
    <col min="5498" max="5631" width="8.88671875" style="92"/>
    <col min="5632" max="5632" width="6.77734375" style="92" customWidth="1"/>
    <col min="5633" max="5633" width="66.5546875" style="92" bestFit="1" customWidth="1"/>
    <col min="5634" max="5634" width="8.77734375" style="92" customWidth="1"/>
    <col min="5635" max="5641" width="14.6640625" style="92" customWidth="1"/>
    <col min="5642" max="5651" width="8.88671875" style="92"/>
    <col min="5652" max="5652" width="17.21875" style="92" customWidth="1"/>
    <col min="5653" max="5655" width="8.88671875" style="92"/>
    <col min="5656" max="5656" width="11.6640625" style="92" bestFit="1" customWidth="1"/>
    <col min="5657" max="5663" width="8.88671875" style="92"/>
    <col min="5664" max="5664" width="13.21875" style="92" customWidth="1"/>
    <col min="5665" max="5704" width="8.88671875" style="92"/>
    <col min="5705" max="5705" width="15.6640625" style="92" bestFit="1" customWidth="1"/>
    <col min="5706" max="5731" width="8.88671875" style="92"/>
    <col min="5732" max="5732" width="31.6640625" style="92" bestFit="1" customWidth="1"/>
    <col min="5733" max="5752" width="8.88671875" style="92"/>
    <col min="5753" max="5753" width="16.21875" style="92" bestFit="1" customWidth="1"/>
    <col min="5754" max="5887" width="8.88671875" style="92"/>
    <col min="5888" max="5888" width="6.77734375" style="92" customWidth="1"/>
    <col min="5889" max="5889" width="66.5546875" style="92" bestFit="1" customWidth="1"/>
    <col min="5890" max="5890" width="8.77734375" style="92" customWidth="1"/>
    <col min="5891" max="5897" width="14.6640625" style="92" customWidth="1"/>
    <col min="5898" max="5907" width="8.88671875" style="92"/>
    <col min="5908" max="5908" width="17.21875" style="92" customWidth="1"/>
    <col min="5909" max="5911" width="8.88671875" style="92"/>
    <col min="5912" max="5912" width="11.6640625" style="92" bestFit="1" customWidth="1"/>
    <col min="5913" max="5919" width="8.88671875" style="92"/>
    <col min="5920" max="5920" width="13.21875" style="92" customWidth="1"/>
    <col min="5921" max="5960" width="8.88671875" style="92"/>
    <col min="5961" max="5961" width="15.6640625" style="92" bestFit="1" customWidth="1"/>
    <col min="5962" max="5987" width="8.88671875" style="92"/>
    <col min="5988" max="5988" width="31.6640625" style="92" bestFit="1" customWidth="1"/>
    <col min="5989" max="6008" width="8.88671875" style="92"/>
    <col min="6009" max="6009" width="16.21875" style="92" bestFit="1" customWidth="1"/>
    <col min="6010" max="6143" width="8.88671875" style="92"/>
    <col min="6144" max="6144" width="6.77734375" style="92" customWidth="1"/>
    <col min="6145" max="6145" width="66.5546875" style="92" bestFit="1" customWidth="1"/>
    <col min="6146" max="6146" width="8.77734375" style="92" customWidth="1"/>
    <col min="6147" max="6153" width="14.6640625" style="92" customWidth="1"/>
    <col min="6154" max="6163" width="8.88671875" style="92"/>
    <col min="6164" max="6164" width="17.21875" style="92" customWidth="1"/>
    <col min="6165" max="6167" width="8.88671875" style="92"/>
    <col min="6168" max="6168" width="11.6640625" style="92" bestFit="1" customWidth="1"/>
    <col min="6169" max="6175" width="8.88671875" style="92"/>
    <col min="6176" max="6176" width="13.21875" style="92" customWidth="1"/>
    <col min="6177" max="6216" width="8.88671875" style="92"/>
    <col min="6217" max="6217" width="15.6640625" style="92" bestFit="1" customWidth="1"/>
    <col min="6218" max="6243" width="8.88671875" style="92"/>
    <col min="6244" max="6244" width="31.6640625" style="92" bestFit="1" customWidth="1"/>
    <col min="6245" max="6264" width="8.88671875" style="92"/>
    <col min="6265" max="6265" width="16.21875" style="92" bestFit="1" customWidth="1"/>
    <col min="6266" max="6399" width="8.88671875" style="92"/>
    <col min="6400" max="6400" width="6.77734375" style="92" customWidth="1"/>
    <col min="6401" max="6401" width="66.5546875" style="92" bestFit="1" customWidth="1"/>
    <col min="6402" max="6402" width="8.77734375" style="92" customWidth="1"/>
    <col min="6403" max="6409" width="14.6640625" style="92" customWidth="1"/>
    <col min="6410" max="6419" width="8.88671875" style="92"/>
    <col min="6420" max="6420" width="17.21875" style="92" customWidth="1"/>
    <col min="6421" max="6423" width="8.88671875" style="92"/>
    <col min="6424" max="6424" width="11.6640625" style="92" bestFit="1" customWidth="1"/>
    <col min="6425" max="6431" width="8.88671875" style="92"/>
    <col min="6432" max="6432" width="13.21875" style="92" customWidth="1"/>
    <col min="6433" max="6472" width="8.88671875" style="92"/>
    <col min="6473" max="6473" width="15.6640625" style="92" bestFit="1" customWidth="1"/>
    <col min="6474" max="6499" width="8.88671875" style="92"/>
    <col min="6500" max="6500" width="31.6640625" style="92" bestFit="1" customWidth="1"/>
    <col min="6501" max="6520" width="8.88671875" style="92"/>
    <col min="6521" max="6521" width="16.21875" style="92" bestFit="1" customWidth="1"/>
    <col min="6522" max="6655" width="8.88671875" style="92"/>
    <col min="6656" max="6656" width="6.77734375" style="92" customWidth="1"/>
    <col min="6657" max="6657" width="66.5546875" style="92" bestFit="1" customWidth="1"/>
    <col min="6658" max="6658" width="8.77734375" style="92" customWidth="1"/>
    <col min="6659" max="6665" width="14.6640625" style="92" customWidth="1"/>
    <col min="6666" max="6675" width="8.88671875" style="92"/>
    <col min="6676" max="6676" width="17.21875" style="92" customWidth="1"/>
    <col min="6677" max="6679" width="8.88671875" style="92"/>
    <col min="6680" max="6680" width="11.6640625" style="92" bestFit="1" customWidth="1"/>
    <col min="6681" max="6687" width="8.88671875" style="92"/>
    <col min="6688" max="6688" width="13.21875" style="92" customWidth="1"/>
    <col min="6689" max="6728" width="8.88671875" style="92"/>
    <col min="6729" max="6729" width="15.6640625" style="92" bestFit="1" customWidth="1"/>
    <col min="6730" max="6755" width="8.88671875" style="92"/>
    <col min="6756" max="6756" width="31.6640625" style="92" bestFit="1" customWidth="1"/>
    <col min="6757" max="6776" width="8.88671875" style="92"/>
    <col min="6777" max="6777" width="16.21875" style="92" bestFit="1" customWidth="1"/>
    <col min="6778" max="6911" width="8.88671875" style="92"/>
    <col min="6912" max="6912" width="6.77734375" style="92" customWidth="1"/>
    <col min="6913" max="6913" width="66.5546875" style="92" bestFit="1" customWidth="1"/>
    <col min="6914" max="6914" width="8.77734375" style="92" customWidth="1"/>
    <col min="6915" max="6921" width="14.6640625" style="92" customWidth="1"/>
    <col min="6922" max="6931" width="8.88671875" style="92"/>
    <col min="6932" max="6932" width="17.21875" style="92" customWidth="1"/>
    <col min="6933" max="6935" width="8.88671875" style="92"/>
    <col min="6936" max="6936" width="11.6640625" style="92" bestFit="1" customWidth="1"/>
    <col min="6937" max="6943" width="8.88671875" style="92"/>
    <col min="6944" max="6944" width="13.21875" style="92" customWidth="1"/>
    <col min="6945" max="6984" width="8.88671875" style="92"/>
    <col min="6985" max="6985" width="15.6640625" style="92" bestFit="1" customWidth="1"/>
    <col min="6986" max="7011" width="8.88671875" style="92"/>
    <col min="7012" max="7012" width="31.6640625" style="92" bestFit="1" customWidth="1"/>
    <col min="7013" max="7032" width="8.88671875" style="92"/>
    <col min="7033" max="7033" width="16.21875" style="92" bestFit="1" customWidth="1"/>
    <col min="7034" max="7167" width="8.88671875" style="92"/>
    <col min="7168" max="7168" width="6.77734375" style="92" customWidth="1"/>
    <col min="7169" max="7169" width="66.5546875" style="92" bestFit="1" customWidth="1"/>
    <col min="7170" max="7170" width="8.77734375" style="92" customWidth="1"/>
    <col min="7171" max="7177" width="14.6640625" style="92" customWidth="1"/>
    <col min="7178" max="7187" width="8.88671875" style="92"/>
    <col min="7188" max="7188" width="17.21875" style="92" customWidth="1"/>
    <col min="7189" max="7191" width="8.88671875" style="92"/>
    <col min="7192" max="7192" width="11.6640625" style="92" bestFit="1" customWidth="1"/>
    <col min="7193" max="7199" width="8.88671875" style="92"/>
    <col min="7200" max="7200" width="13.21875" style="92" customWidth="1"/>
    <col min="7201" max="7240" width="8.88671875" style="92"/>
    <col min="7241" max="7241" width="15.6640625" style="92" bestFit="1" customWidth="1"/>
    <col min="7242" max="7267" width="8.88671875" style="92"/>
    <col min="7268" max="7268" width="31.6640625" style="92" bestFit="1" customWidth="1"/>
    <col min="7269" max="7288" width="8.88671875" style="92"/>
    <col min="7289" max="7289" width="16.21875" style="92" bestFit="1" customWidth="1"/>
    <col min="7290" max="7423" width="8.88671875" style="92"/>
    <col min="7424" max="7424" width="6.77734375" style="92" customWidth="1"/>
    <col min="7425" max="7425" width="66.5546875" style="92" bestFit="1" customWidth="1"/>
    <col min="7426" max="7426" width="8.77734375" style="92" customWidth="1"/>
    <col min="7427" max="7433" width="14.6640625" style="92" customWidth="1"/>
    <col min="7434" max="7443" width="8.88671875" style="92"/>
    <col min="7444" max="7444" width="17.21875" style="92" customWidth="1"/>
    <col min="7445" max="7447" width="8.88671875" style="92"/>
    <col min="7448" max="7448" width="11.6640625" style="92" bestFit="1" customWidth="1"/>
    <col min="7449" max="7455" width="8.88671875" style="92"/>
    <col min="7456" max="7456" width="13.21875" style="92" customWidth="1"/>
    <col min="7457" max="7496" width="8.88671875" style="92"/>
    <col min="7497" max="7497" width="15.6640625" style="92" bestFit="1" customWidth="1"/>
    <col min="7498" max="7523" width="8.88671875" style="92"/>
    <col min="7524" max="7524" width="31.6640625" style="92" bestFit="1" customWidth="1"/>
    <col min="7525" max="7544" width="8.88671875" style="92"/>
    <col min="7545" max="7545" width="16.21875" style="92" bestFit="1" customWidth="1"/>
    <col min="7546" max="7679" width="8.88671875" style="92"/>
    <col min="7680" max="7680" width="6.77734375" style="92" customWidth="1"/>
    <col min="7681" max="7681" width="66.5546875" style="92" bestFit="1" customWidth="1"/>
    <col min="7682" max="7682" width="8.77734375" style="92" customWidth="1"/>
    <col min="7683" max="7689" width="14.6640625" style="92" customWidth="1"/>
    <col min="7690" max="7699" width="8.88671875" style="92"/>
    <col min="7700" max="7700" width="17.21875" style="92" customWidth="1"/>
    <col min="7701" max="7703" width="8.88671875" style="92"/>
    <col min="7704" max="7704" width="11.6640625" style="92" bestFit="1" customWidth="1"/>
    <col min="7705" max="7711" width="8.88671875" style="92"/>
    <col min="7712" max="7712" width="13.21875" style="92" customWidth="1"/>
    <col min="7713" max="7752" width="8.88671875" style="92"/>
    <col min="7753" max="7753" width="15.6640625" style="92" bestFit="1" customWidth="1"/>
    <col min="7754" max="7779" width="8.88671875" style="92"/>
    <col min="7780" max="7780" width="31.6640625" style="92" bestFit="1" customWidth="1"/>
    <col min="7781" max="7800" width="8.88671875" style="92"/>
    <col min="7801" max="7801" width="16.21875" style="92" bestFit="1" customWidth="1"/>
    <col min="7802" max="7935" width="8.88671875" style="92"/>
    <col min="7936" max="7936" width="6.77734375" style="92" customWidth="1"/>
    <col min="7937" max="7937" width="66.5546875" style="92" bestFit="1" customWidth="1"/>
    <col min="7938" max="7938" width="8.77734375" style="92" customWidth="1"/>
    <col min="7939" max="7945" width="14.6640625" style="92" customWidth="1"/>
    <col min="7946" max="7955" width="8.88671875" style="92"/>
    <col min="7956" max="7956" width="17.21875" style="92" customWidth="1"/>
    <col min="7957" max="7959" width="8.88671875" style="92"/>
    <col min="7960" max="7960" width="11.6640625" style="92" bestFit="1" customWidth="1"/>
    <col min="7961" max="7967" width="8.88671875" style="92"/>
    <col min="7968" max="7968" width="13.21875" style="92" customWidth="1"/>
    <col min="7969" max="8008" width="8.88671875" style="92"/>
    <col min="8009" max="8009" width="15.6640625" style="92" bestFit="1" customWidth="1"/>
    <col min="8010" max="8035" width="8.88671875" style="92"/>
    <col min="8036" max="8036" width="31.6640625" style="92" bestFit="1" customWidth="1"/>
    <col min="8037" max="8056" width="8.88671875" style="92"/>
    <col min="8057" max="8057" width="16.21875" style="92" bestFit="1" customWidth="1"/>
    <col min="8058" max="8191" width="8.88671875" style="92"/>
    <col min="8192" max="8192" width="6.77734375" style="92" customWidth="1"/>
    <col min="8193" max="8193" width="66.5546875" style="92" bestFit="1" customWidth="1"/>
    <col min="8194" max="8194" width="8.77734375" style="92" customWidth="1"/>
    <col min="8195" max="8201" width="14.6640625" style="92" customWidth="1"/>
    <col min="8202" max="8211" width="8.88671875" style="92"/>
    <col min="8212" max="8212" width="17.21875" style="92" customWidth="1"/>
    <col min="8213" max="8215" width="8.88671875" style="92"/>
    <col min="8216" max="8216" width="11.6640625" style="92" bestFit="1" customWidth="1"/>
    <col min="8217" max="8223" width="8.88671875" style="92"/>
    <col min="8224" max="8224" width="13.21875" style="92" customWidth="1"/>
    <col min="8225" max="8264" width="8.88671875" style="92"/>
    <col min="8265" max="8265" width="15.6640625" style="92" bestFit="1" customWidth="1"/>
    <col min="8266" max="8291" width="8.88671875" style="92"/>
    <col min="8292" max="8292" width="31.6640625" style="92" bestFit="1" customWidth="1"/>
    <col min="8293" max="8312" width="8.88671875" style="92"/>
    <col min="8313" max="8313" width="16.21875" style="92" bestFit="1" customWidth="1"/>
    <col min="8314" max="8447" width="8.88671875" style="92"/>
    <col min="8448" max="8448" width="6.77734375" style="92" customWidth="1"/>
    <col min="8449" max="8449" width="66.5546875" style="92" bestFit="1" customWidth="1"/>
    <col min="8450" max="8450" width="8.77734375" style="92" customWidth="1"/>
    <col min="8451" max="8457" width="14.6640625" style="92" customWidth="1"/>
    <col min="8458" max="8467" width="8.88671875" style="92"/>
    <col min="8468" max="8468" width="17.21875" style="92" customWidth="1"/>
    <col min="8469" max="8471" width="8.88671875" style="92"/>
    <col min="8472" max="8472" width="11.6640625" style="92" bestFit="1" customWidth="1"/>
    <col min="8473" max="8479" width="8.88671875" style="92"/>
    <col min="8480" max="8480" width="13.21875" style="92" customWidth="1"/>
    <col min="8481" max="8520" width="8.88671875" style="92"/>
    <col min="8521" max="8521" width="15.6640625" style="92" bestFit="1" customWidth="1"/>
    <col min="8522" max="8547" width="8.88671875" style="92"/>
    <col min="8548" max="8548" width="31.6640625" style="92" bestFit="1" customWidth="1"/>
    <col min="8549" max="8568" width="8.88671875" style="92"/>
    <col min="8569" max="8569" width="16.21875" style="92" bestFit="1" customWidth="1"/>
    <col min="8570" max="8703" width="8.88671875" style="92"/>
    <col min="8704" max="8704" width="6.77734375" style="92" customWidth="1"/>
    <col min="8705" max="8705" width="66.5546875" style="92" bestFit="1" customWidth="1"/>
    <col min="8706" max="8706" width="8.77734375" style="92" customWidth="1"/>
    <col min="8707" max="8713" width="14.6640625" style="92" customWidth="1"/>
    <col min="8714" max="8723" width="8.88671875" style="92"/>
    <col min="8724" max="8724" width="17.21875" style="92" customWidth="1"/>
    <col min="8725" max="8727" width="8.88671875" style="92"/>
    <col min="8728" max="8728" width="11.6640625" style="92" bestFit="1" customWidth="1"/>
    <col min="8729" max="8735" width="8.88671875" style="92"/>
    <col min="8736" max="8736" width="13.21875" style="92" customWidth="1"/>
    <col min="8737" max="8776" width="8.88671875" style="92"/>
    <col min="8777" max="8777" width="15.6640625" style="92" bestFit="1" customWidth="1"/>
    <col min="8778" max="8803" width="8.88671875" style="92"/>
    <col min="8804" max="8804" width="31.6640625" style="92" bestFit="1" customWidth="1"/>
    <col min="8805" max="8824" width="8.88671875" style="92"/>
    <col min="8825" max="8825" width="16.21875" style="92" bestFit="1" customWidth="1"/>
    <col min="8826" max="8959" width="8.88671875" style="92"/>
    <col min="8960" max="8960" width="6.77734375" style="92" customWidth="1"/>
    <col min="8961" max="8961" width="66.5546875" style="92" bestFit="1" customWidth="1"/>
    <col min="8962" max="8962" width="8.77734375" style="92" customWidth="1"/>
    <col min="8963" max="8969" width="14.6640625" style="92" customWidth="1"/>
    <col min="8970" max="8979" width="8.88671875" style="92"/>
    <col min="8980" max="8980" width="17.21875" style="92" customWidth="1"/>
    <col min="8981" max="8983" width="8.88671875" style="92"/>
    <col min="8984" max="8984" width="11.6640625" style="92" bestFit="1" customWidth="1"/>
    <col min="8985" max="8991" width="8.88671875" style="92"/>
    <col min="8992" max="8992" width="13.21875" style="92" customWidth="1"/>
    <col min="8993" max="9032" width="8.88671875" style="92"/>
    <col min="9033" max="9033" width="15.6640625" style="92" bestFit="1" customWidth="1"/>
    <col min="9034" max="9059" width="8.88671875" style="92"/>
    <col min="9060" max="9060" width="31.6640625" style="92" bestFit="1" customWidth="1"/>
    <col min="9061" max="9080" width="8.88671875" style="92"/>
    <col min="9081" max="9081" width="16.21875" style="92" bestFit="1" customWidth="1"/>
    <col min="9082" max="9215" width="8.88671875" style="92"/>
    <col min="9216" max="9216" width="6.77734375" style="92" customWidth="1"/>
    <col min="9217" max="9217" width="66.5546875" style="92" bestFit="1" customWidth="1"/>
    <col min="9218" max="9218" width="8.77734375" style="92" customWidth="1"/>
    <col min="9219" max="9225" width="14.6640625" style="92" customWidth="1"/>
    <col min="9226" max="9235" width="8.88671875" style="92"/>
    <col min="9236" max="9236" width="17.21875" style="92" customWidth="1"/>
    <col min="9237" max="9239" width="8.88671875" style="92"/>
    <col min="9240" max="9240" width="11.6640625" style="92" bestFit="1" customWidth="1"/>
    <col min="9241" max="9247" width="8.88671875" style="92"/>
    <col min="9248" max="9248" width="13.21875" style="92" customWidth="1"/>
    <col min="9249" max="9288" width="8.88671875" style="92"/>
    <col min="9289" max="9289" width="15.6640625" style="92" bestFit="1" customWidth="1"/>
    <col min="9290" max="9315" width="8.88671875" style="92"/>
    <col min="9316" max="9316" width="31.6640625" style="92" bestFit="1" customWidth="1"/>
    <col min="9317" max="9336" width="8.88671875" style="92"/>
    <col min="9337" max="9337" width="16.21875" style="92" bestFit="1" customWidth="1"/>
    <col min="9338" max="9471" width="8.88671875" style="92"/>
    <col min="9472" max="9472" width="6.77734375" style="92" customWidth="1"/>
    <col min="9473" max="9473" width="66.5546875" style="92" bestFit="1" customWidth="1"/>
    <col min="9474" max="9474" width="8.77734375" style="92" customWidth="1"/>
    <col min="9475" max="9481" width="14.6640625" style="92" customWidth="1"/>
    <col min="9482" max="9491" width="8.88671875" style="92"/>
    <col min="9492" max="9492" width="17.21875" style="92" customWidth="1"/>
    <col min="9493" max="9495" width="8.88671875" style="92"/>
    <col min="9496" max="9496" width="11.6640625" style="92" bestFit="1" customWidth="1"/>
    <col min="9497" max="9503" width="8.88671875" style="92"/>
    <col min="9504" max="9504" width="13.21875" style="92" customWidth="1"/>
    <col min="9505" max="9544" width="8.88671875" style="92"/>
    <col min="9545" max="9545" width="15.6640625" style="92" bestFit="1" customWidth="1"/>
    <col min="9546" max="9571" width="8.88671875" style="92"/>
    <col min="9572" max="9572" width="31.6640625" style="92" bestFit="1" customWidth="1"/>
    <col min="9573" max="9592" width="8.88671875" style="92"/>
    <col min="9593" max="9593" width="16.21875" style="92" bestFit="1" customWidth="1"/>
    <col min="9594" max="9727" width="8.88671875" style="92"/>
    <col min="9728" max="9728" width="6.77734375" style="92" customWidth="1"/>
    <col min="9729" max="9729" width="66.5546875" style="92" bestFit="1" customWidth="1"/>
    <col min="9730" max="9730" width="8.77734375" style="92" customWidth="1"/>
    <col min="9731" max="9737" width="14.6640625" style="92" customWidth="1"/>
    <col min="9738" max="9747" width="8.88671875" style="92"/>
    <col min="9748" max="9748" width="17.21875" style="92" customWidth="1"/>
    <col min="9749" max="9751" width="8.88671875" style="92"/>
    <col min="9752" max="9752" width="11.6640625" style="92" bestFit="1" customWidth="1"/>
    <col min="9753" max="9759" width="8.88671875" style="92"/>
    <col min="9760" max="9760" width="13.21875" style="92" customWidth="1"/>
    <col min="9761" max="9800" width="8.88671875" style="92"/>
    <col min="9801" max="9801" width="15.6640625" style="92" bestFit="1" customWidth="1"/>
    <col min="9802" max="9827" width="8.88671875" style="92"/>
    <col min="9828" max="9828" width="31.6640625" style="92" bestFit="1" customWidth="1"/>
    <col min="9829" max="9848" width="8.88671875" style="92"/>
    <col min="9849" max="9849" width="16.21875" style="92" bestFit="1" customWidth="1"/>
    <col min="9850" max="9983" width="8.88671875" style="92"/>
    <col min="9984" max="9984" width="6.77734375" style="92" customWidth="1"/>
    <col min="9985" max="9985" width="66.5546875" style="92" bestFit="1" customWidth="1"/>
    <col min="9986" max="9986" width="8.77734375" style="92" customWidth="1"/>
    <col min="9987" max="9993" width="14.6640625" style="92" customWidth="1"/>
    <col min="9994" max="10003" width="8.88671875" style="92"/>
    <col min="10004" max="10004" width="17.21875" style="92" customWidth="1"/>
    <col min="10005" max="10007" width="8.88671875" style="92"/>
    <col min="10008" max="10008" width="11.6640625" style="92" bestFit="1" customWidth="1"/>
    <col min="10009" max="10015" width="8.88671875" style="92"/>
    <col min="10016" max="10016" width="13.21875" style="92" customWidth="1"/>
    <col min="10017" max="10056" width="8.88671875" style="92"/>
    <col min="10057" max="10057" width="15.6640625" style="92" bestFit="1" customWidth="1"/>
    <col min="10058" max="10083" width="8.88671875" style="92"/>
    <col min="10084" max="10084" width="31.6640625" style="92" bestFit="1" customWidth="1"/>
    <col min="10085" max="10104" width="8.88671875" style="92"/>
    <col min="10105" max="10105" width="16.21875" style="92" bestFit="1" customWidth="1"/>
    <col min="10106" max="10239" width="8.88671875" style="92"/>
    <col min="10240" max="10240" width="6.77734375" style="92" customWidth="1"/>
    <col min="10241" max="10241" width="66.5546875" style="92" bestFit="1" customWidth="1"/>
    <col min="10242" max="10242" width="8.77734375" style="92" customWidth="1"/>
    <col min="10243" max="10249" width="14.6640625" style="92" customWidth="1"/>
    <col min="10250" max="10259" width="8.88671875" style="92"/>
    <col min="10260" max="10260" width="17.21875" style="92" customWidth="1"/>
    <col min="10261" max="10263" width="8.88671875" style="92"/>
    <col min="10264" max="10264" width="11.6640625" style="92" bestFit="1" customWidth="1"/>
    <col min="10265" max="10271" width="8.88671875" style="92"/>
    <col min="10272" max="10272" width="13.21875" style="92" customWidth="1"/>
    <col min="10273" max="10312" width="8.88671875" style="92"/>
    <col min="10313" max="10313" width="15.6640625" style="92" bestFit="1" customWidth="1"/>
    <col min="10314" max="10339" width="8.88671875" style="92"/>
    <col min="10340" max="10340" width="31.6640625" style="92" bestFit="1" customWidth="1"/>
    <col min="10341" max="10360" width="8.88671875" style="92"/>
    <col min="10361" max="10361" width="16.21875" style="92" bestFit="1" customWidth="1"/>
    <col min="10362" max="10495" width="8.88671875" style="92"/>
    <col min="10496" max="10496" width="6.77734375" style="92" customWidth="1"/>
    <col min="10497" max="10497" width="66.5546875" style="92" bestFit="1" customWidth="1"/>
    <col min="10498" max="10498" width="8.77734375" style="92" customWidth="1"/>
    <col min="10499" max="10505" width="14.6640625" style="92" customWidth="1"/>
    <col min="10506" max="10515" width="8.88671875" style="92"/>
    <col min="10516" max="10516" width="17.21875" style="92" customWidth="1"/>
    <col min="10517" max="10519" width="8.88671875" style="92"/>
    <col min="10520" max="10520" width="11.6640625" style="92" bestFit="1" customWidth="1"/>
    <col min="10521" max="10527" width="8.88671875" style="92"/>
    <col min="10528" max="10528" width="13.21875" style="92" customWidth="1"/>
    <col min="10529" max="10568" width="8.88671875" style="92"/>
    <col min="10569" max="10569" width="15.6640625" style="92" bestFit="1" customWidth="1"/>
    <col min="10570" max="10595" width="8.88671875" style="92"/>
    <col min="10596" max="10596" width="31.6640625" style="92" bestFit="1" customWidth="1"/>
    <col min="10597" max="10616" width="8.88671875" style="92"/>
    <col min="10617" max="10617" width="16.21875" style="92" bestFit="1" customWidth="1"/>
    <col min="10618" max="10751" width="8.88671875" style="92"/>
    <col min="10752" max="10752" width="6.77734375" style="92" customWidth="1"/>
    <col min="10753" max="10753" width="66.5546875" style="92" bestFit="1" customWidth="1"/>
    <col min="10754" max="10754" width="8.77734375" style="92" customWidth="1"/>
    <col min="10755" max="10761" width="14.6640625" style="92" customWidth="1"/>
    <col min="10762" max="10771" width="8.88671875" style="92"/>
    <col min="10772" max="10772" width="17.21875" style="92" customWidth="1"/>
    <col min="10773" max="10775" width="8.88671875" style="92"/>
    <col min="10776" max="10776" width="11.6640625" style="92" bestFit="1" customWidth="1"/>
    <col min="10777" max="10783" width="8.88671875" style="92"/>
    <col min="10784" max="10784" width="13.21875" style="92" customWidth="1"/>
    <col min="10785" max="10824" width="8.88671875" style="92"/>
    <col min="10825" max="10825" width="15.6640625" style="92" bestFit="1" customWidth="1"/>
    <col min="10826" max="10851" width="8.88671875" style="92"/>
    <col min="10852" max="10852" width="31.6640625" style="92" bestFit="1" customWidth="1"/>
    <col min="10853" max="10872" width="8.88671875" style="92"/>
    <col min="10873" max="10873" width="16.21875" style="92" bestFit="1" customWidth="1"/>
    <col min="10874" max="11007" width="8.88671875" style="92"/>
    <col min="11008" max="11008" width="6.77734375" style="92" customWidth="1"/>
    <col min="11009" max="11009" width="66.5546875" style="92" bestFit="1" customWidth="1"/>
    <col min="11010" max="11010" width="8.77734375" style="92" customWidth="1"/>
    <col min="11011" max="11017" width="14.6640625" style="92" customWidth="1"/>
    <col min="11018" max="11027" width="8.88671875" style="92"/>
    <col min="11028" max="11028" width="17.21875" style="92" customWidth="1"/>
    <col min="11029" max="11031" width="8.88671875" style="92"/>
    <col min="11032" max="11032" width="11.6640625" style="92" bestFit="1" customWidth="1"/>
    <col min="11033" max="11039" width="8.88671875" style="92"/>
    <col min="11040" max="11040" width="13.21875" style="92" customWidth="1"/>
    <col min="11041" max="11080" width="8.88671875" style="92"/>
    <col min="11081" max="11081" width="15.6640625" style="92" bestFit="1" customWidth="1"/>
    <col min="11082" max="11107" width="8.88671875" style="92"/>
    <col min="11108" max="11108" width="31.6640625" style="92" bestFit="1" customWidth="1"/>
    <col min="11109" max="11128" width="8.88671875" style="92"/>
    <col min="11129" max="11129" width="16.21875" style="92" bestFit="1" customWidth="1"/>
    <col min="11130" max="11263" width="8.88671875" style="92"/>
    <col min="11264" max="11264" width="6.77734375" style="92" customWidth="1"/>
    <col min="11265" max="11265" width="66.5546875" style="92" bestFit="1" customWidth="1"/>
    <col min="11266" max="11266" width="8.77734375" style="92" customWidth="1"/>
    <col min="11267" max="11273" width="14.6640625" style="92" customWidth="1"/>
    <col min="11274" max="11283" width="8.88671875" style="92"/>
    <col min="11284" max="11284" width="17.21875" style="92" customWidth="1"/>
    <col min="11285" max="11287" width="8.88671875" style="92"/>
    <col min="11288" max="11288" width="11.6640625" style="92" bestFit="1" customWidth="1"/>
    <col min="11289" max="11295" width="8.88671875" style="92"/>
    <col min="11296" max="11296" width="13.21875" style="92" customWidth="1"/>
    <col min="11297" max="11336" width="8.88671875" style="92"/>
    <col min="11337" max="11337" width="15.6640625" style="92" bestFit="1" customWidth="1"/>
    <col min="11338" max="11363" width="8.88671875" style="92"/>
    <col min="11364" max="11364" width="31.6640625" style="92" bestFit="1" customWidth="1"/>
    <col min="11365" max="11384" width="8.88671875" style="92"/>
    <col min="11385" max="11385" width="16.21875" style="92" bestFit="1" customWidth="1"/>
    <col min="11386" max="11519" width="8.88671875" style="92"/>
    <col min="11520" max="11520" width="6.77734375" style="92" customWidth="1"/>
    <col min="11521" max="11521" width="66.5546875" style="92" bestFit="1" customWidth="1"/>
    <col min="11522" max="11522" width="8.77734375" style="92" customWidth="1"/>
    <col min="11523" max="11529" width="14.6640625" style="92" customWidth="1"/>
    <col min="11530" max="11539" width="8.88671875" style="92"/>
    <col min="11540" max="11540" width="17.21875" style="92" customWidth="1"/>
    <col min="11541" max="11543" width="8.88671875" style="92"/>
    <col min="11544" max="11544" width="11.6640625" style="92" bestFit="1" customWidth="1"/>
    <col min="11545" max="11551" width="8.88671875" style="92"/>
    <col min="11552" max="11552" width="13.21875" style="92" customWidth="1"/>
    <col min="11553" max="11592" width="8.88671875" style="92"/>
    <col min="11593" max="11593" width="15.6640625" style="92" bestFit="1" customWidth="1"/>
    <col min="11594" max="11619" width="8.88671875" style="92"/>
    <col min="11620" max="11620" width="31.6640625" style="92" bestFit="1" customWidth="1"/>
    <col min="11621" max="11640" width="8.88671875" style="92"/>
    <col min="11641" max="11641" width="16.21875" style="92" bestFit="1" customWidth="1"/>
    <col min="11642" max="11775" width="8.88671875" style="92"/>
    <col min="11776" max="11776" width="6.77734375" style="92" customWidth="1"/>
    <col min="11777" max="11777" width="66.5546875" style="92" bestFit="1" customWidth="1"/>
    <col min="11778" max="11778" width="8.77734375" style="92" customWidth="1"/>
    <col min="11779" max="11785" width="14.6640625" style="92" customWidth="1"/>
    <col min="11786" max="11795" width="8.88671875" style="92"/>
    <col min="11796" max="11796" width="17.21875" style="92" customWidth="1"/>
    <col min="11797" max="11799" width="8.88671875" style="92"/>
    <col min="11800" max="11800" width="11.6640625" style="92" bestFit="1" customWidth="1"/>
    <col min="11801" max="11807" width="8.88671875" style="92"/>
    <col min="11808" max="11808" width="13.21875" style="92" customWidth="1"/>
    <col min="11809" max="11848" width="8.88671875" style="92"/>
    <col min="11849" max="11849" width="15.6640625" style="92" bestFit="1" customWidth="1"/>
    <col min="11850" max="11875" width="8.88671875" style="92"/>
    <col min="11876" max="11876" width="31.6640625" style="92" bestFit="1" customWidth="1"/>
    <col min="11877" max="11896" width="8.88671875" style="92"/>
    <col min="11897" max="11897" width="16.21875" style="92" bestFit="1" customWidth="1"/>
    <col min="11898" max="12031" width="8.88671875" style="92"/>
    <col min="12032" max="12032" width="6.77734375" style="92" customWidth="1"/>
    <col min="12033" max="12033" width="66.5546875" style="92" bestFit="1" customWidth="1"/>
    <col min="12034" max="12034" width="8.77734375" style="92" customWidth="1"/>
    <col min="12035" max="12041" width="14.6640625" style="92" customWidth="1"/>
    <col min="12042" max="12051" width="8.88671875" style="92"/>
    <col min="12052" max="12052" width="17.21875" style="92" customWidth="1"/>
    <col min="12053" max="12055" width="8.88671875" style="92"/>
    <col min="12056" max="12056" width="11.6640625" style="92" bestFit="1" customWidth="1"/>
    <col min="12057" max="12063" width="8.88671875" style="92"/>
    <col min="12064" max="12064" width="13.21875" style="92" customWidth="1"/>
    <col min="12065" max="12104" width="8.88671875" style="92"/>
    <col min="12105" max="12105" width="15.6640625" style="92" bestFit="1" customWidth="1"/>
    <col min="12106" max="12131" width="8.88671875" style="92"/>
    <col min="12132" max="12132" width="31.6640625" style="92" bestFit="1" customWidth="1"/>
    <col min="12133" max="12152" width="8.88671875" style="92"/>
    <col min="12153" max="12153" width="16.21875" style="92" bestFit="1" customWidth="1"/>
    <col min="12154" max="12287" width="8.88671875" style="92"/>
    <col min="12288" max="12288" width="6.77734375" style="92" customWidth="1"/>
    <col min="12289" max="12289" width="66.5546875" style="92" bestFit="1" customWidth="1"/>
    <col min="12290" max="12290" width="8.77734375" style="92" customWidth="1"/>
    <col min="12291" max="12297" width="14.6640625" style="92" customWidth="1"/>
    <col min="12298" max="12307" width="8.88671875" style="92"/>
    <col min="12308" max="12308" width="17.21875" style="92" customWidth="1"/>
    <col min="12309" max="12311" width="8.88671875" style="92"/>
    <col min="12312" max="12312" width="11.6640625" style="92" bestFit="1" customWidth="1"/>
    <col min="12313" max="12319" width="8.88671875" style="92"/>
    <col min="12320" max="12320" width="13.21875" style="92" customWidth="1"/>
    <col min="12321" max="12360" width="8.88671875" style="92"/>
    <col min="12361" max="12361" width="15.6640625" style="92" bestFit="1" customWidth="1"/>
    <col min="12362" max="12387" width="8.88671875" style="92"/>
    <col min="12388" max="12388" width="31.6640625" style="92" bestFit="1" customWidth="1"/>
    <col min="12389" max="12408" width="8.88671875" style="92"/>
    <col min="12409" max="12409" width="16.21875" style="92" bestFit="1" customWidth="1"/>
    <col min="12410" max="12543" width="8.88671875" style="92"/>
    <col min="12544" max="12544" width="6.77734375" style="92" customWidth="1"/>
    <col min="12545" max="12545" width="66.5546875" style="92" bestFit="1" customWidth="1"/>
    <col min="12546" max="12546" width="8.77734375" style="92" customWidth="1"/>
    <col min="12547" max="12553" width="14.6640625" style="92" customWidth="1"/>
    <col min="12554" max="12563" width="8.88671875" style="92"/>
    <col min="12564" max="12564" width="17.21875" style="92" customWidth="1"/>
    <col min="12565" max="12567" width="8.88671875" style="92"/>
    <col min="12568" max="12568" width="11.6640625" style="92" bestFit="1" customWidth="1"/>
    <col min="12569" max="12575" width="8.88671875" style="92"/>
    <col min="12576" max="12576" width="13.21875" style="92" customWidth="1"/>
    <col min="12577" max="12616" width="8.88671875" style="92"/>
    <col min="12617" max="12617" width="15.6640625" style="92" bestFit="1" customWidth="1"/>
    <col min="12618" max="12643" width="8.88671875" style="92"/>
    <col min="12644" max="12644" width="31.6640625" style="92" bestFit="1" customWidth="1"/>
    <col min="12645" max="12664" width="8.88671875" style="92"/>
    <col min="12665" max="12665" width="16.21875" style="92" bestFit="1" customWidth="1"/>
    <col min="12666" max="12799" width="8.88671875" style="92"/>
    <col min="12800" max="12800" width="6.77734375" style="92" customWidth="1"/>
    <col min="12801" max="12801" width="66.5546875" style="92" bestFit="1" customWidth="1"/>
    <col min="12802" max="12802" width="8.77734375" style="92" customWidth="1"/>
    <col min="12803" max="12809" width="14.6640625" style="92" customWidth="1"/>
    <col min="12810" max="12819" width="8.88671875" style="92"/>
    <col min="12820" max="12820" width="17.21875" style="92" customWidth="1"/>
    <col min="12821" max="12823" width="8.88671875" style="92"/>
    <col min="12824" max="12824" width="11.6640625" style="92" bestFit="1" customWidth="1"/>
    <col min="12825" max="12831" width="8.88671875" style="92"/>
    <col min="12832" max="12832" width="13.21875" style="92" customWidth="1"/>
    <col min="12833" max="12872" width="8.88671875" style="92"/>
    <col min="12873" max="12873" width="15.6640625" style="92" bestFit="1" customWidth="1"/>
    <col min="12874" max="12899" width="8.88671875" style="92"/>
    <col min="12900" max="12900" width="31.6640625" style="92" bestFit="1" customWidth="1"/>
    <col min="12901" max="12920" width="8.88671875" style="92"/>
    <col min="12921" max="12921" width="16.21875" style="92" bestFit="1" customWidth="1"/>
    <col min="12922" max="13055" width="8.88671875" style="92"/>
    <col min="13056" max="13056" width="6.77734375" style="92" customWidth="1"/>
    <col min="13057" max="13057" width="66.5546875" style="92" bestFit="1" customWidth="1"/>
    <col min="13058" max="13058" width="8.77734375" style="92" customWidth="1"/>
    <col min="13059" max="13065" width="14.6640625" style="92" customWidth="1"/>
    <col min="13066" max="13075" width="8.88671875" style="92"/>
    <col min="13076" max="13076" width="17.21875" style="92" customWidth="1"/>
    <col min="13077" max="13079" width="8.88671875" style="92"/>
    <col min="13080" max="13080" width="11.6640625" style="92" bestFit="1" customWidth="1"/>
    <col min="13081" max="13087" width="8.88671875" style="92"/>
    <col min="13088" max="13088" width="13.21875" style="92" customWidth="1"/>
    <col min="13089" max="13128" width="8.88671875" style="92"/>
    <col min="13129" max="13129" width="15.6640625" style="92" bestFit="1" customWidth="1"/>
    <col min="13130" max="13155" width="8.88671875" style="92"/>
    <col min="13156" max="13156" width="31.6640625" style="92" bestFit="1" customWidth="1"/>
    <col min="13157" max="13176" width="8.88671875" style="92"/>
    <col min="13177" max="13177" width="16.21875" style="92" bestFit="1" customWidth="1"/>
    <col min="13178" max="13311" width="8.88671875" style="92"/>
    <col min="13312" max="13312" width="6.77734375" style="92" customWidth="1"/>
    <col min="13313" max="13313" width="66.5546875" style="92" bestFit="1" customWidth="1"/>
    <col min="13314" max="13314" width="8.77734375" style="92" customWidth="1"/>
    <col min="13315" max="13321" width="14.6640625" style="92" customWidth="1"/>
    <col min="13322" max="13331" width="8.88671875" style="92"/>
    <col min="13332" max="13332" width="17.21875" style="92" customWidth="1"/>
    <col min="13333" max="13335" width="8.88671875" style="92"/>
    <col min="13336" max="13336" width="11.6640625" style="92" bestFit="1" customWidth="1"/>
    <col min="13337" max="13343" width="8.88671875" style="92"/>
    <col min="13344" max="13344" width="13.21875" style="92" customWidth="1"/>
    <col min="13345" max="13384" width="8.88671875" style="92"/>
    <col min="13385" max="13385" width="15.6640625" style="92" bestFit="1" customWidth="1"/>
    <col min="13386" max="13411" width="8.88671875" style="92"/>
    <col min="13412" max="13412" width="31.6640625" style="92" bestFit="1" customWidth="1"/>
    <col min="13413" max="13432" width="8.88671875" style="92"/>
    <col min="13433" max="13433" width="16.21875" style="92" bestFit="1" customWidth="1"/>
    <col min="13434" max="13567" width="8.88671875" style="92"/>
    <col min="13568" max="13568" width="6.77734375" style="92" customWidth="1"/>
    <col min="13569" max="13569" width="66.5546875" style="92" bestFit="1" customWidth="1"/>
    <col min="13570" max="13570" width="8.77734375" style="92" customWidth="1"/>
    <col min="13571" max="13577" width="14.6640625" style="92" customWidth="1"/>
    <col min="13578" max="13587" width="8.88671875" style="92"/>
    <col min="13588" max="13588" width="17.21875" style="92" customWidth="1"/>
    <col min="13589" max="13591" width="8.88671875" style="92"/>
    <col min="13592" max="13592" width="11.6640625" style="92" bestFit="1" customWidth="1"/>
    <col min="13593" max="13599" width="8.88671875" style="92"/>
    <col min="13600" max="13600" width="13.21875" style="92" customWidth="1"/>
    <col min="13601" max="13640" width="8.88671875" style="92"/>
    <col min="13641" max="13641" width="15.6640625" style="92" bestFit="1" customWidth="1"/>
    <col min="13642" max="13667" width="8.88671875" style="92"/>
    <col min="13668" max="13668" width="31.6640625" style="92" bestFit="1" customWidth="1"/>
    <col min="13669" max="13688" width="8.88671875" style="92"/>
    <col min="13689" max="13689" width="16.21875" style="92" bestFit="1" customWidth="1"/>
    <col min="13690" max="13823" width="8.88671875" style="92"/>
    <col min="13824" max="13824" width="6.77734375" style="92" customWidth="1"/>
    <col min="13825" max="13825" width="66.5546875" style="92" bestFit="1" customWidth="1"/>
    <col min="13826" max="13826" width="8.77734375" style="92" customWidth="1"/>
    <col min="13827" max="13833" width="14.6640625" style="92" customWidth="1"/>
    <col min="13834" max="13843" width="8.88671875" style="92"/>
    <col min="13844" max="13844" width="17.21875" style="92" customWidth="1"/>
    <col min="13845" max="13847" width="8.88671875" style="92"/>
    <col min="13848" max="13848" width="11.6640625" style="92" bestFit="1" customWidth="1"/>
    <col min="13849" max="13855" width="8.88671875" style="92"/>
    <col min="13856" max="13856" width="13.21875" style="92" customWidth="1"/>
    <col min="13857" max="13896" width="8.88671875" style="92"/>
    <col min="13897" max="13897" width="15.6640625" style="92" bestFit="1" customWidth="1"/>
    <col min="13898" max="13923" width="8.88671875" style="92"/>
    <col min="13924" max="13924" width="31.6640625" style="92" bestFit="1" customWidth="1"/>
    <col min="13925" max="13944" width="8.88671875" style="92"/>
    <col min="13945" max="13945" width="16.21875" style="92" bestFit="1" customWidth="1"/>
    <col min="13946" max="14079" width="8.88671875" style="92"/>
    <col min="14080" max="14080" width="6.77734375" style="92" customWidth="1"/>
    <col min="14081" max="14081" width="66.5546875" style="92" bestFit="1" customWidth="1"/>
    <col min="14082" max="14082" width="8.77734375" style="92" customWidth="1"/>
    <col min="14083" max="14089" width="14.6640625" style="92" customWidth="1"/>
    <col min="14090" max="14099" width="8.88671875" style="92"/>
    <col min="14100" max="14100" width="17.21875" style="92" customWidth="1"/>
    <col min="14101" max="14103" width="8.88671875" style="92"/>
    <col min="14104" max="14104" width="11.6640625" style="92" bestFit="1" customWidth="1"/>
    <col min="14105" max="14111" width="8.88671875" style="92"/>
    <col min="14112" max="14112" width="13.21875" style="92" customWidth="1"/>
    <col min="14113" max="14152" width="8.88671875" style="92"/>
    <col min="14153" max="14153" width="15.6640625" style="92" bestFit="1" customWidth="1"/>
    <col min="14154" max="14179" width="8.88671875" style="92"/>
    <col min="14180" max="14180" width="31.6640625" style="92" bestFit="1" customWidth="1"/>
    <col min="14181" max="14200" width="8.88671875" style="92"/>
    <col min="14201" max="14201" width="16.21875" style="92" bestFit="1" customWidth="1"/>
    <col min="14202" max="14335" width="8.88671875" style="92"/>
    <col min="14336" max="14336" width="6.77734375" style="92" customWidth="1"/>
    <col min="14337" max="14337" width="66.5546875" style="92" bestFit="1" customWidth="1"/>
    <col min="14338" max="14338" width="8.77734375" style="92" customWidth="1"/>
    <col min="14339" max="14345" width="14.6640625" style="92" customWidth="1"/>
    <col min="14346" max="14355" width="8.88671875" style="92"/>
    <col min="14356" max="14356" width="17.21875" style="92" customWidth="1"/>
    <col min="14357" max="14359" width="8.88671875" style="92"/>
    <col min="14360" max="14360" width="11.6640625" style="92" bestFit="1" customWidth="1"/>
    <col min="14361" max="14367" width="8.88671875" style="92"/>
    <col min="14368" max="14368" width="13.21875" style="92" customWidth="1"/>
    <col min="14369" max="14408" width="8.88671875" style="92"/>
    <col min="14409" max="14409" width="15.6640625" style="92" bestFit="1" customWidth="1"/>
    <col min="14410" max="14435" width="8.88671875" style="92"/>
    <col min="14436" max="14436" width="31.6640625" style="92" bestFit="1" customWidth="1"/>
    <col min="14437" max="14456" width="8.88671875" style="92"/>
    <col min="14457" max="14457" width="16.21875" style="92" bestFit="1" customWidth="1"/>
    <col min="14458" max="14591" width="8.88671875" style="92"/>
    <col min="14592" max="14592" width="6.77734375" style="92" customWidth="1"/>
    <col min="14593" max="14593" width="66.5546875" style="92" bestFit="1" customWidth="1"/>
    <col min="14594" max="14594" width="8.77734375" style="92" customWidth="1"/>
    <col min="14595" max="14601" width="14.6640625" style="92" customWidth="1"/>
    <col min="14602" max="14611" width="8.88671875" style="92"/>
    <col min="14612" max="14612" width="17.21875" style="92" customWidth="1"/>
    <col min="14613" max="14615" width="8.88671875" style="92"/>
    <col min="14616" max="14616" width="11.6640625" style="92" bestFit="1" customWidth="1"/>
    <col min="14617" max="14623" width="8.88671875" style="92"/>
    <col min="14624" max="14624" width="13.21875" style="92" customWidth="1"/>
    <col min="14625" max="14664" width="8.88671875" style="92"/>
    <col min="14665" max="14665" width="15.6640625" style="92" bestFit="1" customWidth="1"/>
    <col min="14666" max="14691" width="8.88671875" style="92"/>
    <col min="14692" max="14692" width="31.6640625" style="92" bestFit="1" customWidth="1"/>
    <col min="14693" max="14712" width="8.88671875" style="92"/>
    <col min="14713" max="14713" width="16.21875" style="92" bestFit="1" customWidth="1"/>
    <col min="14714" max="14847" width="8.88671875" style="92"/>
    <col min="14848" max="14848" width="6.77734375" style="92" customWidth="1"/>
    <col min="14849" max="14849" width="66.5546875" style="92" bestFit="1" customWidth="1"/>
    <col min="14850" max="14850" width="8.77734375" style="92" customWidth="1"/>
    <col min="14851" max="14857" width="14.6640625" style="92" customWidth="1"/>
    <col min="14858" max="14867" width="8.88671875" style="92"/>
    <col min="14868" max="14868" width="17.21875" style="92" customWidth="1"/>
    <col min="14869" max="14871" width="8.88671875" style="92"/>
    <col min="14872" max="14872" width="11.6640625" style="92" bestFit="1" customWidth="1"/>
    <col min="14873" max="14879" width="8.88671875" style="92"/>
    <col min="14880" max="14880" width="13.21875" style="92" customWidth="1"/>
    <col min="14881" max="14920" width="8.88671875" style="92"/>
    <col min="14921" max="14921" width="15.6640625" style="92" bestFit="1" customWidth="1"/>
    <col min="14922" max="14947" width="8.88671875" style="92"/>
    <col min="14948" max="14948" width="31.6640625" style="92" bestFit="1" customWidth="1"/>
    <col min="14949" max="14968" width="8.88671875" style="92"/>
    <col min="14969" max="14969" width="16.21875" style="92" bestFit="1" customWidth="1"/>
    <col min="14970" max="15103" width="8.88671875" style="92"/>
    <col min="15104" max="15104" width="6.77734375" style="92" customWidth="1"/>
    <col min="15105" max="15105" width="66.5546875" style="92" bestFit="1" customWidth="1"/>
    <col min="15106" max="15106" width="8.77734375" style="92" customWidth="1"/>
    <col min="15107" max="15113" width="14.6640625" style="92" customWidth="1"/>
    <col min="15114" max="15123" width="8.88671875" style="92"/>
    <col min="15124" max="15124" width="17.21875" style="92" customWidth="1"/>
    <col min="15125" max="15127" width="8.88671875" style="92"/>
    <col min="15128" max="15128" width="11.6640625" style="92" bestFit="1" customWidth="1"/>
    <col min="15129" max="15135" width="8.88671875" style="92"/>
    <col min="15136" max="15136" width="13.21875" style="92" customWidth="1"/>
    <col min="15137" max="15176" width="8.88671875" style="92"/>
    <col min="15177" max="15177" width="15.6640625" style="92" bestFit="1" customWidth="1"/>
    <col min="15178" max="15203" width="8.88671875" style="92"/>
    <col min="15204" max="15204" width="31.6640625" style="92" bestFit="1" customWidth="1"/>
    <col min="15205" max="15224" width="8.88671875" style="92"/>
    <col min="15225" max="15225" width="16.21875" style="92" bestFit="1" customWidth="1"/>
    <col min="15226" max="15359" width="8.88671875" style="92"/>
    <col min="15360" max="15360" width="6.77734375" style="92" customWidth="1"/>
    <col min="15361" max="15361" width="66.5546875" style="92" bestFit="1" customWidth="1"/>
    <col min="15362" max="15362" width="8.77734375" style="92" customWidth="1"/>
    <col min="15363" max="15369" width="14.6640625" style="92" customWidth="1"/>
    <col min="15370" max="15379" width="8.88671875" style="92"/>
    <col min="15380" max="15380" width="17.21875" style="92" customWidth="1"/>
    <col min="15381" max="15383" width="8.88671875" style="92"/>
    <col min="15384" max="15384" width="11.6640625" style="92" bestFit="1" customWidth="1"/>
    <col min="15385" max="15391" width="8.88671875" style="92"/>
    <col min="15392" max="15392" width="13.21875" style="92" customWidth="1"/>
    <col min="15393" max="15432" width="8.88671875" style="92"/>
    <col min="15433" max="15433" width="15.6640625" style="92" bestFit="1" customWidth="1"/>
    <col min="15434" max="15459" width="8.88671875" style="92"/>
    <col min="15460" max="15460" width="31.6640625" style="92" bestFit="1" customWidth="1"/>
    <col min="15461" max="15480" width="8.88671875" style="92"/>
    <col min="15481" max="15481" width="16.21875" style="92" bestFit="1" customWidth="1"/>
    <col min="15482" max="15615" width="8.88671875" style="92"/>
    <col min="15616" max="15616" width="6.77734375" style="92" customWidth="1"/>
    <col min="15617" max="15617" width="66.5546875" style="92" bestFit="1" customWidth="1"/>
    <col min="15618" max="15618" width="8.77734375" style="92" customWidth="1"/>
    <col min="15619" max="15625" width="14.6640625" style="92" customWidth="1"/>
    <col min="15626" max="15635" width="8.88671875" style="92"/>
    <col min="15636" max="15636" width="17.21875" style="92" customWidth="1"/>
    <col min="15637" max="15639" width="8.88671875" style="92"/>
    <col min="15640" max="15640" width="11.6640625" style="92" bestFit="1" customWidth="1"/>
    <col min="15641" max="15647" width="8.88671875" style="92"/>
    <col min="15648" max="15648" width="13.21875" style="92" customWidth="1"/>
    <col min="15649" max="15688" width="8.88671875" style="92"/>
    <col min="15689" max="15689" width="15.6640625" style="92" bestFit="1" customWidth="1"/>
    <col min="15690" max="15715" width="8.88671875" style="92"/>
    <col min="15716" max="15716" width="31.6640625" style="92" bestFit="1" customWidth="1"/>
    <col min="15717" max="15736" width="8.88671875" style="92"/>
    <col min="15737" max="15737" width="16.21875" style="92" bestFit="1" customWidth="1"/>
    <col min="15738" max="15871" width="8.88671875" style="92"/>
    <col min="15872" max="15872" width="6.77734375" style="92" customWidth="1"/>
    <col min="15873" max="15873" width="66.5546875" style="92" bestFit="1" customWidth="1"/>
    <col min="15874" max="15874" width="8.77734375" style="92" customWidth="1"/>
    <col min="15875" max="15881" width="14.6640625" style="92" customWidth="1"/>
    <col min="15882" max="15891" width="8.88671875" style="92"/>
    <col min="15892" max="15892" width="17.21875" style="92" customWidth="1"/>
    <col min="15893" max="15895" width="8.88671875" style="92"/>
    <col min="15896" max="15896" width="11.6640625" style="92" bestFit="1" customWidth="1"/>
    <col min="15897" max="15903" width="8.88671875" style="92"/>
    <col min="15904" max="15904" width="13.21875" style="92" customWidth="1"/>
    <col min="15905" max="15944" width="8.88671875" style="92"/>
    <col min="15945" max="15945" width="15.6640625" style="92" bestFit="1" customWidth="1"/>
    <col min="15946" max="15971" width="8.88671875" style="92"/>
    <col min="15972" max="15972" width="31.6640625" style="92" bestFit="1" customWidth="1"/>
    <col min="15973" max="15992" width="8.88671875" style="92"/>
    <col min="15993" max="15993" width="16.21875" style="92" bestFit="1" customWidth="1"/>
    <col min="15994" max="16127" width="8.88671875" style="92"/>
    <col min="16128" max="16128" width="6.77734375" style="92" customWidth="1"/>
    <col min="16129" max="16129" width="66.5546875" style="92" bestFit="1" customWidth="1"/>
    <col min="16130" max="16130" width="8.77734375" style="92" customWidth="1"/>
    <col min="16131" max="16137" width="14.6640625" style="92" customWidth="1"/>
    <col min="16138" max="16147" width="8.88671875" style="92"/>
    <col min="16148" max="16148" width="17.21875" style="92" customWidth="1"/>
    <col min="16149" max="16151" width="8.88671875" style="92"/>
    <col min="16152" max="16152" width="11.6640625" style="92" bestFit="1" customWidth="1"/>
    <col min="16153" max="16159" width="8.88671875" style="92"/>
    <col min="16160" max="16160" width="13.21875" style="92" customWidth="1"/>
    <col min="16161" max="16200" width="8.88671875" style="92"/>
    <col min="16201" max="16201" width="15.6640625" style="92" bestFit="1" customWidth="1"/>
    <col min="16202" max="16227" width="8.88671875" style="92"/>
    <col min="16228" max="16228" width="31.6640625" style="92" bestFit="1" customWidth="1"/>
    <col min="16229" max="16248" width="8.88671875" style="92"/>
    <col min="16249" max="16249" width="16.21875" style="92" bestFit="1" customWidth="1"/>
    <col min="16250" max="16384" width="8.88671875" style="92"/>
  </cols>
  <sheetData>
    <row r="1" spans="1:9" s="89" customFormat="1" ht="18" x14ac:dyDescent="0.25">
      <c r="A1" s="88" t="s">
        <v>1018</v>
      </c>
      <c r="C1" s="101" t="s">
        <v>985</v>
      </c>
      <c r="D1" s="100"/>
      <c r="E1" s="100"/>
      <c r="F1" s="100"/>
      <c r="G1" s="100"/>
      <c r="H1" s="100"/>
      <c r="I1" s="100"/>
    </row>
    <row r="2" spans="1:9" s="89" customFormat="1" ht="18.75" thickBot="1" x14ac:dyDescent="0.3">
      <c r="A2" s="88"/>
      <c r="C2" s="165">
        <v>9</v>
      </c>
      <c r="D2" s="165">
        <v>10</v>
      </c>
      <c r="E2" s="165">
        <v>11</v>
      </c>
      <c r="F2" s="165">
        <v>12</v>
      </c>
      <c r="G2" s="165">
        <v>13</v>
      </c>
      <c r="H2" s="165">
        <v>14</v>
      </c>
      <c r="I2" s="165">
        <v>15</v>
      </c>
    </row>
    <row r="3" spans="1:9" s="91" customFormat="1" ht="105" customHeight="1" x14ac:dyDescent="0.2">
      <c r="A3" s="96" t="s">
        <v>0</v>
      </c>
      <c r="B3" s="96" t="s">
        <v>988</v>
      </c>
      <c r="C3" s="97" t="s">
        <v>26</v>
      </c>
      <c r="D3" s="97" t="s">
        <v>27</v>
      </c>
      <c r="E3" s="97" t="s">
        <v>28</v>
      </c>
      <c r="F3" s="97" t="s">
        <v>989</v>
      </c>
      <c r="G3" s="97" t="s">
        <v>990</v>
      </c>
      <c r="H3" s="90" t="s">
        <v>991</v>
      </c>
      <c r="I3" s="90" t="s">
        <v>32</v>
      </c>
    </row>
    <row r="4" spans="1:9" ht="12.75" customHeight="1" x14ac:dyDescent="0.2">
      <c r="A4" s="98" t="s">
        <v>118</v>
      </c>
      <c r="B4" s="123" t="s">
        <v>476</v>
      </c>
      <c r="C4" s="124">
        <v>1763</v>
      </c>
      <c r="D4" s="99">
        <v>4035</v>
      </c>
      <c r="E4" s="99">
        <v>34</v>
      </c>
      <c r="F4" s="99">
        <v>4032</v>
      </c>
      <c r="G4" s="99">
        <v>0</v>
      </c>
      <c r="H4" s="99">
        <v>1800</v>
      </c>
      <c r="I4" s="125">
        <v>0</v>
      </c>
    </row>
    <row r="5" spans="1:9" ht="15" x14ac:dyDescent="0.2">
      <c r="A5" s="98" t="s">
        <v>148</v>
      </c>
      <c r="B5" s="123" t="s">
        <v>477</v>
      </c>
      <c r="C5" s="124">
        <v>0</v>
      </c>
      <c r="D5" s="99">
        <v>0</v>
      </c>
      <c r="E5" s="99">
        <v>0</v>
      </c>
      <c r="F5" s="99">
        <v>0</v>
      </c>
      <c r="G5" s="99">
        <v>0</v>
      </c>
      <c r="H5" s="99">
        <v>0</v>
      </c>
      <c r="I5" s="125">
        <v>0</v>
      </c>
    </row>
    <row r="6" spans="1:9" ht="15" x14ac:dyDescent="0.2">
      <c r="A6" s="98" t="s">
        <v>333</v>
      </c>
      <c r="B6" s="123" t="s">
        <v>478</v>
      </c>
      <c r="C6" s="124">
        <v>0</v>
      </c>
      <c r="D6" s="99">
        <v>0</v>
      </c>
      <c r="E6" s="99">
        <v>0</v>
      </c>
      <c r="F6" s="99">
        <v>0</v>
      </c>
      <c r="G6" s="99">
        <v>0</v>
      </c>
      <c r="H6" s="99">
        <v>0</v>
      </c>
      <c r="I6" s="125">
        <v>0</v>
      </c>
    </row>
    <row r="7" spans="1:9" ht="15" x14ac:dyDescent="0.2">
      <c r="A7" s="98" t="s">
        <v>34</v>
      </c>
      <c r="B7" s="123" t="s">
        <v>479</v>
      </c>
      <c r="C7" s="124">
        <v>593</v>
      </c>
      <c r="D7" s="99">
        <v>6085</v>
      </c>
      <c r="E7" s="99">
        <v>0</v>
      </c>
      <c r="F7" s="99">
        <v>2096</v>
      </c>
      <c r="G7" s="99">
        <v>3544</v>
      </c>
      <c r="H7" s="99">
        <v>0</v>
      </c>
      <c r="I7" s="125">
        <v>1038</v>
      </c>
    </row>
    <row r="8" spans="1:9" ht="15" x14ac:dyDescent="0.2">
      <c r="A8" s="98" t="s">
        <v>375</v>
      </c>
      <c r="B8" s="123" t="s">
        <v>480</v>
      </c>
      <c r="C8" s="124">
        <v>0</v>
      </c>
      <c r="D8" s="99">
        <v>2642</v>
      </c>
      <c r="E8" s="99">
        <v>1895</v>
      </c>
      <c r="F8" s="99">
        <v>4537</v>
      </c>
      <c r="G8" s="99">
        <v>0</v>
      </c>
      <c r="H8" s="99">
        <v>0</v>
      </c>
      <c r="I8" s="125">
        <v>0</v>
      </c>
    </row>
    <row r="9" spans="1:9" ht="15" x14ac:dyDescent="0.2">
      <c r="A9" s="98" t="s">
        <v>35</v>
      </c>
      <c r="B9" s="123" t="s">
        <v>481</v>
      </c>
      <c r="C9" s="124">
        <v>82</v>
      </c>
      <c r="D9" s="99">
        <v>5400</v>
      </c>
      <c r="E9" s="99">
        <v>0</v>
      </c>
      <c r="F9" s="99">
        <v>4816</v>
      </c>
      <c r="G9" s="99">
        <v>0</v>
      </c>
      <c r="H9" s="99">
        <v>217</v>
      </c>
      <c r="I9" s="125">
        <v>449</v>
      </c>
    </row>
    <row r="10" spans="1:9" ht="15" x14ac:dyDescent="0.2">
      <c r="A10" s="98" t="s">
        <v>109</v>
      </c>
      <c r="B10" s="123" t="s">
        <v>992</v>
      </c>
      <c r="C10" s="124">
        <v>0</v>
      </c>
      <c r="D10" s="99">
        <v>0</v>
      </c>
      <c r="E10" s="99">
        <v>0</v>
      </c>
      <c r="F10" s="99">
        <v>0</v>
      </c>
      <c r="G10" s="99">
        <v>0</v>
      </c>
      <c r="H10" s="99">
        <v>0</v>
      </c>
      <c r="I10" s="125">
        <v>0</v>
      </c>
    </row>
    <row r="11" spans="1:9" ht="15" x14ac:dyDescent="0.2">
      <c r="A11" s="98" t="s">
        <v>423</v>
      </c>
      <c r="B11" s="123" t="s">
        <v>483</v>
      </c>
      <c r="C11" s="124">
        <v>0</v>
      </c>
      <c r="D11" s="99">
        <v>0</v>
      </c>
      <c r="E11" s="99">
        <v>0</v>
      </c>
      <c r="F11" s="99">
        <v>0</v>
      </c>
      <c r="G11" s="99">
        <v>0</v>
      </c>
      <c r="H11" s="99">
        <v>0</v>
      </c>
      <c r="I11" s="125">
        <v>0</v>
      </c>
    </row>
    <row r="12" spans="1:9" ht="15" x14ac:dyDescent="0.2">
      <c r="A12" s="98" t="s">
        <v>342</v>
      </c>
      <c r="B12" s="123" t="s">
        <v>484</v>
      </c>
      <c r="C12" s="124">
        <v>0</v>
      </c>
      <c r="D12" s="99">
        <v>0</v>
      </c>
      <c r="E12" s="99">
        <v>0</v>
      </c>
      <c r="F12" s="99">
        <v>0</v>
      </c>
      <c r="G12" s="99">
        <v>0</v>
      </c>
      <c r="H12" s="99">
        <v>0</v>
      </c>
      <c r="I12" s="125">
        <v>0</v>
      </c>
    </row>
    <row r="13" spans="1:9" ht="15" x14ac:dyDescent="0.2">
      <c r="A13" s="98" t="s">
        <v>174</v>
      </c>
      <c r="B13" s="123" t="s">
        <v>485</v>
      </c>
      <c r="C13" s="124">
        <v>2402</v>
      </c>
      <c r="D13" s="99">
        <v>2765</v>
      </c>
      <c r="E13" s="99">
        <v>0</v>
      </c>
      <c r="F13" s="99">
        <v>3575</v>
      </c>
      <c r="G13" s="99">
        <v>0</v>
      </c>
      <c r="H13" s="99">
        <v>0</v>
      </c>
      <c r="I13" s="125">
        <v>1592</v>
      </c>
    </row>
    <row r="14" spans="1:9" ht="15" x14ac:dyDescent="0.2">
      <c r="A14" s="98" t="s">
        <v>334</v>
      </c>
      <c r="B14" s="123" t="s">
        <v>486</v>
      </c>
      <c r="C14" s="124">
        <v>4830</v>
      </c>
      <c r="D14" s="99">
        <v>11030</v>
      </c>
      <c r="E14" s="99">
        <v>27326</v>
      </c>
      <c r="F14" s="99">
        <v>38961</v>
      </c>
      <c r="G14" s="99">
        <v>0</v>
      </c>
      <c r="H14" s="99">
        <v>500</v>
      </c>
      <c r="I14" s="125">
        <v>3725</v>
      </c>
    </row>
    <row r="15" spans="1:9" ht="15" x14ac:dyDescent="0.2">
      <c r="A15" s="98" t="s">
        <v>407</v>
      </c>
      <c r="B15" s="123" t="s">
        <v>487</v>
      </c>
      <c r="C15" s="124">
        <v>17930</v>
      </c>
      <c r="D15" s="99">
        <v>22146</v>
      </c>
      <c r="E15" s="99">
        <v>19273</v>
      </c>
      <c r="F15" s="99">
        <v>27525</v>
      </c>
      <c r="G15" s="99">
        <v>0</v>
      </c>
      <c r="H15" s="99">
        <v>8611</v>
      </c>
      <c r="I15" s="125">
        <v>23213</v>
      </c>
    </row>
    <row r="16" spans="1:9" ht="15" x14ac:dyDescent="0.2">
      <c r="A16" s="98" t="s">
        <v>400</v>
      </c>
      <c r="B16" s="123" t="s">
        <v>488</v>
      </c>
      <c r="C16" s="124">
        <v>609</v>
      </c>
      <c r="D16" s="99">
        <v>12041</v>
      </c>
      <c r="E16" s="99">
        <v>7578</v>
      </c>
      <c r="F16" s="99">
        <v>19255</v>
      </c>
      <c r="G16" s="99">
        <v>0</v>
      </c>
      <c r="H16" s="99">
        <v>0</v>
      </c>
      <c r="I16" s="125">
        <v>973</v>
      </c>
    </row>
    <row r="17" spans="1:9" ht="15" x14ac:dyDescent="0.2">
      <c r="A17" s="98" t="s">
        <v>271</v>
      </c>
      <c r="B17" s="123" t="s">
        <v>489</v>
      </c>
      <c r="C17" s="124">
        <v>761</v>
      </c>
      <c r="D17" s="99">
        <v>2169</v>
      </c>
      <c r="E17" s="99">
        <v>0</v>
      </c>
      <c r="F17" s="99">
        <v>1514</v>
      </c>
      <c r="G17" s="99">
        <v>0</v>
      </c>
      <c r="H17" s="99">
        <v>0</v>
      </c>
      <c r="I17" s="125">
        <v>1416</v>
      </c>
    </row>
    <row r="18" spans="1:9" ht="15" x14ac:dyDescent="0.2">
      <c r="A18" s="98" t="s">
        <v>127</v>
      </c>
      <c r="B18" s="123" t="s">
        <v>490</v>
      </c>
      <c r="C18" s="124">
        <v>8497</v>
      </c>
      <c r="D18" s="99">
        <v>0</v>
      </c>
      <c r="E18" s="99">
        <v>11933</v>
      </c>
      <c r="F18" s="99">
        <v>18457</v>
      </c>
      <c r="G18" s="99">
        <v>23</v>
      </c>
      <c r="H18" s="99">
        <v>0</v>
      </c>
      <c r="I18" s="125">
        <v>1950</v>
      </c>
    </row>
    <row r="19" spans="1:9" ht="15" x14ac:dyDescent="0.2">
      <c r="A19" s="98" t="s">
        <v>401</v>
      </c>
      <c r="B19" s="123" t="s">
        <v>491</v>
      </c>
      <c r="C19" s="124">
        <v>0</v>
      </c>
      <c r="D19" s="99">
        <v>0</v>
      </c>
      <c r="E19" s="99">
        <v>0</v>
      </c>
      <c r="F19" s="99">
        <v>0</v>
      </c>
      <c r="G19" s="99">
        <v>0</v>
      </c>
      <c r="H19" s="99">
        <v>0</v>
      </c>
      <c r="I19" s="125">
        <v>0</v>
      </c>
    </row>
    <row r="20" spans="1:9" ht="15" x14ac:dyDescent="0.2">
      <c r="A20" s="98" t="s">
        <v>176</v>
      </c>
      <c r="B20" s="123" t="s">
        <v>492</v>
      </c>
      <c r="C20" s="124">
        <v>2468</v>
      </c>
      <c r="D20" s="99">
        <v>4867</v>
      </c>
      <c r="E20" s="99">
        <v>4130</v>
      </c>
      <c r="F20" s="99">
        <v>8407</v>
      </c>
      <c r="G20" s="99">
        <v>0</v>
      </c>
      <c r="H20" s="99">
        <v>0</v>
      </c>
      <c r="I20" s="125">
        <v>3058</v>
      </c>
    </row>
    <row r="21" spans="1:9" ht="15" x14ac:dyDescent="0.2">
      <c r="A21" s="98" t="s">
        <v>252</v>
      </c>
      <c r="B21" s="123" t="s">
        <v>493</v>
      </c>
      <c r="C21" s="124">
        <v>0</v>
      </c>
      <c r="D21" s="99">
        <v>0</v>
      </c>
      <c r="E21" s="99">
        <v>0</v>
      </c>
      <c r="F21" s="99">
        <v>0</v>
      </c>
      <c r="G21" s="99">
        <v>0</v>
      </c>
      <c r="H21" s="99">
        <v>0</v>
      </c>
      <c r="I21" s="125">
        <v>0</v>
      </c>
    </row>
    <row r="22" spans="1:9" ht="15" x14ac:dyDescent="0.2">
      <c r="A22" s="98" t="s">
        <v>424</v>
      </c>
      <c r="B22" s="123" t="s">
        <v>993</v>
      </c>
      <c r="C22" s="124">
        <v>0</v>
      </c>
      <c r="D22" s="99">
        <v>0</v>
      </c>
      <c r="E22" s="99">
        <v>0</v>
      </c>
      <c r="F22" s="99">
        <v>0</v>
      </c>
      <c r="G22" s="99">
        <v>0</v>
      </c>
      <c r="H22" s="99">
        <v>0</v>
      </c>
      <c r="I22" s="125">
        <v>0</v>
      </c>
    </row>
    <row r="23" spans="1:9" ht="15" x14ac:dyDescent="0.2">
      <c r="A23" s="98" t="s">
        <v>343</v>
      </c>
      <c r="B23" s="123" t="s">
        <v>495</v>
      </c>
      <c r="C23" s="124">
        <v>0</v>
      </c>
      <c r="D23" s="99">
        <v>0</v>
      </c>
      <c r="E23" s="99">
        <v>0</v>
      </c>
      <c r="F23" s="99">
        <v>0</v>
      </c>
      <c r="G23" s="99">
        <v>0</v>
      </c>
      <c r="H23" s="99">
        <v>0</v>
      </c>
      <c r="I23" s="125">
        <v>0</v>
      </c>
    </row>
    <row r="24" spans="1:9" ht="15" x14ac:dyDescent="0.2">
      <c r="A24" s="98" t="s">
        <v>175</v>
      </c>
      <c r="B24" s="123" t="s">
        <v>994</v>
      </c>
      <c r="C24" s="124">
        <v>0</v>
      </c>
      <c r="D24" s="99">
        <v>0</v>
      </c>
      <c r="E24" s="99">
        <v>0</v>
      </c>
      <c r="F24" s="99">
        <v>0</v>
      </c>
      <c r="G24" s="99">
        <v>0</v>
      </c>
      <c r="H24" s="99">
        <v>0</v>
      </c>
      <c r="I24" s="125">
        <v>0</v>
      </c>
    </row>
    <row r="25" spans="1:9" ht="15" x14ac:dyDescent="0.2">
      <c r="A25" s="98" t="s">
        <v>335</v>
      </c>
      <c r="B25" s="123" t="s">
        <v>497</v>
      </c>
      <c r="C25" s="124">
        <v>0</v>
      </c>
      <c r="D25" s="99">
        <v>0</v>
      </c>
      <c r="E25" s="99">
        <v>0</v>
      </c>
      <c r="F25" s="99">
        <v>0</v>
      </c>
      <c r="G25" s="99">
        <v>0</v>
      </c>
      <c r="H25" s="99">
        <v>0</v>
      </c>
      <c r="I25" s="125">
        <v>0</v>
      </c>
    </row>
    <row r="26" spans="1:9" ht="15" x14ac:dyDescent="0.2">
      <c r="A26" s="98" t="s">
        <v>73</v>
      </c>
      <c r="B26" s="123" t="s">
        <v>498</v>
      </c>
      <c r="C26" s="124">
        <v>0</v>
      </c>
      <c r="D26" s="99">
        <v>0</v>
      </c>
      <c r="E26" s="99">
        <v>0</v>
      </c>
      <c r="F26" s="99">
        <v>0</v>
      </c>
      <c r="G26" s="99">
        <v>0</v>
      </c>
      <c r="H26" s="99">
        <v>0</v>
      </c>
      <c r="I26" s="125">
        <v>0</v>
      </c>
    </row>
    <row r="27" spans="1:9" ht="15" x14ac:dyDescent="0.2">
      <c r="A27" s="98" t="s">
        <v>438</v>
      </c>
      <c r="B27" s="123" t="s">
        <v>499</v>
      </c>
      <c r="C27" s="124">
        <v>15768</v>
      </c>
      <c r="D27" s="99">
        <v>37778</v>
      </c>
      <c r="E27" s="99">
        <v>0</v>
      </c>
      <c r="F27" s="99">
        <v>47771</v>
      </c>
      <c r="G27" s="99">
        <v>0</v>
      </c>
      <c r="H27" s="99">
        <v>0</v>
      </c>
      <c r="I27" s="125">
        <v>5775</v>
      </c>
    </row>
    <row r="28" spans="1:9" ht="15" x14ac:dyDescent="0.2">
      <c r="A28" s="98" t="s">
        <v>149</v>
      </c>
      <c r="B28" s="123" t="s">
        <v>500</v>
      </c>
      <c r="C28" s="124">
        <v>0</v>
      </c>
      <c r="D28" s="99">
        <v>0</v>
      </c>
      <c r="E28" s="99">
        <v>0</v>
      </c>
      <c r="F28" s="99">
        <v>0</v>
      </c>
      <c r="G28" s="99">
        <v>0</v>
      </c>
      <c r="H28" s="99">
        <v>0</v>
      </c>
      <c r="I28" s="125">
        <v>0</v>
      </c>
    </row>
    <row r="29" spans="1:9" ht="15" x14ac:dyDescent="0.2">
      <c r="A29" s="98" t="s">
        <v>132</v>
      </c>
      <c r="B29" s="123" t="s">
        <v>501</v>
      </c>
      <c r="C29" s="124">
        <v>0</v>
      </c>
      <c r="D29" s="99">
        <v>0</v>
      </c>
      <c r="E29" s="99">
        <v>0</v>
      </c>
      <c r="F29" s="99">
        <v>0</v>
      </c>
      <c r="G29" s="99">
        <v>0</v>
      </c>
      <c r="H29" s="99">
        <v>0</v>
      </c>
      <c r="I29" s="125">
        <v>0</v>
      </c>
    </row>
    <row r="30" spans="1:9" ht="15" x14ac:dyDescent="0.2">
      <c r="A30" s="98" t="s">
        <v>376</v>
      </c>
      <c r="B30" s="123" t="s">
        <v>502</v>
      </c>
      <c r="C30" s="124">
        <v>0</v>
      </c>
      <c r="D30" s="99">
        <v>3983</v>
      </c>
      <c r="E30" s="99">
        <v>0</v>
      </c>
      <c r="F30" s="99">
        <v>3983</v>
      </c>
      <c r="G30" s="99">
        <v>0</v>
      </c>
      <c r="H30" s="99">
        <v>0</v>
      </c>
      <c r="I30" s="125">
        <v>0</v>
      </c>
    </row>
    <row r="31" spans="1:9" ht="15" x14ac:dyDescent="0.2">
      <c r="A31" s="98" t="s">
        <v>110</v>
      </c>
      <c r="B31" s="123" t="s">
        <v>503</v>
      </c>
      <c r="C31" s="124">
        <v>5947</v>
      </c>
      <c r="D31" s="99">
        <v>2136</v>
      </c>
      <c r="E31" s="99">
        <v>5297</v>
      </c>
      <c r="F31" s="99">
        <v>3458</v>
      </c>
      <c r="G31" s="99">
        <v>0</v>
      </c>
      <c r="H31" s="99">
        <v>3500</v>
      </c>
      <c r="I31" s="125">
        <v>6422</v>
      </c>
    </row>
    <row r="32" spans="1:9" ht="15" x14ac:dyDescent="0.2">
      <c r="A32" s="98" t="s">
        <v>94</v>
      </c>
      <c r="B32" s="123" t="s">
        <v>504</v>
      </c>
      <c r="C32" s="124">
        <v>0</v>
      </c>
      <c r="D32" s="99">
        <v>0</v>
      </c>
      <c r="E32" s="99">
        <v>0</v>
      </c>
      <c r="F32" s="99">
        <v>0</v>
      </c>
      <c r="G32" s="99">
        <v>0</v>
      </c>
      <c r="H32" s="99">
        <v>0</v>
      </c>
      <c r="I32" s="125">
        <v>0</v>
      </c>
    </row>
    <row r="33" spans="1:10" ht="15" x14ac:dyDescent="0.2">
      <c r="A33" s="98" t="s">
        <v>260</v>
      </c>
      <c r="B33" s="123" t="s">
        <v>505</v>
      </c>
      <c r="C33" s="124">
        <v>0</v>
      </c>
      <c r="D33" s="99">
        <v>0</v>
      </c>
      <c r="E33" s="99">
        <v>0</v>
      </c>
      <c r="F33" s="99">
        <v>0</v>
      </c>
      <c r="G33" s="99">
        <v>0</v>
      </c>
      <c r="H33" s="99">
        <v>0</v>
      </c>
      <c r="I33" s="125">
        <v>0</v>
      </c>
    </row>
    <row r="34" spans="1:10" ht="15" x14ac:dyDescent="0.2">
      <c r="A34" s="98" t="s">
        <v>312</v>
      </c>
      <c r="B34" s="123" t="s">
        <v>506</v>
      </c>
      <c r="C34" s="124">
        <v>3429</v>
      </c>
      <c r="D34" s="99">
        <v>8117</v>
      </c>
      <c r="E34" s="99">
        <v>0</v>
      </c>
      <c r="F34" s="99">
        <v>8005</v>
      </c>
      <c r="G34" s="99">
        <v>0</v>
      </c>
      <c r="H34" s="99">
        <v>121</v>
      </c>
      <c r="I34" s="125">
        <v>3420</v>
      </c>
      <c r="J34" s="168"/>
    </row>
    <row r="35" spans="1:10" ht="15" x14ac:dyDescent="0.2">
      <c r="A35" s="98" t="s">
        <v>53</v>
      </c>
      <c r="B35" s="123" t="s">
        <v>507</v>
      </c>
      <c r="C35" s="124">
        <v>0</v>
      </c>
      <c r="D35" s="99">
        <v>0</v>
      </c>
      <c r="E35" s="99">
        <v>0</v>
      </c>
      <c r="F35" s="99">
        <v>0</v>
      </c>
      <c r="G35" s="99">
        <v>0</v>
      </c>
      <c r="H35" s="99">
        <v>0</v>
      </c>
      <c r="I35" s="125">
        <v>0</v>
      </c>
    </row>
    <row r="36" spans="1:10" ht="15" x14ac:dyDescent="0.2">
      <c r="A36" s="98" t="s">
        <v>318</v>
      </c>
      <c r="B36" s="123" t="s">
        <v>508</v>
      </c>
      <c r="C36" s="124">
        <v>0</v>
      </c>
      <c r="D36" s="99">
        <v>0</v>
      </c>
      <c r="E36" s="99">
        <v>0</v>
      </c>
      <c r="F36" s="99">
        <v>0</v>
      </c>
      <c r="G36" s="99">
        <v>0</v>
      </c>
      <c r="H36" s="99">
        <v>0</v>
      </c>
      <c r="I36" s="125">
        <v>0</v>
      </c>
    </row>
    <row r="37" spans="1:10" ht="15" x14ac:dyDescent="0.2">
      <c r="A37" s="98" t="s">
        <v>302</v>
      </c>
      <c r="B37" s="123" t="s">
        <v>509</v>
      </c>
      <c r="C37" s="124">
        <v>0</v>
      </c>
      <c r="D37" s="99">
        <v>0</v>
      </c>
      <c r="E37" s="99">
        <v>0</v>
      </c>
      <c r="F37" s="99">
        <v>0</v>
      </c>
      <c r="G37" s="99">
        <v>0</v>
      </c>
      <c r="H37" s="99">
        <v>0</v>
      </c>
      <c r="I37" s="125">
        <v>0</v>
      </c>
    </row>
    <row r="38" spans="1:10" ht="15" x14ac:dyDescent="0.2">
      <c r="A38" s="98" t="s">
        <v>182</v>
      </c>
      <c r="B38" s="123" t="s">
        <v>510</v>
      </c>
      <c r="C38" s="124">
        <v>0</v>
      </c>
      <c r="D38" s="99">
        <v>0</v>
      </c>
      <c r="E38" s="99">
        <v>0</v>
      </c>
      <c r="F38" s="99">
        <v>0</v>
      </c>
      <c r="G38" s="99">
        <v>0</v>
      </c>
      <c r="H38" s="99">
        <v>0</v>
      </c>
      <c r="I38" s="125">
        <v>0</v>
      </c>
    </row>
    <row r="39" spans="1:10" ht="15" x14ac:dyDescent="0.2">
      <c r="A39" s="98" t="s">
        <v>136</v>
      </c>
      <c r="B39" s="123" t="s">
        <v>511</v>
      </c>
      <c r="C39" s="124">
        <v>21893</v>
      </c>
      <c r="D39" s="99">
        <v>17674</v>
      </c>
      <c r="E39" s="99">
        <v>0</v>
      </c>
      <c r="F39" s="99">
        <v>30977</v>
      </c>
      <c r="G39" s="99">
        <v>0</v>
      </c>
      <c r="H39" s="99">
        <v>0</v>
      </c>
      <c r="I39" s="125">
        <v>8590</v>
      </c>
    </row>
    <row r="40" spans="1:10" ht="15" x14ac:dyDescent="0.2">
      <c r="A40" s="98" t="s">
        <v>359</v>
      </c>
      <c r="B40" s="123" t="s">
        <v>512</v>
      </c>
      <c r="C40" s="124">
        <v>0</v>
      </c>
      <c r="D40" s="99">
        <v>2215</v>
      </c>
      <c r="E40" s="99">
        <v>0</v>
      </c>
      <c r="F40" s="99">
        <v>2215</v>
      </c>
      <c r="G40" s="99">
        <v>0</v>
      </c>
      <c r="H40" s="99">
        <v>0</v>
      </c>
      <c r="I40" s="125">
        <v>0</v>
      </c>
    </row>
    <row r="41" spans="1:10" ht="15" x14ac:dyDescent="0.2">
      <c r="A41" s="98" t="s">
        <v>55</v>
      </c>
      <c r="B41" s="123" t="s">
        <v>513</v>
      </c>
      <c r="C41" s="124">
        <v>0</v>
      </c>
      <c r="D41" s="99">
        <v>9602</v>
      </c>
      <c r="E41" s="99">
        <v>0</v>
      </c>
      <c r="F41" s="99">
        <v>9602</v>
      </c>
      <c r="G41" s="99">
        <v>0</v>
      </c>
      <c r="H41" s="99">
        <v>0</v>
      </c>
      <c r="I41" s="125">
        <v>0</v>
      </c>
    </row>
    <row r="42" spans="1:10" ht="15" x14ac:dyDescent="0.2">
      <c r="A42" s="98" t="s">
        <v>439</v>
      </c>
      <c r="B42" s="123" t="s">
        <v>514</v>
      </c>
      <c r="C42" s="124">
        <v>7050</v>
      </c>
      <c r="D42" s="99">
        <v>27189</v>
      </c>
      <c r="E42" s="99">
        <v>4662</v>
      </c>
      <c r="F42" s="99">
        <v>37079</v>
      </c>
      <c r="G42" s="99">
        <v>0</v>
      </c>
      <c r="H42" s="99">
        <v>0</v>
      </c>
      <c r="I42" s="125">
        <v>1822</v>
      </c>
    </row>
    <row r="43" spans="1:10" ht="15" x14ac:dyDescent="0.2">
      <c r="A43" s="98" t="s">
        <v>272</v>
      </c>
      <c r="B43" s="123" t="s">
        <v>515</v>
      </c>
      <c r="C43" s="124">
        <v>0</v>
      </c>
      <c r="D43" s="99">
        <v>0</v>
      </c>
      <c r="E43" s="99">
        <v>0</v>
      </c>
      <c r="F43" s="99">
        <v>0</v>
      </c>
      <c r="G43" s="99">
        <v>0</v>
      </c>
      <c r="H43" s="99">
        <v>0</v>
      </c>
      <c r="I43" s="125">
        <v>0</v>
      </c>
    </row>
    <row r="44" spans="1:10" ht="15" x14ac:dyDescent="0.2">
      <c r="A44" s="98" t="s">
        <v>372</v>
      </c>
      <c r="B44" s="123" t="s">
        <v>516</v>
      </c>
      <c r="C44" s="124">
        <v>0</v>
      </c>
      <c r="D44" s="99">
        <v>0</v>
      </c>
      <c r="E44" s="99">
        <v>0</v>
      </c>
      <c r="F44" s="99">
        <v>0</v>
      </c>
      <c r="G44" s="99">
        <v>0</v>
      </c>
      <c r="H44" s="99">
        <v>0</v>
      </c>
      <c r="I44" s="125">
        <v>0</v>
      </c>
    </row>
    <row r="45" spans="1:10" ht="15" x14ac:dyDescent="0.2">
      <c r="A45" s="98" t="s">
        <v>377</v>
      </c>
      <c r="B45" s="123" t="s">
        <v>517</v>
      </c>
      <c r="C45" s="124">
        <v>0</v>
      </c>
      <c r="D45" s="99">
        <v>0</v>
      </c>
      <c r="E45" s="99">
        <v>0</v>
      </c>
      <c r="F45" s="99">
        <v>0</v>
      </c>
      <c r="G45" s="99">
        <v>0</v>
      </c>
      <c r="H45" s="99">
        <v>0</v>
      </c>
      <c r="I45" s="125">
        <v>0</v>
      </c>
    </row>
    <row r="46" spans="1:10" ht="15" x14ac:dyDescent="0.2">
      <c r="A46" s="98" t="s">
        <v>150</v>
      </c>
      <c r="B46" s="123" t="s">
        <v>518</v>
      </c>
      <c r="C46" s="124">
        <v>0</v>
      </c>
      <c r="D46" s="99">
        <v>0</v>
      </c>
      <c r="E46" s="99">
        <v>0</v>
      </c>
      <c r="F46" s="99">
        <v>0</v>
      </c>
      <c r="G46" s="99">
        <v>0</v>
      </c>
      <c r="H46" s="99">
        <v>0</v>
      </c>
      <c r="I46" s="125">
        <v>0</v>
      </c>
    </row>
    <row r="47" spans="1:10" ht="15" x14ac:dyDescent="0.2">
      <c r="A47" s="98" t="s">
        <v>440</v>
      </c>
      <c r="B47" s="123" t="s">
        <v>519</v>
      </c>
      <c r="C47" s="124">
        <v>0</v>
      </c>
      <c r="D47" s="99">
        <v>3479</v>
      </c>
      <c r="E47" s="99">
        <v>0</v>
      </c>
      <c r="F47" s="99">
        <v>3479</v>
      </c>
      <c r="G47" s="99">
        <v>0</v>
      </c>
      <c r="H47" s="99">
        <v>0</v>
      </c>
      <c r="I47" s="125">
        <v>0</v>
      </c>
    </row>
    <row r="48" spans="1:10" ht="15" x14ac:dyDescent="0.2">
      <c r="A48" s="98" t="s">
        <v>380</v>
      </c>
      <c r="B48" s="123" t="s">
        <v>520</v>
      </c>
      <c r="C48" s="124">
        <v>0</v>
      </c>
      <c r="D48" s="99">
        <v>0</v>
      </c>
      <c r="E48" s="99">
        <v>0</v>
      </c>
      <c r="F48" s="99">
        <v>0</v>
      </c>
      <c r="G48" s="99">
        <v>0</v>
      </c>
      <c r="H48" s="99">
        <v>0</v>
      </c>
      <c r="I48" s="125">
        <v>0</v>
      </c>
    </row>
    <row r="49" spans="1:11" ht="15" x14ac:dyDescent="0.2">
      <c r="A49" s="98" t="s">
        <v>319</v>
      </c>
      <c r="B49" s="123" t="s">
        <v>521</v>
      </c>
      <c r="C49" s="124">
        <v>0</v>
      </c>
      <c r="D49" s="99">
        <v>0</v>
      </c>
      <c r="E49" s="99">
        <v>0</v>
      </c>
      <c r="F49" s="99">
        <v>0</v>
      </c>
      <c r="G49" s="99">
        <v>0</v>
      </c>
      <c r="H49" s="99">
        <v>0</v>
      </c>
      <c r="I49" s="125">
        <v>0</v>
      </c>
    </row>
    <row r="50" spans="1:11" ht="15" x14ac:dyDescent="0.2">
      <c r="A50" s="98" t="s">
        <v>95</v>
      </c>
      <c r="B50" s="123" t="s">
        <v>522</v>
      </c>
      <c r="C50" s="124">
        <v>0</v>
      </c>
      <c r="D50" s="99">
        <v>0</v>
      </c>
      <c r="E50" s="99">
        <v>0</v>
      </c>
      <c r="F50" s="99">
        <v>0</v>
      </c>
      <c r="G50" s="99">
        <v>0</v>
      </c>
      <c r="H50" s="99">
        <v>0</v>
      </c>
      <c r="I50" s="125">
        <v>0</v>
      </c>
    </row>
    <row r="51" spans="1:11" ht="15" x14ac:dyDescent="0.2">
      <c r="A51" s="98" t="s">
        <v>273</v>
      </c>
      <c r="B51" s="123" t="s">
        <v>523</v>
      </c>
      <c r="C51" s="124">
        <v>125</v>
      </c>
      <c r="D51" s="99">
        <v>7661</v>
      </c>
      <c r="E51" s="99">
        <v>0</v>
      </c>
      <c r="F51" s="99">
        <v>7619</v>
      </c>
      <c r="G51" s="99">
        <v>0</v>
      </c>
      <c r="H51" s="99">
        <v>0</v>
      </c>
      <c r="I51" s="125">
        <v>167</v>
      </c>
    </row>
    <row r="52" spans="1:11" ht="15" x14ac:dyDescent="0.2">
      <c r="A52" s="98" t="s">
        <v>441</v>
      </c>
      <c r="B52" s="123" t="s">
        <v>524</v>
      </c>
      <c r="C52" s="124">
        <v>0</v>
      </c>
      <c r="D52" s="99">
        <v>0</v>
      </c>
      <c r="E52" s="99">
        <v>0</v>
      </c>
      <c r="F52" s="99">
        <v>0</v>
      </c>
      <c r="G52" s="99">
        <v>0</v>
      </c>
      <c r="H52" s="99">
        <v>0</v>
      </c>
      <c r="I52" s="125">
        <v>0</v>
      </c>
    </row>
    <row r="53" spans="1:11" ht="15" x14ac:dyDescent="0.2">
      <c r="A53" s="98" t="s">
        <v>432</v>
      </c>
      <c r="B53" s="123" t="s">
        <v>525</v>
      </c>
      <c r="C53" s="124">
        <v>2219</v>
      </c>
      <c r="D53" s="99">
        <v>8711</v>
      </c>
      <c r="E53" s="99">
        <v>0</v>
      </c>
      <c r="F53" s="99">
        <v>7499</v>
      </c>
      <c r="G53" s="99">
        <v>0</v>
      </c>
      <c r="H53" s="99">
        <v>770</v>
      </c>
      <c r="I53" s="125">
        <v>2661</v>
      </c>
    </row>
    <row r="54" spans="1:11" ht="15" x14ac:dyDescent="0.2">
      <c r="A54" s="98" t="s">
        <v>402</v>
      </c>
      <c r="B54" s="123" t="s">
        <v>526</v>
      </c>
      <c r="C54" s="124">
        <v>0</v>
      </c>
      <c r="D54" s="99">
        <v>0</v>
      </c>
      <c r="E54" s="99">
        <v>0</v>
      </c>
      <c r="F54" s="99">
        <v>0</v>
      </c>
      <c r="G54" s="99">
        <v>0</v>
      </c>
      <c r="H54" s="99">
        <v>0</v>
      </c>
      <c r="I54" s="125">
        <v>0</v>
      </c>
    </row>
    <row r="55" spans="1:11" ht="15" x14ac:dyDescent="0.2">
      <c r="A55" s="98" t="s">
        <v>232</v>
      </c>
      <c r="B55" s="123" t="s">
        <v>527</v>
      </c>
      <c r="C55" s="124">
        <v>0</v>
      </c>
      <c r="D55" s="99">
        <v>0</v>
      </c>
      <c r="E55" s="99">
        <v>0</v>
      </c>
      <c r="F55" s="99">
        <v>0</v>
      </c>
      <c r="G55" s="99">
        <v>0</v>
      </c>
      <c r="H55" s="99">
        <v>0</v>
      </c>
      <c r="I55" s="125">
        <v>0</v>
      </c>
    </row>
    <row r="56" spans="1:11" ht="15" x14ac:dyDescent="0.2">
      <c r="A56" s="98" t="s">
        <v>192</v>
      </c>
      <c r="B56" s="123" t="s">
        <v>995</v>
      </c>
      <c r="C56" s="124">
        <v>0</v>
      </c>
      <c r="D56" s="99">
        <v>0</v>
      </c>
      <c r="E56" s="99">
        <v>0</v>
      </c>
      <c r="F56" s="99">
        <v>0</v>
      </c>
      <c r="G56" s="99">
        <v>0</v>
      </c>
      <c r="H56" s="99">
        <v>0</v>
      </c>
      <c r="I56" s="125">
        <v>0</v>
      </c>
    </row>
    <row r="57" spans="1:11" ht="15" x14ac:dyDescent="0.2">
      <c r="A57" s="98" t="s">
        <v>183</v>
      </c>
      <c r="B57" s="123" t="s">
        <v>529</v>
      </c>
      <c r="C57" s="124">
        <v>12422</v>
      </c>
      <c r="D57" s="99">
        <v>34942</v>
      </c>
      <c r="E57" s="99">
        <v>0</v>
      </c>
      <c r="F57" s="99">
        <v>40705</v>
      </c>
      <c r="G57" s="99">
        <v>0</v>
      </c>
      <c r="H57" s="99">
        <v>0</v>
      </c>
      <c r="I57" s="125">
        <v>6658</v>
      </c>
    </row>
    <row r="58" spans="1:11" ht="15" x14ac:dyDescent="0.2">
      <c r="A58" s="98" t="s">
        <v>433</v>
      </c>
      <c r="B58" s="123" t="s">
        <v>530</v>
      </c>
      <c r="C58" s="124">
        <v>817</v>
      </c>
      <c r="D58" s="99">
        <v>0</v>
      </c>
      <c r="E58" s="99">
        <v>3223</v>
      </c>
      <c r="F58" s="99">
        <v>2723</v>
      </c>
      <c r="G58" s="99">
        <v>0</v>
      </c>
      <c r="H58" s="99">
        <v>0</v>
      </c>
      <c r="I58" s="125">
        <v>1317</v>
      </c>
    </row>
    <row r="59" spans="1:11" ht="15" x14ac:dyDescent="0.2">
      <c r="A59" s="98" t="s">
        <v>381</v>
      </c>
      <c r="B59" s="123" t="s">
        <v>531</v>
      </c>
      <c r="C59" s="124">
        <v>0</v>
      </c>
      <c r="D59" s="99">
        <v>3840</v>
      </c>
      <c r="E59" s="99">
        <v>3260</v>
      </c>
      <c r="F59" s="99">
        <v>6741</v>
      </c>
      <c r="G59" s="99">
        <v>0</v>
      </c>
      <c r="H59" s="171">
        <v>0</v>
      </c>
      <c r="I59" s="125">
        <v>359</v>
      </c>
      <c r="J59" s="169"/>
      <c r="K59" s="170"/>
    </row>
    <row r="60" spans="1:11" ht="15" x14ac:dyDescent="0.2">
      <c r="A60" s="98" t="s">
        <v>408</v>
      </c>
      <c r="B60" s="123" t="s">
        <v>532</v>
      </c>
      <c r="C60" s="124">
        <v>0</v>
      </c>
      <c r="D60" s="99">
        <v>0</v>
      </c>
      <c r="E60" s="99">
        <v>0</v>
      </c>
      <c r="F60" s="99">
        <v>0</v>
      </c>
      <c r="G60" s="99">
        <v>0</v>
      </c>
      <c r="H60" s="99">
        <v>0</v>
      </c>
      <c r="I60" s="125">
        <v>0</v>
      </c>
    </row>
    <row r="61" spans="1:11" ht="15" x14ac:dyDescent="0.2">
      <c r="A61" s="98" t="s">
        <v>63</v>
      </c>
      <c r="B61" s="123" t="s">
        <v>533</v>
      </c>
      <c r="C61" s="124">
        <v>0</v>
      </c>
      <c r="D61" s="99">
        <v>0</v>
      </c>
      <c r="E61" s="99">
        <v>6262</v>
      </c>
      <c r="F61" s="99">
        <v>1742</v>
      </c>
      <c r="G61" s="99">
        <v>0</v>
      </c>
      <c r="H61" s="99">
        <v>4520</v>
      </c>
      <c r="I61" s="125">
        <v>0</v>
      </c>
    </row>
    <row r="62" spans="1:11" ht="15" x14ac:dyDescent="0.2">
      <c r="A62" s="98" t="s">
        <v>360</v>
      </c>
      <c r="B62" s="123" t="s">
        <v>996</v>
      </c>
      <c r="C62" s="124">
        <v>200</v>
      </c>
      <c r="D62" s="99">
        <v>3946</v>
      </c>
      <c r="E62" s="99">
        <v>0</v>
      </c>
      <c r="F62" s="99">
        <v>3946</v>
      </c>
      <c r="G62" s="99">
        <v>0</v>
      </c>
      <c r="H62" s="99">
        <v>0</v>
      </c>
      <c r="I62" s="125">
        <v>200</v>
      </c>
    </row>
    <row r="63" spans="1:11" ht="15" x14ac:dyDescent="0.2">
      <c r="A63" s="98" t="s">
        <v>36</v>
      </c>
      <c r="B63" s="123" t="s">
        <v>535</v>
      </c>
      <c r="C63" s="124">
        <v>2919</v>
      </c>
      <c r="D63" s="99">
        <v>6506</v>
      </c>
      <c r="E63" s="99">
        <v>0</v>
      </c>
      <c r="F63" s="99">
        <v>7372</v>
      </c>
      <c r="G63" s="99">
        <v>0</v>
      </c>
      <c r="H63" s="99">
        <v>0</v>
      </c>
      <c r="I63" s="125">
        <v>2053</v>
      </c>
    </row>
    <row r="64" spans="1:11" ht="15" x14ac:dyDescent="0.2">
      <c r="A64" s="98" t="s">
        <v>218</v>
      </c>
      <c r="B64" s="123" t="s">
        <v>536</v>
      </c>
      <c r="C64" s="124">
        <v>0</v>
      </c>
      <c r="D64" s="99">
        <v>0</v>
      </c>
      <c r="E64" s="99">
        <v>0</v>
      </c>
      <c r="F64" s="99">
        <v>0</v>
      </c>
      <c r="G64" s="99">
        <v>0</v>
      </c>
      <c r="H64" s="99">
        <v>0</v>
      </c>
      <c r="I64" s="125">
        <v>0</v>
      </c>
    </row>
    <row r="65" spans="1:9" ht="15" x14ac:dyDescent="0.2">
      <c r="A65" s="98" t="s">
        <v>199</v>
      </c>
      <c r="B65" s="123" t="s">
        <v>537</v>
      </c>
      <c r="C65" s="124">
        <v>0</v>
      </c>
      <c r="D65" s="99">
        <v>5501</v>
      </c>
      <c r="E65" s="99">
        <v>0</v>
      </c>
      <c r="F65" s="99">
        <v>4993</v>
      </c>
      <c r="G65" s="99">
        <v>0</v>
      </c>
      <c r="H65" s="99">
        <v>0</v>
      </c>
      <c r="I65" s="125">
        <v>508</v>
      </c>
    </row>
    <row r="66" spans="1:9" ht="15" x14ac:dyDescent="0.2">
      <c r="A66" s="98" t="s">
        <v>289</v>
      </c>
      <c r="B66" s="123" t="s">
        <v>538</v>
      </c>
      <c r="C66" s="124">
        <v>0</v>
      </c>
      <c r="D66" s="99">
        <v>0</v>
      </c>
      <c r="E66" s="99">
        <v>0</v>
      </c>
      <c r="F66" s="99">
        <v>0</v>
      </c>
      <c r="G66" s="99">
        <v>0</v>
      </c>
      <c r="H66" s="99">
        <v>0</v>
      </c>
      <c r="I66" s="125">
        <v>0</v>
      </c>
    </row>
    <row r="67" spans="1:9" ht="15" x14ac:dyDescent="0.2">
      <c r="A67" s="98" t="s">
        <v>303</v>
      </c>
      <c r="B67" s="123" t="s">
        <v>539</v>
      </c>
      <c r="C67" s="124">
        <v>0</v>
      </c>
      <c r="D67" s="99">
        <v>0</v>
      </c>
      <c r="E67" s="99">
        <v>0</v>
      </c>
      <c r="F67" s="99">
        <v>0</v>
      </c>
      <c r="G67" s="99">
        <v>0</v>
      </c>
      <c r="H67" s="99">
        <v>0</v>
      </c>
      <c r="I67" s="125">
        <v>0</v>
      </c>
    </row>
    <row r="68" spans="1:9" ht="15" x14ac:dyDescent="0.2">
      <c r="A68" s="98" t="s">
        <v>200</v>
      </c>
      <c r="B68" s="123" t="s">
        <v>997</v>
      </c>
      <c r="C68" s="124">
        <v>0</v>
      </c>
      <c r="D68" s="99">
        <v>0</v>
      </c>
      <c r="E68" s="99">
        <v>0</v>
      </c>
      <c r="F68" s="99">
        <v>0</v>
      </c>
      <c r="G68" s="99">
        <v>0</v>
      </c>
      <c r="H68" s="99">
        <v>0</v>
      </c>
      <c r="I68" s="125">
        <v>0</v>
      </c>
    </row>
    <row r="69" spans="1:9" ht="15" x14ac:dyDescent="0.2">
      <c r="A69" s="98" t="s">
        <v>290</v>
      </c>
      <c r="B69" s="123" t="s">
        <v>541</v>
      </c>
      <c r="C69" s="124">
        <v>0</v>
      </c>
      <c r="D69" s="99">
        <v>0</v>
      </c>
      <c r="E69" s="99">
        <v>0</v>
      </c>
      <c r="F69" s="99">
        <v>0</v>
      </c>
      <c r="G69" s="99">
        <v>0</v>
      </c>
      <c r="H69" s="99">
        <v>0</v>
      </c>
      <c r="I69" s="125">
        <v>0</v>
      </c>
    </row>
    <row r="70" spans="1:9" ht="15" x14ac:dyDescent="0.2">
      <c r="A70" s="98" t="s">
        <v>383</v>
      </c>
      <c r="B70" s="123" t="s">
        <v>998</v>
      </c>
      <c r="C70" s="124">
        <v>424</v>
      </c>
      <c r="D70" s="99">
        <v>5540</v>
      </c>
      <c r="E70" s="99">
        <v>4381</v>
      </c>
      <c r="F70" s="99">
        <v>5121</v>
      </c>
      <c r="G70" s="99">
        <v>2316</v>
      </c>
      <c r="H70" s="99">
        <v>0</v>
      </c>
      <c r="I70" s="125">
        <v>2908</v>
      </c>
    </row>
    <row r="71" spans="1:9" ht="15" x14ac:dyDescent="0.2">
      <c r="A71" s="98" t="s">
        <v>120</v>
      </c>
      <c r="B71" s="123" t="s">
        <v>543</v>
      </c>
      <c r="C71" s="124">
        <v>2279</v>
      </c>
      <c r="D71" s="99">
        <v>7267</v>
      </c>
      <c r="E71" s="99">
        <v>2473</v>
      </c>
      <c r="F71" s="99">
        <v>12019</v>
      </c>
      <c r="G71" s="99">
        <v>0</v>
      </c>
      <c r="H71" s="99">
        <v>0</v>
      </c>
      <c r="I71" s="125">
        <v>0</v>
      </c>
    </row>
    <row r="72" spans="1:9" ht="15" x14ac:dyDescent="0.2">
      <c r="A72" s="98" t="s">
        <v>112</v>
      </c>
      <c r="B72" s="123" t="s">
        <v>544</v>
      </c>
      <c r="C72" s="124">
        <v>0</v>
      </c>
      <c r="D72" s="99">
        <v>0</v>
      </c>
      <c r="E72" s="99">
        <v>0</v>
      </c>
      <c r="F72" s="99">
        <v>0</v>
      </c>
      <c r="G72" s="99">
        <v>0</v>
      </c>
      <c r="H72" s="99">
        <v>0</v>
      </c>
      <c r="I72" s="125">
        <v>0</v>
      </c>
    </row>
    <row r="73" spans="1:9" ht="15" x14ac:dyDescent="0.2">
      <c r="A73" s="98" t="s">
        <v>64</v>
      </c>
      <c r="B73" s="123" t="s">
        <v>545</v>
      </c>
      <c r="C73" s="124">
        <v>0</v>
      </c>
      <c r="D73" s="99">
        <v>0</v>
      </c>
      <c r="E73" s="99">
        <v>0</v>
      </c>
      <c r="F73" s="99">
        <v>0</v>
      </c>
      <c r="G73" s="99">
        <v>0</v>
      </c>
      <c r="H73" s="99">
        <v>0</v>
      </c>
      <c r="I73" s="125">
        <v>0</v>
      </c>
    </row>
    <row r="74" spans="1:9" ht="15" x14ac:dyDescent="0.2">
      <c r="A74" s="98" t="s">
        <v>151</v>
      </c>
      <c r="B74" s="123" t="s">
        <v>546</v>
      </c>
      <c r="C74" s="124">
        <v>0</v>
      </c>
      <c r="D74" s="99">
        <v>0</v>
      </c>
      <c r="E74" s="99">
        <v>0</v>
      </c>
      <c r="F74" s="99">
        <v>0</v>
      </c>
      <c r="G74" s="99">
        <v>0</v>
      </c>
      <c r="H74" s="99">
        <v>0</v>
      </c>
      <c r="I74" s="125">
        <v>0</v>
      </c>
    </row>
    <row r="75" spans="1:9" ht="15" x14ac:dyDescent="0.2">
      <c r="A75" s="98" t="s">
        <v>96</v>
      </c>
      <c r="B75" s="123" t="s">
        <v>547</v>
      </c>
      <c r="C75" s="124">
        <v>0</v>
      </c>
      <c r="D75" s="99">
        <v>0</v>
      </c>
      <c r="E75" s="99">
        <v>0</v>
      </c>
      <c r="F75" s="99">
        <v>0</v>
      </c>
      <c r="G75" s="99">
        <v>0</v>
      </c>
      <c r="H75" s="99">
        <v>0</v>
      </c>
      <c r="I75" s="125">
        <v>0</v>
      </c>
    </row>
    <row r="76" spans="1:9" ht="15" x14ac:dyDescent="0.2">
      <c r="A76" s="98" t="s">
        <v>419</v>
      </c>
      <c r="B76" s="123" t="s">
        <v>548</v>
      </c>
      <c r="C76" s="124">
        <v>7048</v>
      </c>
      <c r="D76" s="99">
        <v>2635</v>
      </c>
      <c r="E76" s="99">
        <v>0</v>
      </c>
      <c r="F76" s="99">
        <v>3457</v>
      </c>
      <c r="G76" s="99">
        <v>0</v>
      </c>
      <c r="H76" s="99">
        <v>0</v>
      </c>
      <c r="I76" s="125">
        <v>6226</v>
      </c>
    </row>
    <row r="77" spans="1:9" ht="15" x14ac:dyDescent="0.2">
      <c r="A77" s="98" t="s">
        <v>245</v>
      </c>
      <c r="B77" s="123" t="s">
        <v>549</v>
      </c>
      <c r="C77" s="124">
        <v>0</v>
      </c>
      <c r="D77" s="99">
        <v>0</v>
      </c>
      <c r="E77" s="99">
        <v>0</v>
      </c>
      <c r="F77" s="99">
        <v>0</v>
      </c>
      <c r="G77" s="99">
        <v>0</v>
      </c>
      <c r="H77" s="99">
        <v>0</v>
      </c>
      <c r="I77" s="125">
        <v>0</v>
      </c>
    </row>
    <row r="78" spans="1:9" ht="15" x14ac:dyDescent="0.2">
      <c r="A78" s="98" t="s">
        <v>474</v>
      </c>
      <c r="B78" s="123" t="s">
        <v>550</v>
      </c>
      <c r="C78" s="124">
        <v>0</v>
      </c>
      <c r="D78" s="99">
        <v>0</v>
      </c>
      <c r="E78" s="99">
        <v>0</v>
      </c>
      <c r="F78" s="99">
        <v>0</v>
      </c>
      <c r="G78" s="99">
        <v>0</v>
      </c>
      <c r="H78" s="99">
        <v>0</v>
      </c>
      <c r="I78" s="125">
        <v>0</v>
      </c>
    </row>
    <row r="79" spans="1:9" ht="15" x14ac:dyDescent="0.2">
      <c r="A79" s="98" t="s">
        <v>361</v>
      </c>
      <c r="B79" s="123" t="s">
        <v>551</v>
      </c>
      <c r="C79" s="124">
        <v>0</v>
      </c>
      <c r="D79" s="99">
        <v>9638</v>
      </c>
      <c r="E79" s="99">
        <v>0</v>
      </c>
      <c r="F79" s="99">
        <v>9638</v>
      </c>
      <c r="G79" s="99">
        <v>0</v>
      </c>
      <c r="H79" s="99">
        <v>0</v>
      </c>
      <c r="I79" s="125">
        <v>0</v>
      </c>
    </row>
    <row r="80" spans="1:9" ht="15" x14ac:dyDescent="0.2">
      <c r="A80" s="98" t="s">
        <v>97</v>
      </c>
      <c r="B80" s="123" t="s">
        <v>552</v>
      </c>
      <c r="C80" s="124" t="s">
        <v>1028</v>
      </c>
      <c r="D80" s="124" t="s">
        <v>1028</v>
      </c>
      <c r="E80" s="124" t="s">
        <v>1028</v>
      </c>
      <c r="F80" s="124" t="s">
        <v>1028</v>
      </c>
      <c r="G80" s="124" t="s">
        <v>1028</v>
      </c>
      <c r="H80" s="124" t="s">
        <v>1028</v>
      </c>
      <c r="I80" s="124" t="s">
        <v>1028</v>
      </c>
    </row>
    <row r="81" spans="1:9" ht="15" x14ac:dyDescent="0.2">
      <c r="A81" s="98" t="s">
        <v>362</v>
      </c>
      <c r="B81" s="123" t="s">
        <v>553</v>
      </c>
      <c r="C81" s="124">
        <v>0</v>
      </c>
      <c r="D81" s="99">
        <v>3183</v>
      </c>
      <c r="E81" s="99">
        <v>0</v>
      </c>
      <c r="F81" s="99">
        <v>3183</v>
      </c>
      <c r="G81" s="99">
        <v>0</v>
      </c>
      <c r="H81" s="99">
        <v>0</v>
      </c>
      <c r="I81" s="125">
        <v>0</v>
      </c>
    </row>
    <row r="82" spans="1:9" ht="15" x14ac:dyDescent="0.2">
      <c r="A82" s="98" t="s">
        <v>320</v>
      </c>
      <c r="B82" s="123" t="s">
        <v>999</v>
      </c>
      <c r="C82" s="124">
        <v>1376</v>
      </c>
      <c r="D82" s="99">
        <v>10591</v>
      </c>
      <c r="E82" s="99">
        <v>0</v>
      </c>
      <c r="F82" s="99">
        <v>10286</v>
      </c>
      <c r="G82" s="99">
        <v>0</v>
      </c>
      <c r="H82" s="99">
        <v>0</v>
      </c>
      <c r="I82" s="125">
        <v>1681</v>
      </c>
    </row>
    <row r="83" spans="1:9" ht="15" x14ac:dyDescent="0.2">
      <c r="A83" s="98" t="s">
        <v>384</v>
      </c>
      <c r="B83" s="123" t="s">
        <v>555</v>
      </c>
      <c r="C83" s="124">
        <v>0</v>
      </c>
      <c r="D83" s="99">
        <v>0</v>
      </c>
      <c r="E83" s="99">
        <v>0</v>
      </c>
      <c r="F83" s="99">
        <v>0</v>
      </c>
      <c r="G83" s="99">
        <v>0</v>
      </c>
      <c r="H83" s="99">
        <v>0</v>
      </c>
      <c r="I83" s="125">
        <v>0</v>
      </c>
    </row>
    <row r="84" spans="1:9" ht="15" x14ac:dyDescent="0.2">
      <c r="A84" s="98" t="s">
        <v>443</v>
      </c>
      <c r="B84" s="123" t="s">
        <v>1000</v>
      </c>
      <c r="C84" s="124">
        <v>0</v>
      </c>
      <c r="D84" s="99">
        <v>0</v>
      </c>
      <c r="E84" s="99">
        <v>0</v>
      </c>
      <c r="F84" s="99">
        <v>0</v>
      </c>
      <c r="G84" s="99">
        <v>0</v>
      </c>
      <c r="H84" s="99">
        <v>0</v>
      </c>
      <c r="I84" s="125">
        <v>0</v>
      </c>
    </row>
    <row r="85" spans="1:9" ht="15" x14ac:dyDescent="0.2">
      <c r="A85" s="98" t="s">
        <v>442</v>
      </c>
      <c r="B85" s="123" t="s">
        <v>556</v>
      </c>
      <c r="C85" s="124">
        <v>0</v>
      </c>
      <c r="D85" s="99">
        <v>0</v>
      </c>
      <c r="E85" s="99">
        <v>0</v>
      </c>
      <c r="F85" s="99">
        <v>0</v>
      </c>
      <c r="G85" s="99">
        <v>0</v>
      </c>
      <c r="H85" s="99">
        <v>0</v>
      </c>
      <c r="I85" s="125">
        <v>0</v>
      </c>
    </row>
    <row r="86" spans="1:9" ht="15" x14ac:dyDescent="0.2">
      <c r="A86" s="98" t="s">
        <v>274</v>
      </c>
      <c r="B86" s="123" t="s">
        <v>557</v>
      </c>
      <c r="C86" s="124">
        <v>0</v>
      </c>
      <c r="D86" s="99">
        <v>0</v>
      </c>
      <c r="E86" s="99">
        <v>0</v>
      </c>
      <c r="F86" s="99">
        <v>0</v>
      </c>
      <c r="G86" s="99">
        <v>0</v>
      </c>
      <c r="H86" s="99">
        <v>0</v>
      </c>
      <c r="I86" s="125">
        <v>0</v>
      </c>
    </row>
    <row r="87" spans="1:9" ht="15" x14ac:dyDescent="0.2">
      <c r="A87" s="98" t="s">
        <v>138</v>
      </c>
      <c r="B87" s="123" t="s">
        <v>558</v>
      </c>
      <c r="C87" s="124">
        <v>22454</v>
      </c>
      <c r="D87" s="99">
        <v>5027</v>
      </c>
      <c r="E87" s="99">
        <v>16123</v>
      </c>
      <c r="F87" s="99">
        <v>18110</v>
      </c>
      <c r="G87" s="99">
        <v>0</v>
      </c>
      <c r="H87" s="99">
        <v>0</v>
      </c>
      <c r="I87" s="125">
        <v>25494</v>
      </c>
    </row>
    <row r="88" spans="1:9" ht="15" x14ac:dyDescent="0.2">
      <c r="A88" s="98" t="s">
        <v>203</v>
      </c>
      <c r="B88" s="123" t="s">
        <v>559</v>
      </c>
      <c r="C88" s="124">
        <v>1425</v>
      </c>
      <c r="D88" s="99">
        <v>17344</v>
      </c>
      <c r="E88" s="99">
        <v>0</v>
      </c>
      <c r="F88" s="99">
        <v>16983</v>
      </c>
      <c r="G88" s="99">
        <v>0</v>
      </c>
      <c r="H88" s="99">
        <v>0</v>
      </c>
      <c r="I88" s="125">
        <v>1786</v>
      </c>
    </row>
    <row r="89" spans="1:9" ht="15" x14ac:dyDescent="0.2">
      <c r="A89" s="98" t="s">
        <v>177</v>
      </c>
      <c r="B89" s="123" t="s">
        <v>560</v>
      </c>
      <c r="C89" s="124">
        <v>0</v>
      </c>
      <c r="D89" s="99">
        <v>0</v>
      </c>
      <c r="E89" s="99">
        <v>0</v>
      </c>
      <c r="F89" s="99">
        <v>0</v>
      </c>
      <c r="G89" s="99">
        <v>0</v>
      </c>
      <c r="H89" s="99">
        <v>0</v>
      </c>
      <c r="I89" s="125">
        <v>0</v>
      </c>
    </row>
    <row r="90" spans="1:9" ht="15" x14ac:dyDescent="0.2">
      <c r="A90" s="98" t="s">
        <v>470</v>
      </c>
      <c r="B90" s="123" t="s">
        <v>561</v>
      </c>
      <c r="C90" s="124">
        <v>0</v>
      </c>
      <c r="D90" s="99">
        <v>0</v>
      </c>
      <c r="E90" s="99">
        <v>0</v>
      </c>
      <c r="F90" s="99">
        <v>0</v>
      </c>
      <c r="G90" s="99">
        <v>0</v>
      </c>
      <c r="H90" s="99">
        <v>0</v>
      </c>
      <c r="I90" s="125">
        <v>0</v>
      </c>
    </row>
    <row r="91" spans="1:9" ht="15" x14ac:dyDescent="0.2">
      <c r="A91" s="98" t="s">
        <v>409</v>
      </c>
      <c r="B91" s="123" t="s">
        <v>562</v>
      </c>
      <c r="C91" s="124">
        <v>17571</v>
      </c>
      <c r="D91" s="99">
        <v>10748</v>
      </c>
      <c r="E91" s="99">
        <v>0</v>
      </c>
      <c r="F91" s="99">
        <v>9788</v>
      </c>
      <c r="G91" s="99">
        <v>0</v>
      </c>
      <c r="H91" s="99">
        <v>0</v>
      </c>
      <c r="I91" s="125">
        <v>18531</v>
      </c>
    </row>
    <row r="92" spans="1:9" ht="15" x14ac:dyDescent="0.2">
      <c r="A92" s="98" t="s">
        <v>246</v>
      </c>
      <c r="B92" s="123" t="s">
        <v>563</v>
      </c>
      <c r="C92" s="124">
        <v>0</v>
      </c>
      <c r="D92" s="99">
        <v>0</v>
      </c>
      <c r="E92" s="99">
        <v>4384</v>
      </c>
      <c r="F92" s="99">
        <v>0</v>
      </c>
      <c r="G92" s="99">
        <v>0</v>
      </c>
      <c r="H92" s="99">
        <v>4384</v>
      </c>
      <c r="I92" s="125">
        <v>0</v>
      </c>
    </row>
    <row r="93" spans="1:9" ht="15" x14ac:dyDescent="0.2">
      <c r="A93" s="98" t="s">
        <v>163</v>
      </c>
      <c r="B93" s="123" t="s">
        <v>564</v>
      </c>
      <c r="C93" s="124">
        <v>0</v>
      </c>
      <c r="D93" s="99">
        <v>2971</v>
      </c>
      <c r="E93" s="99">
        <v>110</v>
      </c>
      <c r="F93" s="99">
        <v>2861</v>
      </c>
      <c r="G93" s="99">
        <v>0</v>
      </c>
      <c r="H93" s="99">
        <v>0</v>
      </c>
      <c r="I93" s="125">
        <v>220</v>
      </c>
    </row>
    <row r="94" spans="1:9" ht="15" x14ac:dyDescent="0.2">
      <c r="A94" s="98" t="s">
        <v>565</v>
      </c>
      <c r="B94" s="123" t="s">
        <v>566</v>
      </c>
      <c r="C94" s="124">
        <v>0</v>
      </c>
      <c r="D94" s="99">
        <v>0</v>
      </c>
      <c r="E94" s="99">
        <v>0</v>
      </c>
      <c r="F94" s="99">
        <v>0</v>
      </c>
      <c r="G94" s="99">
        <v>0</v>
      </c>
      <c r="H94" s="99">
        <v>0</v>
      </c>
      <c r="I94" s="125">
        <v>0</v>
      </c>
    </row>
    <row r="95" spans="1:9" ht="15" x14ac:dyDescent="0.2">
      <c r="A95" s="98" t="s">
        <v>158</v>
      </c>
      <c r="B95" s="123" t="s">
        <v>567</v>
      </c>
      <c r="C95" s="124">
        <v>0</v>
      </c>
      <c r="D95" s="99">
        <v>0</v>
      </c>
      <c r="E95" s="99">
        <v>0</v>
      </c>
      <c r="F95" s="99">
        <v>0</v>
      </c>
      <c r="G95" s="99">
        <v>0</v>
      </c>
      <c r="H95" s="99">
        <v>0</v>
      </c>
      <c r="I95" s="125">
        <v>0</v>
      </c>
    </row>
    <row r="96" spans="1:9" ht="15" x14ac:dyDescent="0.2">
      <c r="A96" s="98" t="s">
        <v>37</v>
      </c>
      <c r="B96" s="123" t="s">
        <v>568</v>
      </c>
      <c r="C96" s="124">
        <v>6799</v>
      </c>
      <c r="D96" s="99">
        <v>11544</v>
      </c>
      <c r="E96" s="99">
        <v>0</v>
      </c>
      <c r="F96" s="99">
        <v>15457</v>
      </c>
      <c r="G96" s="99">
        <v>0</v>
      </c>
      <c r="H96" s="99">
        <v>0</v>
      </c>
      <c r="I96" s="125">
        <v>2886</v>
      </c>
    </row>
    <row r="97" spans="1:9" ht="15" x14ac:dyDescent="0.2">
      <c r="A97" s="98" t="s">
        <v>264</v>
      </c>
      <c r="B97" s="123" t="s">
        <v>569</v>
      </c>
      <c r="C97" s="124">
        <v>0</v>
      </c>
      <c r="D97" s="99">
        <v>0</v>
      </c>
      <c r="E97" s="99">
        <v>0</v>
      </c>
      <c r="F97" s="99">
        <v>0</v>
      </c>
      <c r="G97" s="99">
        <v>0</v>
      </c>
      <c r="H97" s="99">
        <v>0</v>
      </c>
      <c r="I97" s="125">
        <v>0</v>
      </c>
    </row>
    <row r="98" spans="1:9" ht="15" x14ac:dyDescent="0.2">
      <c r="A98" s="98" t="s">
        <v>82</v>
      </c>
      <c r="B98" s="123" t="s">
        <v>570</v>
      </c>
      <c r="C98" s="124">
        <v>0</v>
      </c>
      <c r="D98" s="99">
        <v>0</v>
      </c>
      <c r="E98" s="99">
        <v>0</v>
      </c>
      <c r="F98" s="99">
        <v>0</v>
      </c>
      <c r="G98" s="99">
        <v>0</v>
      </c>
      <c r="H98" s="99">
        <v>0</v>
      </c>
      <c r="I98" s="125">
        <v>0</v>
      </c>
    </row>
    <row r="99" spans="1:9" ht="15" x14ac:dyDescent="0.2">
      <c r="A99" s="98" t="s">
        <v>134</v>
      </c>
      <c r="B99" s="123" t="s">
        <v>571</v>
      </c>
      <c r="C99" s="124">
        <v>0</v>
      </c>
      <c r="D99" s="99">
        <v>0</v>
      </c>
      <c r="E99" s="99">
        <v>0</v>
      </c>
      <c r="F99" s="99">
        <v>0</v>
      </c>
      <c r="G99" s="99">
        <v>0</v>
      </c>
      <c r="H99" s="99">
        <v>0</v>
      </c>
      <c r="I99" s="125">
        <v>0</v>
      </c>
    </row>
    <row r="100" spans="1:9" ht="15" x14ac:dyDescent="0.2">
      <c r="A100" s="98" t="s">
        <v>83</v>
      </c>
      <c r="B100" s="123" t="s">
        <v>572</v>
      </c>
      <c r="C100" s="124">
        <v>0</v>
      </c>
      <c r="D100" s="99">
        <v>0</v>
      </c>
      <c r="E100" s="99">
        <v>0</v>
      </c>
      <c r="F100" s="99">
        <v>0</v>
      </c>
      <c r="G100" s="99">
        <v>0</v>
      </c>
      <c r="H100" s="99">
        <v>0</v>
      </c>
      <c r="I100" s="125">
        <v>0</v>
      </c>
    </row>
    <row r="101" spans="1:9" ht="15" x14ac:dyDescent="0.2">
      <c r="A101" s="98" t="s">
        <v>321</v>
      </c>
      <c r="B101" s="123" t="s">
        <v>573</v>
      </c>
      <c r="C101" s="124">
        <v>0</v>
      </c>
      <c r="D101" s="99">
        <v>0</v>
      </c>
      <c r="E101" s="99">
        <v>0</v>
      </c>
      <c r="F101" s="99">
        <v>0</v>
      </c>
      <c r="G101" s="99">
        <v>0</v>
      </c>
      <c r="H101" s="99">
        <v>0</v>
      </c>
      <c r="I101" s="125">
        <v>0</v>
      </c>
    </row>
    <row r="102" spans="1:9" ht="15" x14ac:dyDescent="0.2">
      <c r="A102" s="98" t="s">
        <v>425</v>
      </c>
      <c r="B102" s="123" t="s">
        <v>574</v>
      </c>
      <c r="C102" s="124">
        <v>0</v>
      </c>
      <c r="D102" s="99">
        <v>0</v>
      </c>
      <c r="E102" s="99">
        <v>0</v>
      </c>
      <c r="F102" s="99">
        <v>0</v>
      </c>
      <c r="G102" s="99">
        <v>0</v>
      </c>
      <c r="H102" s="99">
        <v>0</v>
      </c>
      <c r="I102" s="125">
        <v>0</v>
      </c>
    </row>
    <row r="103" spans="1:9" ht="15" x14ac:dyDescent="0.2">
      <c r="A103" s="98" t="s">
        <v>207</v>
      </c>
      <c r="B103" s="123" t="s">
        <v>575</v>
      </c>
      <c r="C103" s="124">
        <v>0</v>
      </c>
      <c r="D103" s="99">
        <v>0</v>
      </c>
      <c r="E103" s="99">
        <v>0</v>
      </c>
      <c r="F103" s="99">
        <v>0</v>
      </c>
      <c r="G103" s="99">
        <v>0</v>
      </c>
      <c r="H103" s="99">
        <v>0</v>
      </c>
      <c r="I103" s="125">
        <v>0</v>
      </c>
    </row>
    <row r="104" spans="1:9" ht="15" x14ac:dyDescent="0.2">
      <c r="A104" s="98" t="s">
        <v>322</v>
      </c>
      <c r="B104" s="123" t="s">
        <v>576</v>
      </c>
      <c r="C104" s="124">
        <v>11128</v>
      </c>
      <c r="D104" s="99">
        <v>21531</v>
      </c>
      <c r="E104" s="99">
        <v>0</v>
      </c>
      <c r="F104" s="99">
        <v>29098</v>
      </c>
      <c r="G104" s="99">
        <v>0</v>
      </c>
      <c r="H104" s="99">
        <v>0</v>
      </c>
      <c r="I104" s="125">
        <v>3561</v>
      </c>
    </row>
    <row r="105" spans="1:9" ht="15" x14ac:dyDescent="0.2">
      <c r="A105" s="98" t="s">
        <v>243</v>
      </c>
      <c r="B105" s="123" t="s">
        <v>577</v>
      </c>
      <c r="C105" s="124">
        <v>0</v>
      </c>
      <c r="D105" s="99">
        <v>0</v>
      </c>
      <c r="E105" s="99">
        <v>0</v>
      </c>
      <c r="F105" s="99">
        <v>0</v>
      </c>
      <c r="G105" s="99">
        <v>0</v>
      </c>
      <c r="H105" s="99">
        <v>0</v>
      </c>
      <c r="I105" s="125">
        <v>0</v>
      </c>
    </row>
    <row r="106" spans="1:9" ht="15" x14ac:dyDescent="0.2">
      <c r="A106" s="98" t="s">
        <v>84</v>
      </c>
      <c r="B106" s="123" t="s">
        <v>578</v>
      </c>
      <c r="C106" s="124">
        <v>0</v>
      </c>
      <c r="D106" s="99">
        <v>0</v>
      </c>
      <c r="E106" s="99">
        <v>0</v>
      </c>
      <c r="F106" s="99">
        <v>0</v>
      </c>
      <c r="G106" s="99">
        <v>0</v>
      </c>
      <c r="H106" s="99">
        <v>0</v>
      </c>
      <c r="I106" s="125">
        <v>0</v>
      </c>
    </row>
    <row r="107" spans="1:9" ht="15" x14ac:dyDescent="0.2">
      <c r="A107" s="98" t="s">
        <v>233</v>
      </c>
      <c r="B107" s="123" t="s">
        <v>579</v>
      </c>
      <c r="C107" s="124" t="s">
        <v>1028</v>
      </c>
      <c r="D107" s="124" t="s">
        <v>1028</v>
      </c>
      <c r="E107" s="124" t="s">
        <v>1028</v>
      </c>
      <c r="F107" s="124" t="s">
        <v>1028</v>
      </c>
      <c r="G107" s="124" t="s">
        <v>1028</v>
      </c>
      <c r="H107" s="124" t="s">
        <v>1028</v>
      </c>
      <c r="I107" s="124" t="s">
        <v>1028</v>
      </c>
    </row>
    <row r="108" spans="1:9" ht="15" x14ac:dyDescent="0.2">
      <c r="A108" s="98" t="s">
        <v>410</v>
      </c>
      <c r="B108" s="123" t="s">
        <v>580</v>
      </c>
      <c r="C108" s="124">
        <v>0</v>
      </c>
      <c r="D108" s="99">
        <v>1721</v>
      </c>
      <c r="E108" s="99">
        <v>3066</v>
      </c>
      <c r="F108" s="99">
        <v>2765</v>
      </c>
      <c r="G108" s="99">
        <v>2022</v>
      </c>
      <c r="H108" s="99">
        <v>0</v>
      </c>
      <c r="I108" s="125">
        <v>0</v>
      </c>
    </row>
    <row r="109" spans="1:9" ht="15" x14ac:dyDescent="0.2">
      <c r="A109" s="98" t="s">
        <v>54</v>
      </c>
      <c r="B109" s="123" t="s">
        <v>581</v>
      </c>
      <c r="C109" s="124">
        <v>152</v>
      </c>
      <c r="D109" s="99">
        <v>22655</v>
      </c>
      <c r="E109" s="99">
        <v>0</v>
      </c>
      <c r="F109" s="99">
        <v>22613</v>
      </c>
      <c r="G109" s="99">
        <v>0</v>
      </c>
      <c r="H109" s="99">
        <v>0</v>
      </c>
      <c r="I109" s="125">
        <v>194</v>
      </c>
    </row>
    <row r="110" spans="1:9" ht="15" x14ac:dyDescent="0.2">
      <c r="A110" s="98" t="s">
        <v>208</v>
      </c>
      <c r="B110" s="123" t="s">
        <v>583</v>
      </c>
      <c r="C110" s="124">
        <v>0</v>
      </c>
      <c r="D110" s="99">
        <v>0</v>
      </c>
      <c r="E110" s="99">
        <v>0</v>
      </c>
      <c r="F110" s="99">
        <v>0</v>
      </c>
      <c r="G110" s="99">
        <v>0</v>
      </c>
      <c r="H110" s="99">
        <v>0</v>
      </c>
      <c r="I110" s="125">
        <v>0</v>
      </c>
    </row>
    <row r="111" spans="1:9" ht="15" x14ac:dyDescent="0.2">
      <c r="A111" s="98" t="s">
        <v>430</v>
      </c>
      <c r="B111" s="123" t="s">
        <v>584</v>
      </c>
      <c r="C111" s="124">
        <v>0</v>
      </c>
      <c r="D111" s="99">
        <v>0</v>
      </c>
      <c r="E111" s="99">
        <v>0</v>
      </c>
      <c r="F111" s="99">
        <v>0</v>
      </c>
      <c r="G111" s="99">
        <v>0</v>
      </c>
      <c r="H111" s="99">
        <v>0</v>
      </c>
      <c r="I111" s="125">
        <v>0</v>
      </c>
    </row>
    <row r="112" spans="1:9" ht="15" x14ac:dyDescent="0.2">
      <c r="A112" s="98" t="s">
        <v>347</v>
      </c>
      <c r="B112" s="123" t="s">
        <v>585</v>
      </c>
      <c r="C112" s="124">
        <v>16</v>
      </c>
      <c r="D112" s="99">
        <v>4387</v>
      </c>
      <c r="E112" s="99">
        <v>9267</v>
      </c>
      <c r="F112" s="99">
        <v>13670</v>
      </c>
      <c r="G112" s="99">
        <v>0</v>
      </c>
      <c r="H112" s="99">
        <v>0</v>
      </c>
      <c r="I112" s="125">
        <v>0</v>
      </c>
    </row>
    <row r="113" spans="1:9" ht="15" x14ac:dyDescent="0.2">
      <c r="A113" s="98" t="s">
        <v>56</v>
      </c>
      <c r="B113" s="123" t="s">
        <v>586</v>
      </c>
      <c r="C113" s="124">
        <v>0</v>
      </c>
      <c r="D113" s="99">
        <v>0</v>
      </c>
      <c r="E113" s="99">
        <v>0</v>
      </c>
      <c r="F113" s="99">
        <v>0</v>
      </c>
      <c r="G113" s="99">
        <v>0</v>
      </c>
      <c r="H113" s="99">
        <v>0</v>
      </c>
      <c r="I113" s="125">
        <v>0</v>
      </c>
    </row>
    <row r="114" spans="1:9" ht="15" x14ac:dyDescent="0.2">
      <c r="A114" s="98" t="s">
        <v>45</v>
      </c>
      <c r="B114" s="123" t="s">
        <v>587</v>
      </c>
      <c r="C114" s="124">
        <v>0</v>
      </c>
      <c r="D114" s="99">
        <v>0</v>
      </c>
      <c r="E114" s="99">
        <v>4764</v>
      </c>
      <c r="F114" s="99">
        <v>4764</v>
      </c>
      <c r="G114" s="99">
        <v>0</v>
      </c>
      <c r="H114" s="99">
        <v>0</v>
      </c>
      <c r="I114" s="125">
        <v>0</v>
      </c>
    </row>
    <row r="115" spans="1:9" ht="15" x14ac:dyDescent="0.2">
      <c r="A115" s="98" t="s">
        <v>98</v>
      </c>
      <c r="B115" s="123" t="s">
        <v>588</v>
      </c>
      <c r="C115" s="124">
        <v>0</v>
      </c>
      <c r="D115" s="99">
        <v>0</v>
      </c>
      <c r="E115" s="99">
        <v>0</v>
      </c>
      <c r="F115" s="99">
        <v>0</v>
      </c>
      <c r="G115" s="99">
        <v>0</v>
      </c>
      <c r="H115" s="99">
        <v>0</v>
      </c>
      <c r="I115" s="125">
        <v>0</v>
      </c>
    </row>
    <row r="116" spans="1:9" ht="15" x14ac:dyDescent="0.2">
      <c r="A116" s="98" t="s">
        <v>261</v>
      </c>
      <c r="B116" s="123" t="s">
        <v>589</v>
      </c>
      <c r="C116" s="124">
        <v>0</v>
      </c>
      <c r="D116" s="99">
        <v>0</v>
      </c>
      <c r="E116" s="99">
        <v>0</v>
      </c>
      <c r="F116" s="99">
        <v>0</v>
      </c>
      <c r="G116" s="99">
        <v>0</v>
      </c>
      <c r="H116" s="99">
        <v>0</v>
      </c>
      <c r="I116" s="125">
        <v>0</v>
      </c>
    </row>
    <row r="117" spans="1:9" ht="15" x14ac:dyDescent="0.2">
      <c r="A117" s="98" t="s">
        <v>275</v>
      </c>
      <c r="B117" s="123" t="s">
        <v>590</v>
      </c>
      <c r="C117" s="124">
        <v>0</v>
      </c>
      <c r="D117" s="99">
        <v>0</v>
      </c>
      <c r="E117" s="99">
        <v>0</v>
      </c>
      <c r="F117" s="99">
        <v>0</v>
      </c>
      <c r="G117" s="99">
        <v>0</v>
      </c>
      <c r="H117" s="99">
        <v>0</v>
      </c>
      <c r="I117" s="125">
        <v>0</v>
      </c>
    </row>
    <row r="118" spans="1:9" ht="15" x14ac:dyDescent="0.2">
      <c r="A118" s="98" t="s">
        <v>234</v>
      </c>
      <c r="B118" s="123" t="s">
        <v>591</v>
      </c>
      <c r="C118" s="124">
        <v>0</v>
      </c>
      <c r="D118" s="99">
        <v>0</v>
      </c>
      <c r="E118" s="99">
        <v>0</v>
      </c>
      <c r="F118" s="99">
        <v>0</v>
      </c>
      <c r="G118" s="99">
        <v>0</v>
      </c>
      <c r="H118" s="99">
        <v>0</v>
      </c>
      <c r="I118" s="125">
        <v>0</v>
      </c>
    </row>
    <row r="119" spans="1:9" ht="15" x14ac:dyDescent="0.2">
      <c r="A119" s="98" t="s">
        <v>451</v>
      </c>
      <c r="B119" s="123" t="s">
        <v>592</v>
      </c>
      <c r="C119" s="124">
        <v>0</v>
      </c>
      <c r="D119" s="99">
        <v>0</v>
      </c>
      <c r="E119" s="99">
        <v>0</v>
      </c>
      <c r="F119" s="99">
        <v>0</v>
      </c>
      <c r="G119" s="99">
        <v>0</v>
      </c>
      <c r="H119" s="99">
        <v>0</v>
      </c>
      <c r="I119" s="125">
        <v>0</v>
      </c>
    </row>
    <row r="120" spans="1:9" ht="15" x14ac:dyDescent="0.2">
      <c r="A120" s="98" t="s">
        <v>427</v>
      </c>
      <c r="B120" s="123" t="s">
        <v>593</v>
      </c>
      <c r="C120" s="124">
        <v>0</v>
      </c>
      <c r="D120" s="99">
        <v>0</v>
      </c>
      <c r="E120" s="99">
        <v>0</v>
      </c>
      <c r="F120" s="99">
        <v>0</v>
      </c>
      <c r="G120" s="99">
        <v>0</v>
      </c>
      <c r="H120" s="99">
        <v>0</v>
      </c>
      <c r="I120" s="125">
        <v>0</v>
      </c>
    </row>
    <row r="121" spans="1:9" ht="15" x14ac:dyDescent="0.2">
      <c r="A121" s="98" t="s">
        <v>428</v>
      </c>
      <c r="B121" s="123" t="s">
        <v>594</v>
      </c>
      <c r="C121" s="124">
        <v>40175</v>
      </c>
      <c r="D121" s="99">
        <v>6842</v>
      </c>
      <c r="E121" s="99">
        <v>8547</v>
      </c>
      <c r="F121" s="99">
        <v>8159</v>
      </c>
      <c r="G121" s="99">
        <v>0</v>
      </c>
      <c r="H121" s="99">
        <v>0</v>
      </c>
      <c r="I121" s="125">
        <v>47405</v>
      </c>
    </row>
    <row r="122" spans="1:9" ht="15" x14ac:dyDescent="0.2">
      <c r="A122" s="98" t="s">
        <v>357</v>
      </c>
      <c r="B122" s="123" t="s">
        <v>595</v>
      </c>
      <c r="C122" s="124">
        <v>0</v>
      </c>
      <c r="D122" s="99">
        <v>0</v>
      </c>
      <c r="E122" s="99">
        <v>0</v>
      </c>
      <c r="F122" s="99">
        <v>0</v>
      </c>
      <c r="G122" s="99">
        <v>0</v>
      </c>
      <c r="H122" s="99">
        <v>0</v>
      </c>
      <c r="I122" s="125">
        <v>0</v>
      </c>
    </row>
    <row r="123" spans="1:9" ht="15" x14ac:dyDescent="0.2">
      <c r="A123" s="98" t="s">
        <v>139</v>
      </c>
      <c r="B123" s="123" t="s">
        <v>596</v>
      </c>
      <c r="C123" s="124">
        <v>0</v>
      </c>
      <c r="D123" s="99">
        <v>0</v>
      </c>
      <c r="E123" s="99">
        <v>0</v>
      </c>
      <c r="F123" s="99">
        <v>0</v>
      </c>
      <c r="G123" s="99">
        <v>0</v>
      </c>
      <c r="H123" s="99">
        <v>0</v>
      </c>
      <c r="I123" s="125">
        <v>0</v>
      </c>
    </row>
    <row r="124" spans="1:9" ht="15" x14ac:dyDescent="0.2">
      <c r="A124" s="98" t="s">
        <v>344</v>
      </c>
      <c r="B124" s="123" t="s">
        <v>597</v>
      </c>
      <c r="C124" s="124">
        <v>0</v>
      </c>
      <c r="D124" s="99">
        <v>0</v>
      </c>
      <c r="E124" s="99">
        <v>0</v>
      </c>
      <c r="F124" s="99">
        <v>0</v>
      </c>
      <c r="G124" s="99">
        <v>0</v>
      </c>
      <c r="H124" s="99">
        <v>0</v>
      </c>
      <c r="I124" s="125">
        <v>0</v>
      </c>
    </row>
    <row r="125" spans="1:9" ht="15" x14ac:dyDescent="0.2">
      <c r="A125" s="98" t="s">
        <v>364</v>
      </c>
      <c r="B125" s="123" t="s">
        <v>598</v>
      </c>
      <c r="C125" s="124">
        <v>0</v>
      </c>
      <c r="D125" s="99">
        <v>3418</v>
      </c>
      <c r="E125" s="99">
        <v>0</v>
      </c>
      <c r="F125" s="99">
        <v>3418</v>
      </c>
      <c r="G125" s="99">
        <v>0</v>
      </c>
      <c r="H125" s="99">
        <v>0</v>
      </c>
      <c r="I125" s="125">
        <v>0</v>
      </c>
    </row>
    <row r="126" spans="1:9" ht="15" x14ac:dyDescent="0.2">
      <c r="A126" s="98" t="s">
        <v>184</v>
      </c>
      <c r="B126" s="123" t="s">
        <v>599</v>
      </c>
      <c r="C126" s="124">
        <v>0</v>
      </c>
      <c r="D126" s="99">
        <v>0</v>
      </c>
      <c r="E126" s="99">
        <v>0</v>
      </c>
      <c r="F126" s="99">
        <v>0</v>
      </c>
      <c r="G126" s="99">
        <v>0</v>
      </c>
      <c r="H126" s="99">
        <v>0</v>
      </c>
      <c r="I126" s="125">
        <v>0</v>
      </c>
    </row>
    <row r="127" spans="1:9" ht="15" x14ac:dyDescent="0.2">
      <c r="A127" s="98" t="s">
        <v>292</v>
      </c>
      <c r="B127" s="123" t="s">
        <v>600</v>
      </c>
      <c r="C127" s="124">
        <v>0</v>
      </c>
      <c r="D127" s="99">
        <v>0</v>
      </c>
      <c r="E127" s="99">
        <v>0</v>
      </c>
      <c r="F127" s="99">
        <v>0</v>
      </c>
      <c r="G127" s="99">
        <v>0</v>
      </c>
      <c r="H127" s="99">
        <v>0</v>
      </c>
      <c r="I127" s="125">
        <v>0</v>
      </c>
    </row>
    <row r="128" spans="1:9" ht="15" x14ac:dyDescent="0.2">
      <c r="A128" s="98" t="s">
        <v>235</v>
      </c>
      <c r="B128" s="123" t="s">
        <v>601</v>
      </c>
      <c r="C128" s="124">
        <v>0</v>
      </c>
      <c r="D128" s="99">
        <v>0</v>
      </c>
      <c r="E128" s="99">
        <v>0</v>
      </c>
      <c r="F128" s="99">
        <v>0</v>
      </c>
      <c r="G128" s="99">
        <v>0</v>
      </c>
      <c r="H128" s="99">
        <v>0</v>
      </c>
      <c r="I128" s="125">
        <v>0</v>
      </c>
    </row>
    <row r="129" spans="1:9" ht="15" x14ac:dyDescent="0.2">
      <c r="A129" s="98" t="s">
        <v>403</v>
      </c>
      <c r="B129" s="123" t="s">
        <v>602</v>
      </c>
      <c r="C129" s="124">
        <v>12824</v>
      </c>
      <c r="D129" s="99">
        <v>15276</v>
      </c>
      <c r="E129" s="99">
        <v>0</v>
      </c>
      <c r="F129" s="99">
        <v>0</v>
      </c>
      <c r="G129" s="99">
        <v>12824</v>
      </c>
      <c r="H129" s="99">
        <v>0</v>
      </c>
      <c r="I129" s="125">
        <v>15276</v>
      </c>
    </row>
    <row r="130" spans="1:9" ht="15" x14ac:dyDescent="0.2">
      <c r="A130" s="98" t="s">
        <v>293</v>
      </c>
      <c r="B130" s="123" t="s">
        <v>603</v>
      </c>
      <c r="C130" s="124">
        <v>11154</v>
      </c>
      <c r="D130" s="99">
        <v>0</v>
      </c>
      <c r="E130" s="99">
        <v>7320</v>
      </c>
      <c r="F130" s="99">
        <v>6477</v>
      </c>
      <c r="G130" s="99">
        <v>0</v>
      </c>
      <c r="H130" s="99">
        <v>0</v>
      </c>
      <c r="I130" s="125">
        <v>11997</v>
      </c>
    </row>
    <row r="131" spans="1:9" ht="15" x14ac:dyDescent="0.2">
      <c r="A131" s="98" t="s">
        <v>193</v>
      </c>
      <c r="B131" s="123" t="s">
        <v>604</v>
      </c>
      <c r="C131" s="124">
        <v>0</v>
      </c>
      <c r="D131" s="99">
        <v>0</v>
      </c>
      <c r="E131" s="99">
        <v>0</v>
      </c>
      <c r="F131" s="99">
        <v>0</v>
      </c>
      <c r="G131" s="99">
        <v>0</v>
      </c>
      <c r="H131" s="99">
        <v>0</v>
      </c>
      <c r="I131" s="125">
        <v>0</v>
      </c>
    </row>
    <row r="132" spans="1:9" ht="15" x14ac:dyDescent="0.2">
      <c r="A132" s="98" t="s">
        <v>420</v>
      </c>
      <c r="B132" s="123" t="s">
        <v>605</v>
      </c>
      <c r="C132" s="124">
        <v>0</v>
      </c>
      <c r="D132" s="99">
        <v>0</v>
      </c>
      <c r="E132" s="99">
        <v>0</v>
      </c>
      <c r="F132" s="99">
        <v>0</v>
      </c>
      <c r="G132" s="99">
        <v>0</v>
      </c>
      <c r="H132" s="99">
        <v>0</v>
      </c>
      <c r="I132" s="125">
        <v>0</v>
      </c>
    </row>
    <row r="133" spans="1:9" ht="15" x14ac:dyDescent="0.2">
      <c r="A133" s="98" t="s">
        <v>452</v>
      </c>
      <c r="B133" s="123" t="s">
        <v>606</v>
      </c>
      <c r="C133" s="124">
        <v>0</v>
      </c>
      <c r="D133" s="99">
        <v>0</v>
      </c>
      <c r="E133" s="99">
        <v>0</v>
      </c>
      <c r="F133" s="99">
        <v>0</v>
      </c>
      <c r="G133" s="99">
        <v>0</v>
      </c>
      <c r="H133" s="99">
        <v>0</v>
      </c>
      <c r="I133" s="125">
        <v>0</v>
      </c>
    </row>
    <row r="134" spans="1:9" ht="15" x14ac:dyDescent="0.2">
      <c r="A134" s="98" t="s">
        <v>74</v>
      </c>
      <c r="B134" s="123" t="s">
        <v>607</v>
      </c>
      <c r="C134" s="124">
        <v>0</v>
      </c>
      <c r="D134" s="99">
        <v>0</v>
      </c>
      <c r="E134" s="99">
        <v>0</v>
      </c>
      <c r="F134" s="99">
        <v>0</v>
      </c>
      <c r="G134" s="99">
        <v>0</v>
      </c>
      <c r="H134" s="99">
        <v>0</v>
      </c>
      <c r="I134" s="125">
        <v>0</v>
      </c>
    </row>
    <row r="135" spans="1:9" ht="15" x14ac:dyDescent="0.2">
      <c r="A135" s="98" t="s">
        <v>421</v>
      </c>
      <c r="B135" s="123" t="s">
        <v>608</v>
      </c>
      <c r="C135" s="124">
        <v>0</v>
      </c>
      <c r="D135" s="99">
        <v>0</v>
      </c>
      <c r="E135" s="99">
        <v>0</v>
      </c>
      <c r="F135" s="99">
        <v>0</v>
      </c>
      <c r="G135" s="99">
        <v>0</v>
      </c>
      <c r="H135" s="99">
        <v>0</v>
      </c>
      <c r="I135" s="125">
        <v>0</v>
      </c>
    </row>
    <row r="136" spans="1:9" ht="15" x14ac:dyDescent="0.2">
      <c r="A136" s="98" t="s">
        <v>323</v>
      </c>
      <c r="B136" s="123" t="s">
        <v>609</v>
      </c>
      <c r="C136" s="124">
        <v>5215</v>
      </c>
      <c r="D136" s="99">
        <v>2562</v>
      </c>
      <c r="E136" s="99">
        <v>0</v>
      </c>
      <c r="F136" s="99">
        <v>1433</v>
      </c>
      <c r="G136" s="99">
        <v>0</v>
      </c>
      <c r="H136" s="99">
        <v>0</v>
      </c>
      <c r="I136" s="125">
        <v>6344</v>
      </c>
    </row>
    <row r="137" spans="1:9" ht="15" x14ac:dyDescent="0.2">
      <c r="A137" s="98" t="s">
        <v>345</v>
      </c>
      <c r="B137" s="123" t="s">
        <v>610</v>
      </c>
      <c r="C137" s="124">
        <v>0</v>
      </c>
      <c r="D137" s="99">
        <v>0</v>
      </c>
      <c r="E137" s="99">
        <v>0</v>
      </c>
      <c r="F137" s="99">
        <v>0</v>
      </c>
      <c r="G137" s="99">
        <v>0</v>
      </c>
      <c r="H137" s="99">
        <v>0</v>
      </c>
      <c r="I137" s="125">
        <v>0</v>
      </c>
    </row>
    <row r="138" spans="1:9" ht="15" x14ac:dyDescent="0.2">
      <c r="A138" s="98" t="s">
        <v>197</v>
      </c>
      <c r="B138" s="123" t="s">
        <v>611</v>
      </c>
      <c r="C138" s="124">
        <v>82</v>
      </c>
      <c r="D138" s="99">
        <v>1407</v>
      </c>
      <c r="E138" s="99">
        <v>0</v>
      </c>
      <c r="F138" s="99">
        <v>1489</v>
      </c>
      <c r="G138" s="99">
        <v>0</v>
      </c>
      <c r="H138" s="99">
        <v>0</v>
      </c>
      <c r="I138" s="125">
        <v>0</v>
      </c>
    </row>
    <row r="139" spans="1:9" ht="15" x14ac:dyDescent="0.2">
      <c r="A139" s="98" t="s">
        <v>404</v>
      </c>
      <c r="B139" s="123" t="s">
        <v>612</v>
      </c>
      <c r="C139" s="124">
        <v>0</v>
      </c>
      <c r="D139" s="99">
        <v>0</v>
      </c>
      <c r="E139" s="99">
        <v>0</v>
      </c>
      <c r="F139" s="99">
        <v>0</v>
      </c>
      <c r="G139" s="99">
        <v>0</v>
      </c>
      <c r="H139" s="99">
        <v>0</v>
      </c>
      <c r="I139" s="125">
        <v>0</v>
      </c>
    </row>
    <row r="140" spans="1:9" ht="15" x14ac:dyDescent="0.2">
      <c r="A140" s="98" t="s">
        <v>257</v>
      </c>
      <c r="B140" s="123" t="s">
        <v>613</v>
      </c>
      <c r="C140" s="124">
        <v>0</v>
      </c>
      <c r="D140" s="99">
        <v>0</v>
      </c>
      <c r="E140" s="99">
        <v>0</v>
      </c>
      <c r="F140" s="99">
        <v>0</v>
      </c>
      <c r="G140" s="99">
        <v>0</v>
      </c>
      <c r="H140" s="99">
        <v>0</v>
      </c>
      <c r="I140" s="125">
        <v>0</v>
      </c>
    </row>
    <row r="141" spans="1:9" ht="15" x14ac:dyDescent="0.2">
      <c r="A141" s="98" t="s">
        <v>429</v>
      </c>
      <c r="B141" s="123" t="s">
        <v>614</v>
      </c>
      <c r="C141" s="124">
        <v>0</v>
      </c>
      <c r="D141" s="99">
        <v>0</v>
      </c>
      <c r="E141" s="99">
        <v>0</v>
      </c>
      <c r="F141" s="99">
        <v>0</v>
      </c>
      <c r="G141" s="99">
        <v>0</v>
      </c>
      <c r="H141" s="99">
        <v>0</v>
      </c>
      <c r="I141" s="125">
        <v>0</v>
      </c>
    </row>
    <row r="142" spans="1:9" ht="15" x14ac:dyDescent="0.2">
      <c r="A142" s="98" t="s">
        <v>38</v>
      </c>
      <c r="B142" s="123" t="s">
        <v>615</v>
      </c>
      <c r="C142" s="124">
        <v>0</v>
      </c>
      <c r="D142" s="99">
        <v>0</v>
      </c>
      <c r="E142" s="99">
        <v>0</v>
      </c>
      <c r="F142" s="99">
        <v>0</v>
      </c>
      <c r="G142" s="99">
        <v>0</v>
      </c>
      <c r="H142" s="99">
        <v>0</v>
      </c>
      <c r="I142" s="125">
        <v>0</v>
      </c>
    </row>
    <row r="143" spans="1:9" ht="15" x14ac:dyDescent="0.2">
      <c r="A143" s="98" t="s">
        <v>198</v>
      </c>
      <c r="B143" s="123" t="s">
        <v>616</v>
      </c>
      <c r="C143" s="124">
        <v>0</v>
      </c>
      <c r="D143" s="99">
        <v>11416</v>
      </c>
      <c r="E143" s="99">
        <v>6204</v>
      </c>
      <c r="F143" s="99">
        <v>17620</v>
      </c>
      <c r="G143" s="99">
        <v>0</v>
      </c>
      <c r="H143" s="99">
        <v>0</v>
      </c>
      <c r="I143" s="125">
        <v>0</v>
      </c>
    </row>
    <row r="144" spans="1:9" ht="15" x14ac:dyDescent="0.2">
      <c r="A144" s="98" t="s">
        <v>135</v>
      </c>
      <c r="B144" s="123" t="s">
        <v>617</v>
      </c>
      <c r="C144" s="124">
        <v>0</v>
      </c>
      <c r="D144" s="99">
        <v>0</v>
      </c>
      <c r="E144" s="99">
        <v>0</v>
      </c>
      <c r="F144" s="99">
        <v>0</v>
      </c>
      <c r="G144" s="99">
        <v>0</v>
      </c>
      <c r="H144" s="99">
        <v>0</v>
      </c>
      <c r="I144" s="125">
        <v>0</v>
      </c>
    </row>
    <row r="145" spans="1:9" ht="15" x14ac:dyDescent="0.2">
      <c r="A145" s="98" t="s">
        <v>248</v>
      </c>
      <c r="B145" s="123" t="s">
        <v>618</v>
      </c>
      <c r="C145" s="124">
        <v>0</v>
      </c>
      <c r="D145" s="99">
        <v>0</v>
      </c>
      <c r="E145" s="99">
        <v>0</v>
      </c>
      <c r="F145" s="99">
        <v>0</v>
      </c>
      <c r="G145" s="99">
        <v>0</v>
      </c>
      <c r="H145" s="99">
        <v>0</v>
      </c>
      <c r="I145" s="125">
        <v>0</v>
      </c>
    </row>
    <row r="146" spans="1:9" ht="15" x14ac:dyDescent="0.2">
      <c r="A146" s="98" t="s">
        <v>453</v>
      </c>
      <c r="B146" s="123" t="s">
        <v>619</v>
      </c>
      <c r="C146" s="124">
        <v>0</v>
      </c>
      <c r="D146" s="99">
        <v>0</v>
      </c>
      <c r="E146" s="99">
        <v>0</v>
      </c>
      <c r="F146" s="99">
        <v>0</v>
      </c>
      <c r="G146" s="99">
        <v>0</v>
      </c>
      <c r="H146" s="99">
        <v>0</v>
      </c>
      <c r="I146" s="125">
        <v>0</v>
      </c>
    </row>
    <row r="147" spans="1:9" ht="15" x14ac:dyDescent="0.2">
      <c r="A147" s="98" t="s">
        <v>365</v>
      </c>
      <c r="B147" s="123" t="s">
        <v>620</v>
      </c>
      <c r="C147" s="124">
        <v>0</v>
      </c>
      <c r="D147" s="99">
        <v>0</v>
      </c>
      <c r="E147" s="99">
        <v>0</v>
      </c>
      <c r="F147" s="99">
        <v>0</v>
      </c>
      <c r="G147" s="99">
        <v>0</v>
      </c>
      <c r="H147" s="99">
        <v>0</v>
      </c>
      <c r="I147" s="125">
        <v>0</v>
      </c>
    </row>
    <row r="148" spans="1:9" ht="15" x14ac:dyDescent="0.2">
      <c r="A148" s="98" t="s">
        <v>219</v>
      </c>
      <c r="B148" s="123" t="s">
        <v>621</v>
      </c>
      <c r="C148" s="124">
        <v>0</v>
      </c>
      <c r="D148" s="99">
        <v>2407</v>
      </c>
      <c r="E148" s="99">
        <v>0</v>
      </c>
      <c r="F148" s="99">
        <v>2407</v>
      </c>
      <c r="G148" s="99">
        <v>0</v>
      </c>
      <c r="H148" s="99">
        <v>0</v>
      </c>
      <c r="I148" s="125">
        <v>0</v>
      </c>
    </row>
    <row r="149" spans="1:9" ht="15" x14ac:dyDescent="0.2">
      <c r="A149" s="98" t="s">
        <v>411</v>
      </c>
      <c r="B149" s="123" t="s">
        <v>622</v>
      </c>
      <c r="C149" s="124">
        <v>1332</v>
      </c>
      <c r="D149" s="99">
        <v>5492</v>
      </c>
      <c r="E149" s="99">
        <v>0</v>
      </c>
      <c r="F149" s="99">
        <v>5923</v>
      </c>
      <c r="G149" s="99">
        <v>0</v>
      </c>
      <c r="H149" s="99">
        <v>0</v>
      </c>
      <c r="I149" s="125">
        <v>901</v>
      </c>
    </row>
    <row r="150" spans="1:9" ht="15" x14ac:dyDescent="0.2">
      <c r="A150" s="98" t="s">
        <v>262</v>
      </c>
      <c r="B150" s="123" t="s">
        <v>623</v>
      </c>
      <c r="C150" s="124">
        <v>0</v>
      </c>
      <c r="D150" s="99">
        <v>3043</v>
      </c>
      <c r="E150" s="99">
        <v>0</v>
      </c>
      <c r="F150" s="99">
        <v>3043</v>
      </c>
      <c r="G150" s="99">
        <v>0</v>
      </c>
      <c r="H150" s="99">
        <v>0</v>
      </c>
      <c r="I150" s="125">
        <v>0</v>
      </c>
    </row>
    <row r="151" spans="1:9" ht="15" x14ac:dyDescent="0.2">
      <c r="A151" s="98" t="s">
        <v>624</v>
      </c>
      <c r="B151" s="123" t="s">
        <v>625</v>
      </c>
      <c r="C151" s="124">
        <v>0</v>
      </c>
      <c r="D151" s="99">
        <v>0</v>
      </c>
      <c r="E151" s="99">
        <v>0</v>
      </c>
      <c r="F151" s="99">
        <v>0</v>
      </c>
      <c r="G151" s="99">
        <v>0</v>
      </c>
      <c r="H151" s="99">
        <v>0</v>
      </c>
      <c r="I151" s="125">
        <v>0</v>
      </c>
    </row>
    <row r="152" spans="1:9" ht="15" x14ac:dyDescent="0.2">
      <c r="A152" s="98" t="s">
        <v>346</v>
      </c>
      <c r="B152" s="123" t="s">
        <v>627</v>
      </c>
      <c r="C152" s="124">
        <v>0</v>
      </c>
      <c r="D152" s="99">
        <v>0</v>
      </c>
      <c r="E152" s="99">
        <v>0</v>
      </c>
      <c r="F152" s="99">
        <v>0</v>
      </c>
      <c r="G152" s="99">
        <v>0</v>
      </c>
      <c r="H152" s="99">
        <v>0</v>
      </c>
      <c r="I152" s="125">
        <v>0</v>
      </c>
    </row>
    <row r="153" spans="1:9" ht="15" x14ac:dyDescent="0.2">
      <c r="A153" s="98" t="s">
        <v>178</v>
      </c>
      <c r="B153" s="123" t="s">
        <v>626</v>
      </c>
      <c r="C153" s="124">
        <v>0</v>
      </c>
      <c r="D153" s="99">
        <v>0</v>
      </c>
      <c r="E153" s="99">
        <v>0</v>
      </c>
      <c r="F153" s="99">
        <v>0</v>
      </c>
      <c r="G153" s="99">
        <v>0</v>
      </c>
      <c r="H153" s="99">
        <v>0</v>
      </c>
      <c r="I153" s="125">
        <v>0</v>
      </c>
    </row>
    <row r="154" spans="1:9" ht="15" x14ac:dyDescent="0.2">
      <c r="A154" s="98" t="s">
        <v>99</v>
      </c>
      <c r="B154" s="123" t="s">
        <v>628</v>
      </c>
      <c r="C154" s="124">
        <v>0</v>
      </c>
      <c r="D154" s="99">
        <v>0</v>
      </c>
      <c r="E154" s="99">
        <v>0</v>
      </c>
      <c r="F154" s="99">
        <v>0</v>
      </c>
      <c r="G154" s="99">
        <v>0</v>
      </c>
      <c r="H154" s="99">
        <v>0</v>
      </c>
      <c r="I154" s="125">
        <v>0</v>
      </c>
    </row>
    <row r="155" spans="1:9" ht="15" x14ac:dyDescent="0.2">
      <c r="A155" s="98" t="s">
        <v>249</v>
      </c>
      <c r="B155" s="123" t="s">
        <v>629</v>
      </c>
      <c r="C155" s="124">
        <v>0</v>
      </c>
      <c r="D155" s="99">
        <v>0</v>
      </c>
      <c r="E155" s="99">
        <v>0</v>
      </c>
      <c r="F155" s="99">
        <v>0</v>
      </c>
      <c r="G155" s="99">
        <v>0</v>
      </c>
      <c r="H155" s="99">
        <v>0</v>
      </c>
      <c r="I155" s="125">
        <v>0</v>
      </c>
    </row>
    <row r="156" spans="1:9" ht="15" x14ac:dyDescent="0.2">
      <c r="A156" s="98" t="s">
        <v>288</v>
      </c>
      <c r="B156" s="123" t="s">
        <v>630</v>
      </c>
      <c r="C156" s="124">
        <v>0</v>
      </c>
      <c r="D156" s="99">
        <v>22296</v>
      </c>
      <c r="E156" s="99">
        <v>0</v>
      </c>
      <c r="F156" s="99">
        <v>22296</v>
      </c>
      <c r="G156" s="99">
        <v>0</v>
      </c>
      <c r="H156" s="99">
        <v>0</v>
      </c>
      <c r="I156" s="125">
        <v>0</v>
      </c>
    </row>
    <row r="157" spans="1:9" ht="15" x14ac:dyDescent="0.2">
      <c r="A157" s="98" t="s">
        <v>179</v>
      </c>
      <c r="B157" s="123" t="s">
        <v>631</v>
      </c>
      <c r="C157" s="124">
        <v>2070</v>
      </c>
      <c r="D157" s="99">
        <v>6438</v>
      </c>
      <c r="E157" s="99">
        <v>0</v>
      </c>
      <c r="F157" s="99">
        <v>4972</v>
      </c>
      <c r="G157" s="99">
        <v>0</v>
      </c>
      <c r="H157" s="99">
        <v>0</v>
      </c>
      <c r="I157" s="125">
        <v>3536</v>
      </c>
    </row>
    <row r="158" spans="1:9" ht="15" x14ac:dyDescent="0.2">
      <c r="A158" s="98" t="s">
        <v>165</v>
      </c>
      <c r="B158" s="123" t="s">
        <v>632</v>
      </c>
      <c r="C158" s="124">
        <v>0</v>
      </c>
      <c r="D158" s="99">
        <v>29603</v>
      </c>
      <c r="E158" s="99">
        <v>0</v>
      </c>
      <c r="F158" s="99">
        <v>29603</v>
      </c>
      <c r="G158" s="99">
        <v>0</v>
      </c>
      <c r="H158" s="99">
        <v>0</v>
      </c>
      <c r="I158" s="125">
        <v>0</v>
      </c>
    </row>
    <row r="159" spans="1:9" ht="15" x14ac:dyDescent="0.2">
      <c r="A159" s="98" t="s">
        <v>348</v>
      </c>
      <c r="B159" s="123" t="s">
        <v>633</v>
      </c>
      <c r="C159" s="124">
        <v>0</v>
      </c>
      <c r="D159" s="99">
        <v>0</v>
      </c>
      <c r="E159" s="99">
        <v>0</v>
      </c>
      <c r="F159" s="99">
        <v>0</v>
      </c>
      <c r="G159" s="99">
        <v>0</v>
      </c>
      <c r="H159" s="99">
        <v>0</v>
      </c>
      <c r="I159" s="125">
        <v>0</v>
      </c>
    </row>
    <row r="160" spans="1:9" ht="15" x14ac:dyDescent="0.2">
      <c r="A160" s="98" t="s">
        <v>326</v>
      </c>
      <c r="B160" s="123" t="s">
        <v>634</v>
      </c>
      <c r="C160" s="124">
        <v>0</v>
      </c>
      <c r="D160" s="99">
        <v>0</v>
      </c>
      <c r="E160" s="99">
        <v>0</v>
      </c>
      <c r="F160" s="99">
        <v>0</v>
      </c>
      <c r="G160" s="99">
        <v>0</v>
      </c>
      <c r="H160" s="99">
        <v>0</v>
      </c>
      <c r="I160" s="125">
        <v>0</v>
      </c>
    </row>
    <row r="161" spans="1:9" ht="15" x14ac:dyDescent="0.2">
      <c r="A161" s="98" t="s">
        <v>412</v>
      </c>
      <c r="B161" s="123" t="s">
        <v>635</v>
      </c>
      <c r="C161" s="124">
        <v>0</v>
      </c>
      <c r="D161" s="99">
        <v>20211</v>
      </c>
      <c r="E161" s="99">
        <v>0</v>
      </c>
      <c r="F161" s="99">
        <v>16685</v>
      </c>
      <c r="G161" s="99">
        <v>0</v>
      </c>
      <c r="H161" s="99">
        <v>3526</v>
      </c>
      <c r="I161" s="125">
        <v>0</v>
      </c>
    </row>
    <row r="162" spans="1:9" ht="15" x14ac:dyDescent="0.2">
      <c r="A162" s="98" t="s">
        <v>291</v>
      </c>
      <c r="B162" s="123" t="s">
        <v>636</v>
      </c>
      <c r="C162" s="124">
        <v>0</v>
      </c>
      <c r="D162" s="99">
        <v>0</v>
      </c>
      <c r="E162" s="99">
        <v>0</v>
      </c>
      <c r="F162" s="99">
        <v>0</v>
      </c>
      <c r="G162" s="99">
        <v>0</v>
      </c>
      <c r="H162" s="99">
        <v>0</v>
      </c>
      <c r="I162" s="125">
        <v>0</v>
      </c>
    </row>
    <row r="163" spans="1:9" ht="15" x14ac:dyDescent="0.2">
      <c r="A163" s="98" t="s">
        <v>247</v>
      </c>
      <c r="B163" s="123" t="s">
        <v>637</v>
      </c>
      <c r="C163" s="124">
        <v>0</v>
      </c>
      <c r="D163" s="99">
        <v>0</v>
      </c>
      <c r="E163" s="99">
        <v>0</v>
      </c>
      <c r="F163" s="99">
        <v>0</v>
      </c>
      <c r="G163" s="99">
        <v>0</v>
      </c>
      <c r="H163" s="99">
        <v>0</v>
      </c>
      <c r="I163" s="125">
        <v>0</v>
      </c>
    </row>
    <row r="164" spans="1:9" ht="15" x14ac:dyDescent="0.2">
      <c r="A164" s="98" t="s">
        <v>237</v>
      </c>
      <c r="B164" s="123" t="s">
        <v>638</v>
      </c>
      <c r="C164" s="124">
        <v>0</v>
      </c>
      <c r="D164" s="99">
        <v>0</v>
      </c>
      <c r="E164" s="99">
        <v>0</v>
      </c>
      <c r="F164" s="99">
        <v>0</v>
      </c>
      <c r="G164" s="99">
        <v>0</v>
      </c>
      <c r="H164" s="99">
        <v>0</v>
      </c>
      <c r="I164" s="125">
        <v>0</v>
      </c>
    </row>
    <row r="165" spans="1:9" ht="15" x14ac:dyDescent="0.2">
      <c r="A165" s="98" t="s">
        <v>85</v>
      </c>
      <c r="B165" s="123" t="s">
        <v>639</v>
      </c>
      <c r="C165" s="124">
        <v>0</v>
      </c>
      <c r="D165" s="99">
        <v>0</v>
      </c>
      <c r="E165" s="99">
        <v>0</v>
      </c>
      <c r="F165" s="99">
        <v>0</v>
      </c>
      <c r="G165" s="99">
        <v>0</v>
      </c>
      <c r="H165" s="99">
        <v>0</v>
      </c>
      <c r="I165" s="125">
        <v>0</v>
      </c>
    </row>
    <row r="166" spans="1:9" ht="15" x14ac:dyDescent="0.2">
      <c r="A166" s="98" t="s">
        <v>236</v>
      </c>
      <c r="B166" s="123" t="s">
        <v>640</v>
      </c>
      <c r="C166" s="124">
        <v>2668</v>
      </c>
      <c r="D166" s="99">
        <v>18130</v>
      </c>
      <c r="E166" s="99">
        <v>0</v>
      </c>
      <c r="F166" s="99">
        <v>15717</v>
      </c>
      <c r="G166" s="99">
        <v>0</v>
      </c>
      <c r="H166" s="99">
        <v>0</v>
      </c>
      <c r="I166" s="125">
        <v>5081</v>
      </c>
    </row>
    <row r="167" spans="1:9" ht="15" x14ac:dyDescent="0.2">
      <c r="A167" s="98" t="s">
        <v>160</v>
      </c>
      <c r="B167" s="123" t="s">
        <v>641</v>
      </c>
      <c r="C167" s="124">
        <v>0</v>
      </c>
      <c r="D167" s="99">
        <v>23875</v>
      </c>
      <c r="E167" s="99">
        <v>0</v>
      </c>
      <c r="F167" s="99">
        <v>11105</v>
      </c>
      <c r="G167" s="99">
        <v>0</v>
      </c>
      <c r="H167" s="99">
        <v>12770</v>
      </c>
      <c r="I167" s="125">
        <v>0</v>
      </c>
    </row>
    <row r="168" spans="1:9" ht="15" x14ac:dyDescent="0.2">
      <c r="A168" s="98" t="s">
        <v>125</v>
      </c>
      <c r="B168" s="123" t="s">
        <v>642</v>
      </c>
      <c r="C168" s="124">
        <v>104</v>
      </c>
      <c r="D168" s="99">
        <v>3977</v>
      </c>
      <c r="E168" s="99">
        <v>0</v>
      </c>
      <c r="F168" s="99">
        <v>3410</v>
      </c>
      <c r="G168" s="99">
        <v>0</v>
      </c>
      <c r="H168" s="99">
        <v>0</v>
      </c>
      <c r="I168" s="125">
        <v>671</v>
      </c>
    </row>
    <row r="169" spans="1:9" ht="15" x14ac:dyDescent="0.2">
      <c r="A169" s="98" t="s">
        <v>266</v>
      </c>
      <c r="B169" s="123" t="s">
        <v>643</v>
      </c>
      <c r="C169" s="124">
        <v>8042</v>
      </c>
      <c r="D169" s="99">
        <v>6371</v>
      </c>
      <c r="E169" s="99">
        <v>0</v>
      </c>
      <c r="F169" s="99">
        <v>8893</v>
      </c>
      <c r="G169" s="99">
        <v>0</v>
      </c>
      <c r="H169" s="99">
        <v>0</v>
      </c>
      <c r="I169" s="125">
        <v>5520</v>
      </c>
    </row>
    <row r="170" spans="1:9" ht="15" x14ac:dyDescent="0.2">
      <c r="A170" s="98" t="s">
        <v>180</v>
      </c>
      <c r="B170" s="123" t="s">
        <v>644</v>
      </c>
      <c r="C170" s="124">
        <v>0</v>
      </c>
      <c r="D170" s="99">
        <v>0</v>
      </c>
      <c r="E170" s="99">
        <v>0</v>
      </c>
      <c r="F170" s="99">
        <v>0</v>
      </c>
      <c r="G170" s="99">
        <v>0</v>
      </c>
      <c r="H170" s="99">
        <v>0</v>
      </c>
      <c r="I170" s="125">
        <v>0</v>
      </c>
    </row>
    <row r="171" spans="1:9" ht="15" x14ac:dyDescent="0.2">
      <c r="A171" s="98" t="s">
        <v>434</v>
      </c>
      <c r="B171" s="123" t="s">
        <v>645</v>
      </c>
      <c r="C171" s="124">
        <v>0</v>
      </c>
      <c r="D171" s="99">
        <v>0</v>
      </c>
      <c r="E171" s="99">
        <v>0</v>
      </c>
      <c r="F171" s="99">
        <v>0</v>
      </c>
      <c r="G171" s="99">
        <v>0</v>
      </c>
      <c r="H171" s="99">
        <v>0</v>
      </c>
      <c r="I171" s="125">
        <v>0</v>
      </c>
    </row>
    <row r="172" spans="1:9" ht="15" x14ac:dyDescent="0.2">
      <c r="A172" s="98" t="s">
        <v>385</v>
      </c>
      <c r="B172" s="123" t="s">
        <v>646</v>
      </c>
      <c r="C172" s="124">
        <v>0</v>
      </c>
      <c r="D172" s="99">
        <v>0</v>
      </c>
      <c r="E172" s="99">
        <v>0</v>
      </c>
      <c r="F172" s="99">
        <v>0</v>
      </c>
      <c r="G172" s="99">
        <v>0</v>
      </c>
      <c r="H172" s="99">
        <v>0</v>
      </c>
      <c r="I172" s="125">
        <v>0</v>
      </c>
    </row>
    <row r="173" spans="1:9" ht="15" x14ac:dyDescent="0.2">
      <c r="A173" s="98" t="s">
        <v>263</v>
      </c>
      <c r="B173" s="123" t="s">
        <v>647</v>
      </c>
      <c r="C173" s="124">
        <v>0</v>
      </c>
      <c r="D173" s="99">
        <v>0</v>
      </c>
      <c r="E173" s="99">
        <v>0</v>
      </c>
      <c r="F173" s="99">
        <v>0</v>
      </c>
      <c r="G173" s="99">
        <v>0</v>
      </c>
      <c r="H173" s="99">
        <v>0</v>
      </c>
      <c r="I173" s="125">
        <v>0</v>
      </c>
    </row>
    <row r="174" spans="1:9" ht="15" x14ac:dyDescent="0.2">
      <c r="A174" s="98" t="s">
        <v>122</v>
      </c>
      <c r="B174" s="123" t="s">
        <v>648</v>
      </c>
      <c r="C174" s="124">
        <v>17267</v>
      </c>
      <c r="D174" s="99">
        <v>7324</v>
      </c>
      <c r="E174" s="99">
        <v>0</v>
      </c>
      <c r="F174" s="99">
        <v>20</v>
      </c>
      <c r="G174" s="99">
        <v>0</v>
      </c>
      <c r="H174" s="99">
        <v>0</v>
      </c>
      <c r="I174" s="125">
        <v>24571</v>
      </c>
    </row>
    <row r="175" spans="1:9" ht="15" x14ac:dyDescent="0.2">
      <c r="A175" s="98" t="s">
        <v>87</v>
      </c>
      <c r="B175" s="123" t="s">
        <v>649</v>
      </c>
      <c r="C175" s="124">
        <v>0</v>
      </c>
      <c r="D175" s="99">
        <v>0</v>
      </c>
      <c r="E175" s="99">
        <v>0</v>
      </c>
      <c r="F175" s="99">
        <v>0</v>
      </c>
      <c r="G175" s="99">
        <v>0</v>
      </c>
      <c r="H175" s="99">
        <v>0</v>
      </c>
      <c r="I175" s="125">
        <v>0</v>
      </c>
    </row>
    <row r="176" spans="1:9" ht="15" x14ac:dyDescent="0.2">
      <c r="A176" s="98" t="s">
        <v>225</v>
      </c>
      <c r="B176" s="123" t="s">
        <v>650</v>
      </c>
      <c r="C176" s="124">
        <v>0</v>
      </c>
      <c r="D176" s="99">
        <v>0</v>
      </c>
      <c r="E176" s="99">
        <v>0</v>
      </c>
      <c r="F176" s="99">
        <v>0</v>
      </c>
      <c r="G176" s="99">
        <v>0</v>
      </c>
      <c r="H176" s="99">
        <v>0</v>
      </c>
      <c r="I176" s="125">
        <v>0</v>
      </c>
    </row>
    <row r="177" spans="1:11" ht="15" x14ac:dyDescent="0.2">
      <c r="A177" s="98" t="s">
        <v>444</v>
      </c>
      <c r="B177" s="123" t="s">
        <v>651</v>
      </c>
      <c r="C177" s="124">
        <v>0</v>
      </c>
      <c r="D177" s="99">
        <v>0</v>
      </c>
      <c r="E177" s="99">
        <v>0</v>
      </c>
      <c r="F177" s="99">
        <v>0</v>
      </c>
      <c r="G177" s="99">
        <v>0</v>
      </c>
      <c r="H177" s="99">
        <v>0</v>
      </c>
      <c r="I177" s="125">
        <v>0</v>
      </c>
    </row>
    <row r="178" spans="1:11" ht="15" x14ac:dyDescent="0.2">
      <c r="A178" s="98" t="s">
        <v>350</v>
      </c>
      <c r="B178" s="123" t="s">
        <v>652</v>
      </c>
      <c r="C178" s="124">
        <v>0</v>
      </c>
      <c r="D178" s="99">
        <v>0</v>
      </c>
      <c r="E178" s="99">
        <v>0</v>
      </c>
      <c r="F178" s="99">
        <v>0</v>
      </c>
      <c r="G178" s="99">
        <v>0</v>
      </c>
      <c r="H178" s="99">
        <v>0</v>
      </c>
      <c r="I178" s="125">
        <v>0</v>
      </c>
    </row>
    <row r="179" spans="1:11" ht="15" x14ac:dyDescent="0.2">
      <c r="A179" s="98" t="s">
        <v>80</v>
      </c>
      <c r="B179" s="123" t="s">
        <v>653</v>
      </c>
      <c r="C179" s="124">
        <v>0</v>
      </c>
      <c r="D179" s="99">
        <v>0</v>
      </c>
      <c r="E179" s="99">
        <v>0</v>
      </c>
      <c r="F179" s="99">
        <v>0</v>
      </c>
      <c r="G179" s="99">
        <v>0</v>
      </c>
      <c r="H179" s="99">
        <v>0</v>
      </c>
      <c r="I179" s="125">
        <v>0</v>
      </c>
    </row>
    <row r="180" spans="1:11" ht="15" x14ac:dyDescent="0.2">
      <c r="A180" s="98" t="s">
        <v>386</v>
      </c>
      <c r="B180" s="123" t="s">
        <v>654</v>
      </c>
      <c r="C180" s="124">
        <v>59</v>
      </c>
      <c r="D180" s="99">
        <v>1556</v>
      </c>
      <c r="E180" s="99">
        <v>0</v>
      </c>
      <c r="F180" s="99">
        <v>1556</v>
      </c>
      <c r="G180" s="99">
        <v>0</v>
      </c>
      <c r="H180" s="99">
        <v>0</v>
      </c>
      <c r="I180" s="125">
        <v>59</v>
      </c>
    </row>
    <row r="181" spans="1:11" ht="15" x14ac:dyDescent="0.2">
      <c r="A181" s="98" t="s">
        <v>351</v>
      </c>
      <c r="B181" s="123" t="s">
        <v>655</v>
      </c>
      <c r="C181" s="124">
        <v>24774</v>
      </c>
      <c r="D181" s="99">
        <v>11270</v>
      </c>
      <c r="E181" s="99">
        <v>0</v>
      </c>
      <c r="F181" s="99">
        <v>3900</v>
      </c>
      <c r="G181" s="99">
        <v>0</v>
      </c>
      <c r="H181" s="99">
        <v>0</v>
      </c>
      <c r="I181" s="125">
        <v>32144</v>
      </c>
    </row>
    <row r="182" spans="1:11" ht="15" x14ac:dyDescent="0.2">
      <c r="A182" s="98" t="s">
        <v>294</v>
      </c>
      <c r="B182" s="123" t="s">
        <v>656</v>
      </c>
      <c r="C182" s="124">
        <v>0</v>
      </c>
      <c r="D182" s="99">
        <v>0</v>
      </c>
      <c r="E182" s="99">
        <v>3007</v>
      </c>
      <c r="F182" s="99">
        <v>2800</v>
      </c>
      <c r="G182" s="99">
        <v>0</v>
      </c>
      <c r="H182" s="99">
        <v>0</v>
      </c>
      <c r="I182" s="125">
        <v>207</v>
      </c>
    </row>
    <row r="183" spans="1:11" ht="15" x14ac:dyDescent="0.2">
      <c r="A183" s="98" t="s">
        <v>88</v>
      </c>
      <c r="B183" s="123" t="s">
        <v>657</v>
      </c>
      <c r="C183" s="124">
        <v>0</v>
      </c>
      <c r="D183" s="99">
        <v>0</v>
      </c>
      <c r="E183" s="99">
        <v>0</v>
      </c>
      <c r="F183" s="99">
        <v>0</v>
      </c>
      <c r="G183" s="99">
        <v>0</v>
      </c>
      <c r="H183" s="99">
        <v>0</v>
      </c>
      <c r="I183" s="125">
        <v>0</v>
      </c>
    </row>
    <row r="184" spans="1:11" ht="15" x14ac:dyDescent="0.2">
      <c r="A184" s="98" t="s">
        <v>313</v>
      </c>
      <c r="B184" s="123" t="s">
        <v>658</v>
      </c>
      <c r="C184" s="124">
        <v>0</v>
      </c>
      <c r="D184" s="171">
        <v>14529</v>
      </c>
      <c r="E184" s="99">
        <v>0</v>
      </c>
      <c r="F184" s="99">
        <v>0</v>
      </c>
      <c r="G184" s="99">
        <v>0</v>
      </c>
      <c r="H184" s="99">
        <v>0</v>
      </c>
      <c r="I184" s="176">
        <v>14529</v>
      </c>
      <c r="J184" s="168"/>
      <c r="K184" s="170"/>
    </row>
    <row r="185" spans="1:11" ht="15" x14ac:dyDescent="0.2">
      <c r="A185" s="98" t="s">
        <v>114</v>
      </c>
      <c r="B185" s="123" t="s">
        <v>659</v>
      </c>
      <c r="C185" s="124">
        <v>0</v>
      </c>
      <c r="D185" s="99">
        <v>0</v>
      </c>
      <c r="E185" s="99">
        <v>0</v>
      </c>
      <c r="F185" s="99">
        <v>0</v>
      </c>
      <c r="G185" s="99">
        <v>0</v>
      </c>
      <c r="H185" s="99">
        <v>0</v>
      </c>
      <c r="I185" s="125">
        <v>0</v>
      </c>
    </row>
    <row r="186" spans="1:11" ht="15" x14ac:dyDescent="0.2">
      <c r="A186" s="98" t="s">
        <v>195</v>
      </c>
      <c r="B186" s="123" t="s">
        <v>660</v>
      </c>
      <c r="C186" s="124">
        <v>0</v>
      </c>
      <c r="D186" s="99">
        <v>0</v>
      </c>
      <c r="E186" s="99">
        <v>0</v>
      </c>
      <c r="F186" s="99">
        <v>0</v>
      </c>
      <c r="G186" s="99">
        <v>0</v>
      </c>
      <c r="H186" s="99">
        <v>0</v>
      </c>
      <c r="I186" s="125">
        <v>0</v>
      </c>
    </row>
    <row r="187" spans="1:11" ht="15" x14ac:dyDescent="0.2">
      <c r="A187" s="98" t="s">
        <v>123</v>
      </c>
      <c r="B187" s="123" t="s">
        <v>661</v>
      </c>
      <c r="C187" s="124">
        <v>0</v>
      </c>
      <c r="D187" s="99">
        <v>0</v>
      </c>
      <c r="E187" s="99">
        <v>0</v>
      </c>
      <c r="F187" s="99">
        <v>0</v>
      </c>
      <c r="G187" s="99">
        <v>0</v>
      </c>
      <c r="H187" s="99">
        <v>0</v>
      </c>
      <c r="I187" s="125">
        <v>0</v>
      </c>
    </row>
    <row r="188" spans="1:11" ht="15" x14ac:dyDescent="0.2">
      <c r="A188" s="98" t="s">
        <v>75</v>
      </c>
      <c r="B188" s="123" t="s">
        <v>662</v>
      </c>
      <c r="C188" s="124">
        <v>0</v>
      </c>
      <c r="D188" s="99">
        <v>0</v>
      </c>
      <c r="E188" s="99">
        <v>0</v>
      </c>
      <c r="F188" s="99">
        <v>0</v>
      </c>
      <c r="G188" s="99">
        <v>0</v>
      </c>
      <c r="H188" s="99">
        <v>0</v>
      </c>
      <c r="I188" s="125">
        <v>0</v>
      </c>
    </row>
    <row r="189" spans="1:11" ht="15" x14ac:dyDescent="0.2">
      <c r="A189" s="98" t="s">
        <v>327</v>
      </c>
      <c r="B189" s="123" t="s">
        <v>663</v>
      </c>
      <c r="C189" s="124">
        <v>71</v>
      </c>
      <c r="D189" s="99">
        <v>0</v>
      </c>
      <c r="E189" s="99">
        <v>8672</v>
      </c>
      <c r="F189" s="99">
        <v>7422</v>
      </c>
      <c r="G189" s="99">
        <v>0</v>
      </c>
      <c r="H189" s="99">
        <v>0</v>
      </c>
      <c r="I189" s="125">
        <v>1321</v>
      </c>
    </row>
    <row r="190" spans="1:11" ht="15" x14ac:dyDescent="0.2">
      <c r="A190" s="98" t="s">
        <v>126</v>
      </c>
      <c r="B190" s="123" t="s">
        <v>664</v>
      </c>
      <c r="C190" s="124">
        <v>0</v>
      </c>
      <c r="D190" s="99">
        <v>0</v>
      </c>
      <c r="E190" s="99">
        <v>0</v>
      </c>
      <c r="F190" s="99">
        <v>0</v>
      </c>
      <c r="G190" s="99">
        <v>0</v>
      </c>
      <c r="H190" s="99">
        <v>0</v>
      </c>
      <c r="I190" s="125">
        <v>0</v>
      </c>
    </row>
    <row r="191" spans="1:11" ht="15" x14ac:dyDescent="0.2">
      <c r="A191" s="98" t="s">
        <v>133</v>
      </c>
      <c r="B191" s="123" t="s">
        <v>665</v>
      </c>
      <c r="C191" s="124">
        <v>0</v>
      </c>
      <c r="D191" s="99">
        <v>0</v>
      </c>
      <c r="E191" s="99">
        <v>0</v>
      </c>
      <c r="F191" s="99">
        <v>0</v>
      </c>
      <c r="G191" s="99">
        <v>0</v>
      </c>
      <c r="H191" s="99">
        <v>0</v>
      </c>
      <c r="I191" s="125">
        <v>0</v>
      </c>
    </row>
    <row r="192" spans="1:11" ht="15" x14ac:dyDescent="0.2">
      <c r="A192" s="98" t="s">
        <v>366</v>
      </c>
      <c r="B192" s="123" t="s">
        <v>666</v>
      </c>
      <c r="C192" s="124">
        <v>73983</v>
      </c>
      <c r="D192" s="99">
        <v>23039</v>
      </c>
      <c r="E192" s="99">
        <v>8451</v>
      </c>
      <c r="F192" s="99">
        <v>37592</v>
      </c>
      <c r="G192" s="99">
        <v>0</v>
      </c>
      <c r="H192" s="99">
        <v>0</v>
      </c>
      <c r="I192" s="125">
        <v>67881</v>
      </c>
    </row>
    <row r="193" spans="1:11" ht="15" x14ac:dyDescent="0.2">
      <c r="A193" s="98" t="s">
        <v>349</v>
      </c>
      <c r="B193" s="123" t="s">
        <v>939</v>
      </c>
      <c r="C193" s="124">
        <v>608</v>
      </c>
      <c r="D193" s="99">
        <v>2648</v>
      </c>
      <c r="E193" s="99">
        <v>15039</v>
      </c>
      <c r="F193" s="99">
        <v>17588</v>
      </c>
      <c r="G193" s="99">
        <v>0</v>
      </c>
      <c r="H193" s="99">
        <v>0</v>
      </c>
      <c r="I193" s="125">
        <v>707</v>
      </c>
    </row>
    <row r="194" spans="1:11" ht="15" x14ac:dyDescent="0.2">
      <c r="A194" s="98" t="s">
        <v>324</v>
      </c>
      <c r="B194" s="123" t="s">
        <v>668</v>
      </c>
      <c r="C194" s="124">
        <v>0</v>
      </c>
      <c r="D194" s="99">
        <v>0</v>
      </c>
      <c r="E194" s="99">
        <v>0</v>
      </c>
      <c r="F194" s="99">
        <v>0</v>
      </c>
      <c r="G194" s="99">
        <v>0</v>
      </c>
      <c r="H194" s="99">
        <v>0</v>
      </c>
      <c r="I194" s="125">
        <v>0</v>
      </c>
    </row>
    <row r="195" spans="1:11" ht="15" x14ac:dyDescent="0.2">
      <c r="A195" s="98" t="s">
        <v>57</v>
      </c>
      <c r="B195" s="123" t="s">
        <v>669</v>
      </c>
      <c r="C195" s="124">
        <v>0</v>
      </c>
      <c r="D195" s="99">
        <v>0</v>
      </c>
      <c r="E195" s="99">
        <v>0</v>
      </c>
      <c r="F195" s="99">
        <v>0</v>
      </c>
      <c r="G195" s="99">
        <v>0</v>
      </c>
      <c r="H195" s="99">
        <v>0</v>
      </c>
      <c r="I195" s="125">
        <v>0</v>
      </c>
    </row>
    <row r="196" spans="1:11" ht="15" x14ac:dyDescent="0.2">
      <c r="A196" s="98" t="s">
        <v>276</v>
      </c>
      <c r="B196" s="123" t="s">
        <v>670</v>
      </c>
      <c r="C196" s="124">
        <v>0</v>
      </c>
      <c r="D196" s="99">
        <v>0</v>
      </c>
      <c r="E196" s="99">
        <v>0</v>
      </c>
      <c r="F196" s="99">
        <v>0</v>
      </c>
      <c r="G196" s="99">
        <v>0</v>
      </c>
      <c r="H196" s="99">
        <v>0</v>
      </c>
      <c r="I196" s="125">
        <v>0</v>
      </c>
    </row>
    <row r="197" spans="1:11" ht="15" x14ac:dyDescent="0.2">
      <c r="A197" s="98" t="s">
        <v>363</v>
      </c>
      <c r="B197" s="123" t="s">
        <v>671</v>
      </c>
      <c r="C197" s="124">
        <v>0</v>
      </c>
      <c r="D197" s="99">
        <v>1638</v>
      </c>
      <c r="E197" s="99">
        <v>1957</v>
      </c>
      <c r="F197" s="99">
        <v>3595</v>
      </c>
      <c r="G197" s="99">
        <v>0</v>
      </c>
      <c r="H197" s="99">
        <v>0</v>
      </c>
      <c r="I197" s="125">
        <v>0</v>
      </c>
    </row>
    <row r="198" spans="1:11" ht="15" x14ac:dyDescent="0.2">
      <c r="A198" s="98" t="s">
        <v>140</v>
      </c>
      <c r="B198" s="123" t="s">
        <v>672</v>
      </c>
      <c r="C198" s="124">
        <v>0</v>
      </c>
      <c r="D198" s="99">
        <v>0</v>
      </c>
      <c r="E198" s="99">
        <v>0</v>
      </c>
      <c r="F198" s="99">
        <v>0</v>
      </c>
      <c r="G198" s="99">
        <v>0</v>
      </c>
      <c r="H198" s="99">
        <v>0</v>
      </c>
      <c r="I198" s="125">
        <v>0</v>
      </c>
    </row>
    <row r="199" spans="1:11" ht="15" x14ac:dyDescent="0.2">
      <c r="A199" s="98" t="s">
        <v>413</v>
      </c>
      <c r="B199" s="123" t="s">
        <v>673</v>
      </c>
      <c r="C199" s="124">
        <v>10862</v>
      </c>
      <c r="D199" s="99">
        <v>6630</v>
      </c>
      <c r="E199" s="99">
        <v>24081</v>
      </c>
      <c r="F199" s="99">
        <v>20691</v>
      </c>
      <c r="G199" s="99">
        <v>0</v>
      </c>
      <c r="H199" s="99">
        <v>6630</v>
      </c>
      <c r="I199" s="125">
        <v>14252</v>
      </c>
    </row>
    <row r="200" spans="1:11" ht="15" x14ac:dyDescent="0.2">
      <c r="A200" s="98" t="s">
        <v>280</v>
      </c>
      <c r="B200" s="123" t="s">
        <v>674</v>
      </c>
      <c r="C200" s="124">
        <v>0</v>
      </c>
      <c r="D200" s="99">
        <v>8501</v>
      </c>
      <c r="E200" s="99">
        <v>6818.1270000000004</v>
      </c>
      <c r="F200" s="99">
        <v>15319</v>
      </c>
      <c r="G200" s="99">
        <v>0</v>
      </c>
      <c r="H200" s="99">
        <v>0</v>
      </c>
      <c r="I200" s="125">
        <v>0</v>
      </c>
    </row>
    <row r="201" spans="1:11" ht="15" x14ac:dyDescent="0.2">
      <c r="A201" s="98" t="s">
        <v>196</v>
      </c>
      <c r="B201" s="123" t="s">
        <v>675</v>
      </c>
      <c r="C201" s="124">
        <v>0</v>
      </c>
      <c r="D201" s="99">
        <v>15630</v>
      </c>
      <c r="E201" s="99">
        <v>0</v>
      </c>
      <c r="F201" s="99">
        <v>11457</v>
      </c>
      <c r="G201" s="99">
        <v>4173</v>
      </c>
      <c r="H201" s="99">
        <v>0</v>
      </c>
      <c r="I201" s="125">
        <v>0</v>
      </c>
    </row>
    <row r="202" spans="1:11" ht="15" x14ac:dyDescent="0.2">
      <c r="A202" s="98" t="s">
        <v>387</v>
      </c>
      <c r="B202" s="123" t="s">
        <v>676</v>
      </c>
      <c r="C202" s="124">
        <v>0</v>
      </c>
      <c r="D202" s="99">
        <v>0</v>
      </c>
      <c r="E202" s="99">
        <v>0</v>
      </c>
      <c r="F202" s="99">
        <v>0</v>
      </c>
      <c r="G202" s="99">
        <v>0</v>
      </c>
      <c r="H202" s="99">
        <v>0</v>
      </c>
      <c r="I202" s="125">
        <v>0</v>
      </c>
    </row>
    <row r="203" spans="1:11" ht="15" x14ac:dyDescent="0.2">
      <c r="A203" s="98" t="s">
        <v>250</v>
      </c>
      <c r="B203" s="123" t="s">
        <v>677</v>
      </c>
      <c r="C203" s="124">
        <v>0</v>
      </c>
      <c r="D203" s="99">
        <v>0</v>
      </c>
      <c r="E203" s="99">
        <v>0</v>
      </c>
      <c r="F203" s="99">
        <v>0</v>
      </c>
      <c r="G203" s="99">
        <v>0</v>
      </c>
      <c r="H203" s="99">
        <v>0</v>
      </c>
      <c r="I203" s="125">
        <v>0</v>
      </c>
    </row>
    <row r="204" spans="1:11" ht="15" x14ac:dyDescent="0.2">
      <c r="A204" s="98" t="s">
        <v>367</v>
      </c>
      <c r="B204" s="123" t="s">
        <v>678</v>
      </c>
      <c r="C204" s="124">
        <v>4829</v>
      </c>
      <c r="D204" s="99">
        <v>27519</v>
      </c>
      <c r="E204" s="99">
        <v>0</v>
      </c>
      <c r="F204" s="99">
        <v>32348</v>
      </c>
      <c r="G204" s="171">
        <v>0</v>
      </c>
      <c r="H204" s="99">
        <v>0</v>
      </c>
      <c r="I204" s="125">
        <v>0</v>
      </c>
      <c r="J204" s="168"/>
      <c r="K204" s="170"/>
    </row>
    <row r="205" spans="1:11" ht="15" x14ac:dyDescent="0.2">
      <c r="A205" s="98" t="s">
        <v>414</v>
      </c>
      <c r="B205" s="123" t="s">
        <v>679</v>
      </c>
      <c r="C205" s="124">
        <v>0</v>
      </c>
      <c r="D205" s="99">
        <v>0</v>
      </c>
      <c r="E205" s="99">
        <v>0</v>
      </c>
      <c r="F205" s="99">
        <v>0</v>
      </c>
      <c r="G205" s="99">
        <v>0</v>
      </c>
      <c r="H205" s="99">
        <v>0</v>
      </c>
      <c r="I205" s="125">
        <v>0</v>
      </c>
    </row>
    <row r="206" spans="1:11" ht="15" x14ac:dyDescent="0.2">
      <c r="A206" s="98" t="s">
        <v>66</v>
      </c>
      <c r="B206" s="123" t="s">
        <v>680</v>
      </c>
      <c r="C206" s="124">
        <v>0</v>
      </c>
      <c r="D206" s="99">
        <v>0</v>
      </c>
      <c r="E206" s="99">
        <v>0</v>
      </c>
      <c r="F206" s="99">
        <v>0</v>
      </c>
      <c r="G206" s="99">
        <v>0</v>
      </c>
      <c r="H206" s="99">
        <v>0</v>
      </c>
      <c r="I206" s="125">
        <v>0</v>
      </c>
    </row>
    <row r="207" spans="1:11" ht="15" x14ac:dyDescent="0.2">
      <c r="A207" s="98" t="s">
        <v>209</v>
      </c>
      <c r="B207" s="123" t="s">
        <v>681</v>
      </c>
      <c r="C207" s="124">
        <v>0</v>
      </c>
      <c r="D207" s="99">
        <v>0</v>
      </c>
      <c r="E207" s="99">
        <v>0</v>
      </c>
      <c r="F207" s="99">
        <v>0</v>
      </c>
      <c r="G207" s="99">
        <v>0</v>
      </c>
      <c r="H207" s="99">
        <v>0</v>
      </c>
      <c r="I207" s="125">
        <v>0</v>
      </c>
    </row>
    <row r="208" spans="1:11" ht="15" x14ac:dyDescent="0.2">
      <c r="A208" s="98" t="s">
        <v>465</v>
      </c>
      <c r="B208" s="123" t="s">
        <v>682</v>
      </c>
      <c r="C208" s="124">
        <v>0</v>
      </c>
      <c r="D208" s="99">
        <v>2691</v>
      </c>
      <c r="E208" s="99">
        <v>1490</v>
      </c>
      <c r="F208" s="99">
        <v>4181</v>
      </c>
      <c r="G208" s="99">
        <v>0</v>
      </c>
      <c r="H208" s="99">
        <v>0</v>
      </c>
      <c r="I208" s="125">
        <v>0</v>
      </c>
    </row>
    <row r="209" spans="1:9" ht="15" x14ac:dyDescent="0.2">
      <c r="A209" s="98" t="s">
        <v>220</v>
      </c>
      <c r="B209" s="123" t="s">
        <v>683</v>
      </c>
      <c r="C209" s="124">
        <v>0</v>
      </c>
      <c r="D209" s="99">
        <v>0</v>
      </c>
      <c r="E209" s="99">
        <v>0</v>
      </c>
      <c r="F209" s="99">
        <v>0</v>
      </c>
      <c r="G209" s="99">
        <v>0</v>
      </c>
      <c r="H209" s="99">
        <v>0</v>
      </c>
      <c r="I209" s="125">
        <v>0</v>
      </c>
    </row>
    <row r="210" spans="1:9" ht="15" x14ac:dyDescent="0.2">
      <c r="A210" s="98" t="s">
        <v>415</v>
      </c>
      <c r="B210" s="123" t="s">
        <v>684</v>
      </c>
      <c r="C210" s="124">
        <v>50365</v>
      </c>
      <c r="D210" s="99">
        <v>40395</v>
      </c>
      <c r="E210" s="99">
        <v>59500</v>
      </c>
      <c r="F210" s="99">
        <v>87885</v>
      </c>
      <c r="G210" s="99">
        <v>0</v>
      </c>
      <c r="H210" s="99">
        <v>30611</v>
      </c>
      <c r="I210" s="125">
        <v>31764</v>
      </c>
    </row>
    <row r="211" spans="1:9" ht="15" x14ac:dyDescent="0.2">
      <c r="A211" s="98" t="s">
        <v>137</v>
      </c>
      <c r="B211" s="123" t="s">
        <v>685</v>
      </c>
      <c r="C211" s="124">
        <v>1200</v>
      </c>
      <c r="D211" s="99">
        <v>7568</v>
      </c>
      <c r="E211" s="99">
        <v>0</v>
      </c>
      <c r="F211" s="99">
        <v>7568</v>
      </c>
      <c r="G211" s="99">
        <v>0</v>
      </c>
      <c r="H211" s="99">
        <v>0</v>
      </c>
      <c r="I211" s="125">
        <v>1200</v>
      </c>
    </row>
    <row r="212" spans="1:9" ht="15" x14ac:dyDescent="0.2">
      <c r="A212" s="98" t="s">
        <v>210</v>
      </c>
      <c r="B212" s="123" t="s">
        <v>686</v>
      </c>
      <c r="C212" s="124">
        <v>0</v>
      </c>
      <c r="D212" s="99">
        <v>0</v>
      </c>
      <c r="E212" s="99">
        <v>0</v>
      </c>
      <c r="F212" s="99">
        <v>0</v>
      </c>
      <c r="G212" s="99">
        <v>0</v>
      </c>
      <c r="H212" s="99">
        <v>0</v>
      </c>
      <c r="I212" s="125">
        <v>0</v>
      </c>
    </row>
    <row r="213" spans="1:9" ht="15" x14ac:dyDescent="0.2">
      <c r="A213" s="98" t="s">
        <v>115</v>
      </c>
      <c r="B213" s="123" t="s">
        <v>687</v>
      </c>
      <c r="C213" s="124">
        <v>0</v>
      </c>
      <c r="D213" s="99">
        <v>0</v>
      </c>
      <c r="E213" s="99">
        <v>0</v>
      </c>
      <c r="F213" s="99">
        <v>0</v>
      </c>
      <c r="G213" s="99">
        <v>0</v>
      </c>
      <c r="H213" s="99">
        <v>0</v>
      </c>
      <c r="I213" s="125">
        <v>0</v>
      </c>
    </row>
    <row r="214" spans="1:9" ht="15" x14ac:dyDescent="0.2">
      <c r="A214" s="98" t="s">
        <v>295</v>
      </c>
      <c r="B214" s="123" t="s">
        <v>688</v>
      </c>
      <c r="C214" s="124">
        <v>0</v>
      </c>
      <c r="D214" s="99">
        <v>0</v>
      </c>
      <c r="E214" s="99">
        <v>0</v>
      </c>
      <c r="F214" s="99">
        <v>0</v>
      </c>
      <c r="G214" s="99">
        <v>0</v>
      </c>
      <c r="H214" s="99">
        <v>0</v>
      </c>
      <c r="I214" s="125">
        <v>0</v>
      </c>
    </row>
    <row r="215" spans="1:9" ht="15" x14ac:dyDescent="0.2">
      <c r="A215" s="98" t="s">
        <v>388</v>
      </c>
      <c r="B215" s="123" t="s">
        <v>689</v>
      </c>
      <c r="C215" s="124">
        <v>1112</v>
      </c>
      <c r="D215" s="99">
        <v>4939</v>
      </c>
      <c r="E215" s="99">
        <v>0</v>
      </c>
      <c r="F215" s="99">
        <v>3894</v>
      </c>
      <c r="G215" s="99">
        <v>0</v>
      </c>
      <c r="H215" s="99">
        <v>0</v>
      </c>
      <c r="I215" s="125">
        <v>2157</v>
      </c>
    </row>
    <row r="216" spans="1:9" ht="15" x14ac:dyDescent="0.2">
      <c r="A216" s="98" t="s">
        <v>454</v>
      </c>
      <c r="B216" s="123" t="s">
        <v>690</v>
      </c>
      <c r="C216" s="124">
        <v>29364</v>
      </c>
      <c r="D216" s="99">
        <v>30111</v>
      </c>
      <c r="E216" s="99">
        <v>0</v>
      </c>
      <c r="F216" s="99">
        <v>3651</v>
      </c>
      <c r="G216" s="99">
        <v>0</v>
      </c>
      <c r="H216" s="99">
        <v>18349</v>
      </c>
      <c r="I216" s="125">
        <v>37475</v>
      </c>
    </row>
    <row r="217" spans="1:9" ht="15" x14ac:dyDescent="0.2">
      <c r="A217" s="98" t="s">
        <v>141</v>
      </c>
      <c r="B217" s="123" t="s">
        <v>691</v>
      </c>
      <c r="C217" s="124">
        <v>0</v>
      </c>
      <c r="D217" s="99">
        <v>0</v>
      </c>
      <c r="E217" s="99">
        <v>0</v>
      </c>
      <c r="F217" s="99">
        <v>0</v>
      </c>
      <c r="G217" s="99">
        <v>0</v>
      </c>
      <c r="H217" s="99">
        <v>0</v>
      </c>
      <c r="I217" s="125">
        <v>0</v>
      </c>
    </row>
    <row r="218" spans="1:9" ht="15" x14ac:dyDescent="0.2">
      <c r="A218" s="98" t="s">
        <v>101</v>
      </c>
      <c r="B218" s="123" t="s">
        <v>692</v>
      </c>
      <c r="C218" s="124">
        <v>8155</v>
      </c>
      <c r="D218" s="99">
        <v>10479</v>
      </c>
      <c r="E218" s="99">
        <v>0</v>
      </c>
      <c r="F218" s="99">
        <v>13540</v>
      </c>
      <c r="G218" s="99">
        <v>0</v>
      </c>
      <c r="H218" s="99">
        <v>0</v>
      </c>
      <c r="I218" s="125">
        <v>5094</v>
      </c>
    </row>
    <row r="219" spans="1:9" ht="15" x14ac:dyDescent="0.2">
      <c r="A219" s="98" t="s">
        <v>103</v>
      </c>
      <c r="B219" s="123" t="s">
        <v>693</v>
      </c>
      <c r="C219" s="124">
        <v>0</v>
      </c>
      <c r="D219" s="99">
        <v>0</v>
      </c>
      <c r="E219" s="99">
        <v>0</v>
      </c>
      <c r="F219" s="99">
        <v>0</v>
      </c>
      <c r="G219" s="99">
        <v>0</v>
      </c>
      <c r="H219" s="99">
        <v>0</v>
      </c>
      <c r="I219" s="125">
        <v>0</v>
      </c>
    </row>
    <row r="220" spans="1:9" ht="15" x14ac:dyDescent="0.2">
      <c r="A220" s="98" t="s">
        <v>142</v>
      </c>
      <c r="B220" s="123" t="s">
        <v>694</v>
      </c>
      <c r="C220" s="124">
        <v>0</v>
      </c>
      <c r="D220" s="99">
        <v>0</v>
      </c>
      <c r="E220" s="99">
        <v>0</v>
      </c>
      <c r="F220" s="99">
        <v>0</v>
      </c>
      <c r="G220" s="99">
        <v>0</v>
      </c>
      <c r="H220" s="99">
        <v>0</v>
      </c>
      <c r="I220" s="125">
        <v>0</v>
      </c>
    </row>
    <row r="221" spans="1:9" ht="15" x14ac:dyDescent="0.2">
      <c r="A221" s="98" t="s">
        <v>352</v>
      </c>
      <c r="B221" s="123" t="s">
        <v>695</v>
      </c>
      <c r="C221" s="124">
        <v>0</v>
      </c>
      <c r="D221" s="99">
        <v>0</v>
      </c>
      <c r="E221" s="99">
        <v>0</v>
      </c>
      <c r="F221" s="99">
        <v>0</v>
      </c>
      <c r="G221" s="99">
        <v>0</v>
      </c>
      <c r="H221" s="99">
        <v>0</v>
      </c>
      <c r="I221" s="125">
        <v>0</v>
      </c>
    </row>
    <row r="222" spans="1:9" ht="15" x14ac:dyDescent="0.2">
      <c r="A222" s="98" t="s">
        <v>391</v>
      </c>
      <c r="B222" s="123" t="s">
        <v>696</v>
      </c>
      <c r="C222" s="124">
        <v>296</v>
      </c>
      <c r="D222" s="99">
        <v>9251</v>
      </c>
      <c r="E222" s="99">
        <v>0</v>
      </c>
      <c r="F222" s="99">
        <v>8141</v>
      </c>
      <c r="G222" s="99">
        <v>0</v>
      </c>
      <c r="H222" s="99">
        <v>0</v>
      </c>
      <c r="I222" s="125">
        <v>1406</v>
      </c>
    </row>
    <row r="223" spans="1:9" ht="15" x14ac:dyDescent="0.2">
      <c r="A223" s="98" t="s">
        <v>296</v>
      </c>
      <c r="B223" s="123" t="s">
        <v>697</v>
      </c>
      <c r="C223" s="124">
        <v>0</v>
      </c>
      <c r="D223" s="99">
        <v>0</v>
      </c>
      <c r="E223" s="99">
        <v>0</v>
      </c>
      <c r="F223" s="99">
        <v>0</v>
      </c>
      <c r="G223" s="99">
        <v>0</v>
      </c>
      <c r="H223" s="99">
        <v>0</v>
      </c>
      <c r="I223" s="125">
        <v>0</v>
      </c>
    </row>
    <row r="224" spans="1:9" ht="15" x14ac:dyDescent="0.2">
      <c r="A224" s="98" t="s">
        <v>58</v>
      </c>
      <c r="B224" s="123" t="s">
        <v>698</v>
      </c>
      <c r="C224" s="124">
        <v>0</v>
      </c>
      <c r="D224" s="99">
        <v>0</v>
      </c>
      <c r="E224" s="99">
        <v>0</v>
      </c>
      <c r="F224" s="99">
        <v>0</v>
      </c>
      <c r="G224" s="99">
        <v>0</v>
      </c>
      <c r="H224" s="99">
        <v>0</v>
      </c>
      <c r="I224" s="125">
        <v>0</v>
      </c>
    </row>
    <row r="225" spans="1:9" ht="15" x14ac:dyDescent="0.2">
      <c r="A225" s="98" t="s">
        <v>336</v>
      </c>
      <c r="B225" s="123" t="s">
        <v>699</v>
      </c>
      <c r="C225" s="124">
        <v>0</v>
      </c>
      <c r="D225" s="99">
        <v>0</v>
      </c>
      <c r="E225" s="99">
        <v>0</v>
      </c>
      <c r="F225" s="99">
        <v>0</v>
      </c>
      <c r="G225" s="99">
        <v>0</v>
      </c>
      <c r="H225" s="99">
        <v>0</v>
      </c>
      <c r="I225" s="125">
        <v>0</v>
      </c>
    </row>
    <row r="226" spans="1:9" ht="15" x14ac:dyDescent="0.2">
      <c r="A226" s="98" t="s">
        <v>416</v>
      </c>
      <c r="B226" s="123" t="s">
        <v>700</v>
      </c>
      <c r="C226" s="124">
        <v>6748</v>
      </c>
      <c r="D226" s="99">
        <v>12914</v>
      </c>
      <c r="E226" s="99">
        <v>7479</v>
      </c>
      <c r="F226" s="99">
        <v>25231</v>
      </c>
      <c r="G226" s="99">
        <v>0</v>
      </c>
      <c r="H226" s="99">
        <v>0</v>
      </c>
      <c r="I226" s="125">
        <v>1910</v>
      </c>
    </row>
    <row r="227" spans="1:9" ht="15" x14ac:dyDescent="0.2">
      <c r="A227" s="98" t="s">
        <v>277</v>
      </c>
      <c r="B227" s="123" t="s">
        <v>701</v>
      </c>
      <c r="C227" s="124">
        <v>9635</v>
      </c>
      <c r="D227" s="99">
        <v>3049</v>
      </c>
      <c r="E227" s="99">
        <v>2072</v>
      </c>
      <c r="F227" s="99">
        <v>4798</v>
      </c>
      <c r="G227" s="99">
        <v>0</v>
      </c>
      <c r="H227" s="99">
        <v>0</v>
      </c>
      <c r="I227" s="125">
        <v>9958</v>
      </c>
    </row>
    <row r="228" spans="1:9" ht="15" x14ac:dyDescent="0.2">
      <c r="A228" s="98" t="s">
        <v>417</v>
      </c>
      <c r="B228" s="123" t="s">
        <v>702</v>
      </c>
      <c r="C228" s="124">
        <v>669</v>
      </c>
      <c r="D228" s="99">
        <v>3480</v>
      </c>
      <c r="E228" s="99">
        <v>811</v>
      </c>
      <c r="F228" s="99">
        <v>4150</v>
      </c>
      <c r="G228" s="99">
        <v>810</v>
      </c>
      <c r="H228" s="99">
        <v>0</v>
      </c>
      <c r="I228" s="125">
        <v>0</v>
      </c>
    </row>
    <row r="229" spans="1:9" ht="15" x14ac:dyDescent="0.2">
      <c r="A229" s="98" t="s">
        <v>337</v>
      </c>
      <c r="B229" s="123" t="s">
        <v>703</v>
      </c>
      <c r="C229" s="124">
        <v>2301</v>
      </c>
      <c r="D229" s="99">
        <v>1069</v>
      </c>
      <c r="E229" s="99">
        <v>437</v>
      </c>
      <c r="F229" s="99">
        <v>1427</v>
      </c>
      <c r="G229" s="99">
        <v>0</v>
      </c>
      <c r="H229" s="99">
        <v>0</v>
      </c>
      <c r="I229" s="125">
        <v>2380</v>
      </c>
    </row>
    <row r="230" spans="1:9" ht="15" x14ac:dyDescent="0.2">
      <c r="A230" s="98" t="s">
        <v>161</v>
      </c>
      <c r="B230" s="123" t="s">
        <v>704</v>
      </c>
      <c r="C230" s="124">
        <v>0</v>
      </c>
      <c r="D230" s="99">
        <v>0</v>
      </c>
      <c r="E230" s="99">
        <v>0</v>
      </c>
      <c r="F230" s="99">
        <v>0</v>
      </c>
      <c r="G230" s="99">
        <v>0</v>
      </c>
      <c r="H230" s="99">
        <v>0</v>
      </c>
      <c r="I230" s="125">
        <v>0</v>
      </c>
    </row>
    <row r="231" spans="1:9" ht="15" x14ac:dyDescent="0.2">
      <c r="A231" s="98" t="s">
        <v>204</v>
      </c>
      <c r="B231" s="123" t="s">
        <v>705</v>
      </c>
      <c r="C231" s="124">
        <v>0</v>
      </c>
      <c r="D231" s="99">
        <v>0</v>
      </c>
      <c r="E231" s="99">
        <v>0</v>
      </c>
      <c r="F231" s="99">
        <v>0</v>
      </c>
      <c r="G231" s="99">
        <v>0</v>
      </c>
      <c r="H231" s="99">
        <v>0</v>
      </c>
      <c r="I231" s="125">
        <v>0</v>
      </c>
    </row>
    <row r="232" spans="1:9" ht="15" x14ac:dyDescent="0.2">
      <c r="A232" s="98" t="s">
        <v>105</v>
      </c>
      <c r="B232" s="123" t="s">
        <v>707</v>
      </c>
      <c r="C232" s="124">
        <v>0</v>
      </c>
      <c r="D232" s="99">
        <v>0</v>
      </c>
      <c r="E232" s="99">
        <v>0</v>
      </c>
      <c r="F232" s="99">
        <v>0</v>
      </c>
      <c r="G232" s="99">
        <v>0</v>
      </c>
      <c r="H232" s="99">
        <v>0</v>
      </c>
      <c r="I232" s="125">
        <v>0</v>
      </c>
    </row>
    <row r="233" spans="1:9" ht="15" x14ac:dyDescent="0.2">
      <c r="A233" s="98" t="s">
        <v>39</v>
      </c>
      <c r="B233" s="123" t="s">
        <v>708</v>
      </c>
      <c r="C233" s="124">
        <v>0</v>
      </c>
      <c r="D233" s="99">
        <v>0</v>
      </c>
      <c r="E233" s="99">
        <v>0</v>
      </c>
      <c r="F233" s="99">
        <v>0</v>
      </c>
      <c r="G233" s="99">
        <v>0</v>
      </c>
      <c r="H233" s="99">
        <v>0</v>
      </c>
      <c r="I233" s="125">
        <v>0</v>
      </c>
    </row>
    <row r="234" spans="1:9" ht="15" x14ac:dyDescent="0.2">
      <c r="A234" s="98" t="s">
        <v>314</v>
      </c>
      <c r="B234" s="123" t="s">
        <v>709</v>
      </c>
      <c r="C234" s="124">
        <v>0</v>
      </c>
      <c r="D234" s="99">
        <v>0</v>
      </c>
      <c r="E234" s="99">
        <v>0</v>
      </c>
      <c r="F234" s="99">
        <v>0</v>
      </c>
      <c r="G234" s="99">
        <v>0</v>
      </c>
      <c r="H234" s="99">
        <v>0</v>
      </c>
      <c r="I234" s="125">
        <v>0</v>
      </c>
    </row>
    <row r="235" spans="1:9" ht="15" x14ac:dyDescent="0.2">
      <c r="A235" s="98" t="s">
        <v>392</v>
      </c>
      <c r="B235" s="123" t="s">
        <v>710</v>
      </c>
      <c r="C235" s="124">
        <v>0</v>
      </c>
      <c r="D235" s="99">
        <v>2391</v>
      </c>
      <c r="E235" s="99">
        <v>0</v>
      </c>
      <c r="F235" s="99">
        <v>2391</v>
      </c>
      <c r="G235" s="99">
        <v>0</v>
      </c>
      <c r="H235" s="99">
        <v>0</v>
      </c>
      <c r="I235" s="125">
        <v>0</v>
      </c>
    </row>
    <row r="236" spans="1:9" ht="15" x14ac:dyDescent="0.2">
      <c r="A236" s="98" t="s">
        <v>47</v>
      </c>
      <c r="B236" s="123" t="s">
        <v>711</v>
      </c>
      <c r="C236" s="124">
        <v>0</v>
      </c>
      <c r="D236" s="99">
        <v>3105</v>
      </c>
      <c r="E236" s="99">
        <v>0</v>
      </c>
      <c r="F236" s="99">
        <v>3105</v>
      </c>
      <c r="G236" s="99">
        <v>0</v>
      </c>
      <c r="H236" s="99">
        <v>0</v>
      </c>
      <c r="I236" s="125">
        <v>0</v>
      </c>
    </row>
    <row r="237" spans="1:9" ht="15" x14ac:dyDescent="0.2">
      <c r="A237" s="98" t="s">
        <v>181</v>
      </c>
      <c r="B237" s="123" t="s">
        <v>712</v>
      </c>
      <c r="C237" s="124">
        <v>0</v>
      </c>
      <c r="D237" s="99">
        <v>0</v>
      </c>
      <c r="E237" s="99">
        <v>0</v>
      </c>
      <c r="F237" s="99">
        <v>0</v>
      </c>
      <c r="G237" s="99">
        <v>0</v>
      </c>
      <c r="H237" s="99">
        <v>0</v>
      </c>
      <c r="I237" s="125">
        <v>0</v>
      </c>
    </row>
    <row r="238" spans="1:9" ht="15" x14ac:dyDescent="0.2">
      <c r="A238" s="98" t="s">
        <v>281</v>
      </c>
      <c r="B238" s="123" t="s">
        <v>713</v>
      </c>
      <c r="C238" s="124">
        <v>0</v>
      </c>
      <c r="D238" s="99">
        <v>0</v>
      </c>
      <c r="E238" s="99">
        <v>0</v>
      </c>
      <c r="F238" s="99">
        <v>0</v>
      </c>
      <c r="G238" s="99">
        <v>0</v>
      </c>
      <c r="H238" s="99">
        <v>0</v>
      </c>
      <c r="I238" s="125">
        <v>0</v>
      </c>
    </row>
    <row r="239" spans="1:9" ht="15" x14ac:dyDescent="0.2">
      <c r="A239" s="98" t="s">
        <v>393</v>
      </c>
      <c r="B239" s="123" t="s">
        <v>714</v>
      </c>
      <c r="C239" s="124">
        <v>18199</v>
      </c>
      <c r="D239" s="99">
        <v>8431</v>
      </c>
      <c r="E239" s="99">
        <v>4589</v>
      </c>
      <c r="F239" s="99">
        <v>15540</v>
      </c>
      <c r="G239" s="99">
        <v>0</v>
      </c>
      <c r="H239" s="99">
        <v>0</v>
      </c>
      <c r="I239" s="125">
        <v>15679</v>
      </c>
    </row>
    <row r="240" spans="1:9" ht="15" x14ac:dyDescent="0.2">
      <c r="A240" s="98" t="s">
        <v>226</v>
      </c>
      <c r="B240" s="123" t="s">
        <v>715</v>
      </c>
      <c r="C240" s="124">
        <v>0</v>
      </c>
      <c r="D240" s="99">
        <v>0</v>
      </c>
      <c r="E240" s="99">
        <v>0</v>
      </c>
      <c r="F240" s="99">
        <v>0</v>
      </c>
      <c r="G240" s="99">
        <v>0</v>
      </c>
      <c r="H240" s="99">
        <v>0</v>
      </c>
      <c r="I240" s="125">
        <v>0</v>
      </c>
    </row>
    <row r="241" spans="1:9" ht="15" x14ac:dyDescent="0.2">
      <c r="A241" s="98" t="s">
        <v>59</v>
      </c>
      <c r="B241" s="123" t="s">
        <v>716</v>
      </c>
      <c r="C241" s="124">
        <v>0</v>
      </c>
      <c r="D241" s="99">
        <v>5346</v>
      </c>
      <c r="E241" s="99">
        <v>0</v>
      </c>
      <c r="F241" s="99">
        <v>5346</v>
      </c>
      <c r="G241" s="99">
        <v>0</v>
      </c>
      <c r="H241" s="99">
        <v>0</v>
      </c>
      <c r="I241" s="125">
        <v>0</v>
      </c>
    </row>
    <row r="242" spans="1:9" ht="15" x14ac:dyDescent="0.2">
      <c r="A242" s="98" t="s">
        <v>128</v>
      </c>
      <c r="B242" s="123" t="s">
        <v>1001</v>
      </c>
      <c r="C242" s="124">
        <v>0</v>
      </c>
      <c r="D242" s="99">
        <v>0</v>
      </c>
      <c r="E242" s="99">
        <v>0</v>
      </c>
      <c r="F242" s="99">
        <v>0</v>
      </c>
      <c r="G242" s="99">
        <v>0</v>
      </c>
      <c r="H242" s="99">
        <v>0</v>
      </c>
      <c r="I242" s="125">
        <v>0</v>
      </c>
    </row>
    <row r="243" spans="1:9" ht="15" x14ac:dyDescent="0.2">
      <c r="A243" s="98" t="s">
        <v>89</v>
      </c>
      <c r="B243" s="123" t="s">
        <v>718</v>
      </c>
      <c r="C243" s="124">
        <v>5980</v>
      </c>
      <c r="D243" s="99">
        <v>2688</v>
      </c>
      <c r="E243" s="99">
        <v>6315</v>
      </c>
      <c r="F243" s="99">
        <v>6332</v>
      </c>
      <c r="G243" s="99">
        <v>0</v>
      </c>
      <c r="H243" s="99">
        <v>0</v>
      </c>
      <c r="I243" s="125">
        <v>8651</v>
      </c>
    </row>
    <row r="244" spans="1:9" ht="15" x14ac:dyDescent="0.2">
      <c r="A244" s="98" t="s">
        <v>426</v>
      </c>
      <c r="B244" s="123" t="s">
        <v>719</v>
      </c>
      <c r="C244" s="124">
        <v>165</v>
      </c>
      <c r="D244" s="99">
        <v>29321</v>
      </c>
      <c r="E244" s="99">
        <v>0</v>
      </c>
      <c r="F244" s="99">
        <v>28879</v>
      </c>
      <c r="G244" s="99">
        <v>0</v>
      </c>
      <c r="H244" s="99">
        <v>0</v>
      </c>
      <c r="I244" s="125">
        <v>607</v>
      </c>
    </row>
    <row r="245" spans="1:9" ht="15" x14ac:dyDescent="0.2">
      <c r="A245" s="98" t="s">
        <v>143</v>
      </c>
      <c r="B245" s="123" t="s">
        <v>720</v>
      </c>
      <c r="C245" s="124">
        <v>0</v>
      </c>
      <c r="D245" s="99">
        <v>0</v>
      </c>
      <c r="E245" s="99">
        <v>0</v>
      </c>
      <c r="F245" s="99">
        <v>0</v>
      </c>
      <c r="G245" s="99">
        <v>0</v>
      </c>
      <c r="H245" s="99">
        <v>0</v>
      </c>
      <c r="I245" s="125">
        <v>0</v>
      </c>
    </row>
    <row r="246" spans="1:9" ht="15" x14ac:dyDescent="0.2">
      <c r="A246" s="98" t="s">
        <v>258</v>
      </c>
      <c r="B246" s="123" t="s">
        <v>721</v>
      </c>
      <c r="C246" s="124">
        <v>47488</v>
      </c>
      <c r="D246" s="99">
        <v>42840</v>
      </c>
      <c r="E246" s="99">
        <v>0</v>
      </c>
      <c r="F246" s="99">
        <v>15551</v>
      </c>
      <c r="G246" s="99">
        <v>0</v>
      </c>
      <c r="H246" s="99">
        <v>15533</v>
      </c>
      <c r="I246" s="125">
        <v>59244</v>
      </c>
    </row>
    <row r="247" spans="1:9" ht="15" x14ac:dyDescent="0.2">
      <c r="A247" s="98" t="s">
        <v>305</v>
      </c>
      <c r="B247" s="123" t="s">
        <v>722</v>
      </c>
      <c r="C247" s="124">
        <v>0</v>
      </c>
      <c r="D247" s="99">
        <v>0</v>
      </c>
      <c r="E247" s="99">
        <v>0</v>
      </c>
      <c r="F247" s="99">
        <v>0</v>
      </c>
      <c r="G247" s="99">
        <v>0</v>
      </c>
      <c r="H247" s="99">
        <v>0</v>
      </c>
      <c r="I247" s="125">
        <v>0</v>
      </c>
    </row>
    <row r="248" spans="1:9" ht="15" x14ac:dyDescent="0.2">
      <c r="A248" s="98" t="s">
        <v>40</v>
      </c>
      <c r="B248" s="123" t="s">
        <v>723</v>
      </c>
      <c r="C248" s="124">
        <v>0</v>
      </c>
      <c r="D248" s="99">
        <v>0</v>
      </c>
      <c r="E248" s="99">
        <v>0</v>
      </c>
      <c r="F248" s="99">
        <v>0</v>
      </c>
      <c r="G248" s="99">
        <v>0</v>
      </c>
      <c r="H248" s="99">
        <v>0</v>
      </c>
      <c r="I248" s="125">
        <v>0</v>
      </c>
    </row>
    <row r="249" spans="1:9" ht="15" x14ac:dyDescent="0.2">
      <c r="A249" s="98" t="s">
        <v>116</v>
      </c>
      <c r="B249" s="123" t="s">
        <v>724</v>
      </c>
      <c r="C249" s="124">
        <v>0</v>
      </c>
      <c r="D249" s="99">
        <v>0</v>
      </c>
      <c r="E249" s="99">
        <v>0</v>
      </c>
      <c r="F249" s="99">
        <v>0</v>
      </c>
      <c r="G249" s="99">
        <v>0</v>
      </c>
      <c r="H249" s="99">
        <v>0</v>
      </c>
      <c r="I249" s="125">
        <v>0</v>
      </c>
    </row>
    <row r="250" spans="1:9" ht="15" x14ac:dyDescent="0.2">
      <c r="A250" s="98" t="s">
        <v>422</v>
      </c>
      <c r="B250" s="123" t="s">
        <v>725</v>
      </c>
      <c r="C250" s="124">
        <v>0</v>
      </c>
      <c r="D250" s="99">
        <v>0</v>
      </c>
      <c r="E250" s="99">
        <v>0</v>
      </c>
      <c r="F250" s="99">
        <v>0</v>
      </c>
      <c r="G250" s="99">
        <v>0</v>
      </c>
      <c r="H250" s="99">
        <v>0</v>
      </c>
      <c r="I250" s="125">
        <v>0</v>
      </c>
    </row>
    <row r="251" spans="1:9" ht="15" x14ac:dyDescent="0.2">
      <c r="A251" s="98" t="s">
        <v>48</v>
      </c>
      <c r="B251" s="123" t="s">
        <v>726</v>
      </c>
      <c r="C251" s="124">
        <v>7288</v>
      </c>
      <c r="D251" s="99">
        <v>6663</v>
      </c>
      <c r="E251" s="99">
        <v>2246</v>
      </c>
      <c r="F251" s="99">
        <v>14990</v>
      </c>
      <c r="G251" s="99">
        <v>0</v>
      </c>
      <c r="H251" s="99">
        <v>0</v>
      </c>
      <c r="I251" s="125">
        <v>1207</v>
      </c>
    </row>
    <row r="252" spans="1:9" ht="15" x14ac:dyDescent="0.2">
      <c r="A252" s="98" t="s">
        <v>221</v>
      </c>
      <c r="B252" s="123" t="s">
        <v>727</v>
      </c>
      <c r="C252" s="124">
        <v>0</v>
      </c>
      <c r="D252" s="99">
        <v>0</v>
      </c>
      <c r="E252" s="99">
        <v>0</v>
      </c>
      <c r="F252" s="99">
        <v>0</v>
      </c>
      <c r="G252" s="99">
        <v>0</v>
      </c>
      <c r="H252" s="99">
        <v>0</v>
      </c>
      <c r="I252" s="125">
        <v>0</v>
      </c>
    </row>
    <row r="253" spans="1:9" ht="15" x14ac:dyDescent="0.2">
      <c r="A253" s="98" t="s">
        <v>129</v>
      </c>
      <c r="B253" s="123" t="s">
        <v>728</v>
      </c>
      <c r="C253" s="124">
        <v>0</v>
      </c>
      <c r="D253" s="99">
        <v>0</v>
      </c>
      <c r="E253" s="99">
        <v>0</v>
      </c>
      <c r="F253" s="99">
        <v>0</v>
      </c>
      <c r="G253" s="99">
        <v>0</v>
      </c>
      <c r="H253" s="99">
        <v>0</v>
      </c>
      <c r="I253" s="125">
        <v>0</v>
      </c>
    </row>
    <row r="254" spans="1:9" ht="15" x14ac:dyDescent="0.2">
      <c r="A254" s="98" t="s">
        <v>306</v>
      </c>
      <c r="B254" s="123" t="s">
        <v>729</v>
      </c>
      <c r="C254" s="124">
        <v>4636</v>
      </c>
      <c r="D254" s="99">
        <v>1556</v>
      </c>
      <c r="E254" s="99">
        <v>6014</v>
      </c>
      <c r="F254" s="99">
        <v>4549</v>
      </c>
      <c r="G254" s="99">
        <v>3936</v>
      </c>
      <c r="H254" s="99">
        <v>0</v>
      </c>
      <c r="I254" s="125">
        <v>3721</v>
      </c>
    </row>
    <row r="255" spans="1:9" ht="15" x14ac:dyDescent="0.2">
      <c r="A255" s="98" t="s">
        <v>389</v>
      </c>
      <c r="B255" s="123" t="s">
        <v>730</v>
      </c>
      <c r="C255" s="124">
        <v>0</v>
      </c>
      <c r="D255" s="99">
        <v>0</v>
      </c>
      <c r="E255" s="99">
        <v>0</v>
      </c>
      <c r="F255" s="99">
        <v>0</v>
      </c>
      <c r="G255" s="99">
        <v>0</v>
      </c>
      <c r="H255" s="99">
        <v>0</v>
      </c>
      <c r="I255" s="125">
        <v>0</v>
      </c>
    </row>
    <row r="256" spans="1:9" ht="15" x14ac:dyDescent="0.2">
      <c r="A256" s="98" t="s">
        <v>162</v>
      </c>
      <c r="B256" s="123" t="s">
        <v>731</v>
      </c>
      <c r="C256" s="124">
        <v>0</v>
      </c>
      <c r="D256" s="99">
        <v>0</v>
      </c>
      <c r="E256" s="99">
        <v>0</v>
      </c>
      <c r="F256" s="99">
        <v>0</v>
      </c>
      <c r="G256" s="99">
        <v>0</v>
      </c>
      <c r="H256" s="99">
        <v>0</v>
      </c>
      <c r="I256" s="125">
        <v>0</v>
      </c>
    </row>
    <row r="257" spans="1:9" ht="15" x14ac:dyDescent="0.2">
      <c r="A257" s="98" t="s">
        <v>152</v>
      </c>
      <c r="B257" s="123" t="s">
        <v>732</v>
      </c>
      <c r="C257" s="124">
        <v>0</v>
      </c>
      <c r="D257" s="99">
        <v>0</v>
      </c>
      <c r="E257" s="99">
        <v>0</v>
      </c>
      <c r="F257" s="99">
        <v>0</v>
      </c>
      <c r="G257" s="99">
        <v>0</v>
      </c>
      <c r="H257" s="99">
        <v>0</v>
      </c>
      <c r="I257" s="125">
        <v>0</v>
      </c>
    </row>
    <row r="258" spans="1:9" ht="15" x14ac:dyDescent="0.2">
      <c r="A258" s="98" t="s">
        <v>222</v>
      </c>
      <c r="B258" s="123" t="s">
        <v>733</v>
      </c>
      <c r="C258" s="124">
        <v>0</v>
      </c>
      <c r="D258" s="99">
        <v>0</v>
      </c>
      <c r="E258" s="99">
        <v>0</v>
      </c>
      <c r="F258" s="99">
        <v>0</v>
      </c>
      <c r="G258" s="99">
        <v>0</v>
      </c>
      <c r="H258" s="99">
        <v>0</v>
      </c>
      <c r="I258" s="125">
        <v>0</v>
      </c>
    </row>
    <row r="259" spans="1:9" ht="15" x14ac:dyDescent="0.2">
      <c r="A259" s="98" t="s">
        <v>168</v>
      </c>
      <c r="B259" s="123" t="s">
        <v>734</v>
      </c>
      <c r="C259" s="124">
        <v>1685</v>
      </c>
      <c r="D259" s="99">
        <v>15144</v>
      </c>
      <c r="E259" s="99">
        <v>0</v>
      </c>
      <c r="F259" s="99">
        <v>14344</v>
      </c>
      <c r="G259" s="99">
        <v>800</v>
      </c>
      <c r="H259" s="99">
        <v>0</v>
      </c>
      <c r="I259" s="125">
        <v>1685</v>
      </c>
    </row>
    <row r="260" spans="1:9" ht="15" x14ac:dyDescent="0.2">
      <c r="A260" s="98" t="s">
        <v>304</v>
      </c>
      <c r="B260" s="123" t="s">
        <v>735</v>
      </c>
      <c r="C260" s="124">
        <v>1536</v>
      </c>
      <c r="D260" s="99">
        <v>0</v>
      </c>
      <c r="E260" s="99">
        <v>0</v>
      </c>
      <c r="F260" s="99">
        <v>0</v>
      </c>
      <c r="G260" s="99">
        <v>0</v>
      </c>
      <c r="H260" s="99">
        <v>0</v>
      </c>
      <c r="I260" s="125">
        <v>1536</v>
      </c>
    </row>
    <row r="261" spans="1:9" ht="15" x14ac:dyDescent="0.2">
      <c r="A261" s="98" t="s">
        <v>251</v>
      </c>
      <c r="B261" s="123" t="s">
        <v>736</v>
      </c>
      <c r="C261" s="124">
        <v>644</v>
      </c>
      <c r="D261" s="99">
        <v>2070</v>
      </c>
      <c r="E261" s="99">
        <v>1899</v>
      </c>
      <c r="F261" s="99">
        <v>2816</v>
      </c>
      <c r="G261" s="99">
        <v>0</v>
      </c>
      <c r="H261" s="99">
        <v>0</v>
      </c>
      <c r="I261" s="125">
        <v>1797</v>
      </c>
    </row>
    <row r="262" spans="1:9" ht="15" x14ac:dyDescent="0.2">
      <c r="A262" s="98" t="s">
        <v>353</v>
      </c>
      <c r="B262" s="123" t="s">
        <v>737</v>
      </c>
      <c r="C262" s="124">
        <v>0</v>
      </c>
      <c r="D262" s="99">
        <v>0</v>
      </c>
      <c r="E262" s="99">
        <v>0</v>
      </c>
      <c r="F262" s="99">
        <v>0</v>
      </c>
      <c r="G262" s="99">
        <v>0</v>
      </c>
      <c r="H262" s="99">
        <v>0</v>
      </c>
      <c r="I262" s="125">
        <v>0</v>
      </c>
    </row>
    <row r="263" spans="1:9" ht="15" x14ac:dyDescent="0.2">
      <c r="A263" s="98" t="s">
        <v>455</v>
      </c>
      <c r="B263" s="123" t="s">
        <v>738</v>
      </c>
      <c r="C263" s="124">
        <v>0</v>
      </c>
      <c r="D263" s="99">
        <v>0</v>
      </c>
      <c r="E263" s="99">
        <v>0</v>
      </c>
      <c r="F263" s="99">
        <v>0</v>
      </c>
      <c r="G263" s="99">
        <v>0</v>
      </c>
      <c r="H263" s="99">
        <v>0</v>
      </c>
      <c r="I263" s="125">
        <v>0</v>
      </c>
    </row>
    <row r="264" spans="1:9" ht="15" x14ac:dyDescent="0.2">
      <c r="A264" s="98" t="s">
        <v>466</v>
      </c>
      <c r="B264" s="123" t="s">
        <v>739</v>
      </c>
      <c r="C264" s="124">
        <v>0</v>
      </c>
      <c r="D264" s="99">
        <v>0</v>
      </c>
      <c r="E264" s="99">
        <v>0</v>
      </c>
      <c r="F264" s="99">
        <v>0</v>
      </c>
      <c r="G264" s="99">
        <v>0</v>
      </c>
      <c r="H264" s="99">
        <v>0</v>
      </c>
      <c r="I264" s="125">
        <v>0</v>
      </c>
    </row>
    <row r="265" spans="1:9" ht="15" x14ac:dyDescent="0.2">
      <c r="A265" s="98" t="s">
        <v>213</v>
      </c>
      <c r="B265" s="123" t="s">
        <v>740</v>
      </c>
      <c r="C265" s="124">
        <v>0</v>
      </c>
      <c r="D265" s="99">
        <v>0</v>
      </c>
      <c r="E265" s="99">
        <v>0</v>
      </c>
      <c r="F265" s="99">
        <v>0</v>
      </c>
      <c r="G265" s="99">
        <v>0</v>
      </c>
      <c r="H265" s="99">
        <v>0</v>
      </c>
      <c r="I265" s="125">
        <v>0</v>
      </c>
    </row>
    <row r="266" spans="1:9" ht="15" x14ac:dyDescent="0.2">
      <c r="A266" s="98" t="s">
        <v>86</v>
      </c>
      <c r="B266" s="123" t="s">
        <v>741</v>
      </c>
      <c r="C266" s="124">
        <v>9288</v>
      </c>
      <c r="D266" s="99">
        <v>8680</v>
      </c>
      <c r="E266" s="99">
        <v>3930</v>
      </c>
      <c r="F266" s="99">
        <v>21898</v>
      </c>
      <c r="G266" s="99">
        <v>0</v>
      </c>
      <c r="H266" s="99">
        <v>0</v>
      </c>
      <c r="I266" s="125">
        <v>0</v>
      </c>
    </row>
    <row r="267" spans="1:9" ht="15" x14ac:dyDescent="0.2">
      <c r="A267" s="98" t="s">
        <v>445</v>
      </c>
      <c r="B267" s="123" t="s">
        <v>742</v>
      </c>
      <c r="C267" s="124">
        <v>0</v>
      </c>
      <c r="D267" s="99">
        <v>0</v>
      </c>
      <c r="E267" s="99">
        <v>0</v>
      </c>
      <c r="F267" s="99">
        <v>0</v>
      </c>
      <c r="G267" s="99">
        <v>0</v>
      </c>
      <c r="H267" s="99">
        <v>0</v>
      </c>
      <c r="I267" s="125">
        <v>0</v>
      </c>
    </row>
    <row r="268" spans="1:9" ht="15" x14ac:dyDescent="0.2">
      <c r="A268" s="98" t="s">
        <v>253</v>
      </c>
      <c r="B268" s="123" t="s">
        <v>743</v>
      </c>
      <c r="C268" s="124" t="s">
        <v>1028</v>
      </c>
      <c r="D268" s="124" t="s">
        <v>1028</v>
      </c>
      <c r="E268" s="124" t="s">
        <v>1028</v>
      </c>
      <c r="F268" s="124" t="s">
        <v>1028</v>
      </c>
      <c r="G268" s="124" t="s">
        <v>1028</v>
      </c>
      <c r="H268" s="124" t="s">
        <v>1028</v>
      </c>
      <c r="I268" s="124" t="s">
        <v>1028</v>
      </c>
    </row>
    <row r="269" spans="1:9" ht="15" x14ac:dyDescent="0.2">
      <c r="A269" s="98" t="s">
        <v>325</v>
      </c>
      <c r="B269" s="123" t="s">
        <v>745</v>
      </c>
      <c r="C269" s="124">
        <v>0</v>
      </c>
      <c r="D269" s="99">
        <v>0</v>
      </c>
      <c r="E269" s="99">
        <v>0</v>
      </c>
      <c r="F269" s="99">
        <v>0</v>
      </c>
      <c r="G269" s="99">
        <v>0</v>
      </c>
      <c r="H269" s="99">
        <v>0</v>
      </c>
      <c r="I269" s="125">
        <v>0</v>
      </c>
    </row>
    <row r="270" spans="1:9" ht="15" x14ac:dyDescent="0.2">
      <c r="A270" s="98" t="s">
        <v>307</v>
      </c>
      <c r="B270" s="123" t="s">
        <v>1002</v>
      </c>
      <c r="C270" s="124">
        <v>614</v>
      </c>
      <c r="D270" s="99">
        <v>7568</v>
      </c>
      <c r="E270" s="99">
        <v>0</v>
      </c>
      <c r="F270" s="99">
        <v>7190</v>
      </c>
      <c r="G270" s="99">
        <v>0</v>
      </c>
      <c r="H270" s="99">
        <v>0</v>
      </c>
      <c r="I270" s="125">
        <v>992</v>
      </c>
    </row>
    <row r="271" spans="1:9" ht="15" x14ac:dyDescent="0.2">
      <c r="A271" s="98" t="s">
        <v>473</v>
      </c>
      <c r="B271" s="123" t="s">
        <v>746</v>
      </c>
      <c r="C271" s="124">
        <v>0</v>
      </c>
      <c r="D271" s="99">
        <v>0</v>
      </c>
      <c r="E271" s="99">
        <v>0</v>
      </c>
      <c r="F271" s="99">
        <v>0</v>
      </c>
      <c r="G271" s="99">
        <v>0</v>
      </c>
      <c r="H271" s="99">
        <v>0</v>
      </c>
      <c r="I271" s="125">
        <v>0</v>
      </c>
    </row>
    <row r="272" spans="1:9" ht="15" x14ac:dyDescent="0.2">
      <c r="A272" s="98" t="s">
        <v>431</v>
      </c>
      <c r="B272" s="123" t="s">
        <v>747</v>
      </c>
      <c r="C272" s="124">
        <v>0</v>
      </c>
      <c r="D272" s="99">
        <v>12691</v>
      </c>
      <c r="E272" s="99">
        <v>0</v>
      </c>
      <c r="F272" s="99">
        <v>12691</v>
      </c>
      <c r="G272" s="99">
        <v>0</v>
      </c>
      <c r="H272" s="99">
        <v>0</v>
      </c>
      <c r="I272" s="125">
        <v>0</v>
      </c>
    </row>
    <row r="273" spans="1:10" ht="15" x14ac:dyDescent="0.2">
      <c r="A273" s="98" t="s">
        <v>60</v>
      </c>
      <c r="B273" s="123" t="s">
        <v>748</v>
      </c>
      <c r="C273" s="124">
        <v>28470</v>
      </c>
      <c r="D273" s="99">
        <v>27078</v>
      </c>
      <c r="E273" s="99">
        <v>0</v>
      </c>
      <c r="F273" s="99">
        <v>28470</v>
      </c>
      <c r="G273" s="99">
        <v>0</v>
      </c>
      <c r="H273" s="99">
        <v>0</v>
      </c>
      <c r="I273" s="125">
        <v>27078</v>
      </c>
    </row>
    <row r="274" spans="1:10" ht="15" x14ac:dyDescent="0.2">
      <c r="A274" s="98" t="s">
        <v>328</v>
      </c>
      <c r="B274" s="123" t="s">
        <v>749</v>
      </c>
      <c r="C274" s="124">
        <v>0</v>
      </c>
      <c r="D274" s="99">
        <v>0</v>
      </c>
      <c r="E274" s="99">
        <v>0</v>
      </c>
      <c r="F274" s="99">
        <v>0</v>
      </c>
      <c r="G274" s="99">
        <v>0</v>
      </c>
      <c r="H274" s="99">
        <v>0</v>
      </c>
      <c r="I274" s="125">
        <v>0</v>
      </c>
    </row>
    <row r="275" spans="1:10" ht="15" x14ac:dyDescent="0.2">
      <c r="A275" s="98" t="s">
        <v>471</v>
      </c>
      <c r="B275" s="123" t="s">
        <v>750</v>
      </c>
      <c r="C275" s="124">
        <v>0</v>
      </c>
      <c r="D275" s="99">
        <v>0</v>
      </c>
      <c r="E275" s="99">
        <v>0</v>
      </c>
      <c r="F275" s="99">
        <v>0</v>
      </c>
      <c r="G275" s="99">
        <v>0</v>
      </c>
      <c r="H275" s="99">
        <v>0</v>
      </c>
      <c r="I275" s="125">
        <v>0</v>
      </c>
    </row>
    <row r="276" spans="1:10" ht="15" x14ac:dyDescent="0.2">
      <c r="A276" s="98" t="s">
        <v>395</v>
      </c>
      <c r="B276" s="123" t="s">
        <v>751</v>
      </c>
      <c r="C276" s="124">
        <v>0</v>
      </c>
      <c r="D276" s="99">
        <v>0</v>
      </c>
      <c r="E276" s="99">
        <v>0</v>
      </c>
      <c r="F276" s="99">
        <v>0</v>
      </c>
      <c r="G276" s="99">
        <v>0</v>
      </c>
      <c r="H276" s="99">
        <v>0</v>
      </c>
      <c r="I276" s="125">
        <v>0</v>
      </c>
    </row>
    <row r="277" spans="1:10" ht="15" x14ac:dyDescent="0.2">
      <c r="A277" s="98" t="s">
        <v>145</v>
      </c>
      <c r="B277" s="123" t="s">
        <v>752</v>
      </c>
      <c r="C277" s="124">
        <v>0</v>
      </c>
      <c r="D277" s="99">
        <v>5829</v>
      </c>
      <c r="E277" s="99">
        <v>803</v>
      </c>
      <c r="F277" s="99">
        <v>6632</v>
      </c>
      <c r="G277" s="99">
        <v>0</v>
      </c>
      <c r="H277" s="99">
        <v>0</v>
      </c>
      <c r="I277" s="125">
        <v>0</v>
      </c>
    </row>
    <row r="278" spans="1:10" ht="15" x14ac:dyDescent="0.2">
      <c r="A278" s="98" t="s">
        <v>167</v>
      </c>
      <c r="B278" s="123" t="s">
        <v>753</v>
      </c>
      <c r="C278" s="124">
        <v>0</v>
      </c>
      <c r="D278" s="99">
        <v>877</v>
      </c>
      <c r="E278" s="99">
        <v>308</v>
      </c>
      <c r="F278" s="99">
        <v>1185</v>
      </c>
      <c r="G278" s="99">
        <v>0</v>
      </c>
      <c r="H278" s="99">
        <v>0</v>
      </c>
      <c r="I278" s="125">
        <v>0</v>
      </c>
    </row>
    <row r="279" spans="1:10" ht="15" x14ac:dyDescent="0.2">
      <c r="A279" s="98" t="s">
        <v>368</v>
      </c>
      <c r="B279" s="123" t="s">
        <v>754</v>
      </c>
      <c r="C279" s="124">
        <v>449</v>
      </c>
      <c r="D279" s="99">
        <v>0</v>
      </c>
      <c r="E279" s="99">
        <v>3422</v>
      </c>
      <c r="F279" s="99">
        <v>0</v>
      </c>
      <c r="G279" s="99">
        <v>0</v>
      </c>
      <c r="H279" s="99">
        <v>3391</v>
      </c>
      <c r="I279" s="125">
        <v>480</v>
      </c>
    </row>
    <row r="280" spans="1:10" ht="15" x14ac:dyDescent="0.2">
      <c r="A280" s="98" t="s">
        <v>297</v>
      </c>
      <c r="B280" s="123" t="s">
        <v>755</v>
      </c>
      <c r="C280" s="124">
        <v>0</v>
      </c>
      <c r="D280" s="99">
        <v>9082</v>
      </c>
      <c r="E280" s="99">
        <v>0</v>
      </c>
      <c r="F280" s="99">
        <v>8177</v>
      </c>
      <c r="G280" s="99">
        <v>0</v>
      </c>
      <c r="H280" s="99">
        <v>87</v>
      </c>
      <c r="I280" s="176">
        <v>818</v>
      </c>
      <c r="J280" s="168"/>
    </row>
    <row r="281" spans="1:10" ht="15" x14ac:dyDescent="0.2">
      <c r="A281" s="98" t="s">
        <v>354</v>
      </c>
      <c r="B281" s="123" t="s">
        <v>756</v>
      </c>
      <c r="C281" s="124">
        <v>0</v>
      </c>
      <c r="D281" s="99">
        <v>0</v>
      </c>
      <c r="E281" s="99">
        <v>0</v>
      </c>
      <c r="F281" s="99">
        <v>0</v>
      </c>
      <c r="G281" s="99">
        <v>0</v>
      </c>
      <c r="H281" s="99">
        <v>0</v>
      </c>
      <c r="I281" s="125">
        <v>0</v>
      </c>
    </row>
    <row r="282" spans="1:10" ht="15" x14ac:dyDescent="0.2">
      <c r="A282" s="98" t="s">
        <v>467</v>
      </c>
      <c r="B282" s="123" t="s">
        <v>757</v>
      </c>
      <c r="C282" s="124">
        <v>0</v>
      </c>
      <c r="D282" s="99">
        <v>0</v>
      </c>
      <c r="E282" s="99">
        <v>0</v>
      </c>
      <c r="F282" s="99">
        <v>0</v>
      </c>
      <c r="G282" s="99">
        <v>0</v>
      </c>
      <c r="H282" s="99">
        <v>0</v>
      </c>
      <c r="I282" s="125">
        <v>0</v>
      </c>
    </row>
    <row r="283" spans="1:10" ht="15" x14ac:dyDescent="0.2">
      <c r="A283" s="98" t="s">
        <v>189</v>
      </c>
      <c r="B283" s="123" t="s">
        <v>758</v>
      </c>
      <c r="C283" s="124">
        <v>0</v>
      </c>
      <c r="D283" s="99">
        <v>0</v>
      </c>
      <c r="E283" s="99">
        <v>0</v>
      </c>
      <c r="F283" s="99">
        <v>0</v>
      </c>
      <c r="G283" s="99">
        <v>0</v>
      </c>
      <c r="H283" s="99">
        <v>0</v>
      </c>
      <c r="I283" s="125">
        <v>0</v>
      </c>
    </row>
    <row r="284" spans="1:10" ht="15" x14ac:dyDescent="0.2">
      <c r="A284" s="98" t="s">
        <v>76</v>
      </c>
      <c r="B284" s="123" t="s">
        <v>759</v>
      </c>
      <c r="C284" s="124">
        <v>0</v>
      </c>
      <c r="D284" s="99">
        <v>0</v>
      </c>
      <c r="E284" s="99">
        <v>0</v>
      </c>
      <c r="F284" s="99">
        <v>0</v>
      </c>
      <c r="G284" s="99">
        <v>0</v>
      </c>
      <c r="H284" s="99">
        <v>0</v>
      </c>
      <c r="I284" s="125">
        <v>0</v>
      </c>
    </row>
    <row r="285" spans="1:10" ht="15" x14ac:dyDescent="0.2">
      <c r="A285" s="98" t="s">
        <v>241</v>
      </c>
      <c r="B285" s="123" t="s">
        <v>760</v>
      </c>
      <c r="C285" s="124">
        <v>0</v>
      </c>
      <c r="D285" s="99">
        <v>0</v>
      </c>
      <c r="E285" s="99">
        <v>0</v>
      </c>
      <c r="F285" s="99">
        <v>0</v>
      </c>
      <c r="G285" s="99">
        <v>0</v>
      </c>
      <c r="H285" s="99">
        <v>0</v>
      </c>
      <c r="I285" s="125">
        <v>0</v>
      </c>
    </row>
    <row r="286" spans="1:10" ht="15" x14ac:dyDescent="0.2">
      <c r="A286" s="98" t="s">
        <v>106</v>
      </c>
      <c r="B286" s="123" t="s">
        <v>761</v>
      </c>
      <c r="C286" s="124">
        <v>11761</v>
      </c>
      <c r="D286" s="99">
        <v>4523</v>
      </c>
      <c r="E286" s="99">
        <v>0</v>
      </c>
      <c r="F286" s="99">
        <v>6039</v>
      </c>
      <c r="G286" s="99">
        <v>0</v>
      </c>
      <c r="H286" s="99">
        <v>0</v>
      </c>
      <c r="I286" s="125">
        <v>10245</v>
      </c>
    </row>
    <row r="287" spans="1:10" ht="15" x14ac:dyDescent="0.2">
      <c r="A287" s="98" t="s">
        <v>201</v>
      </c>
      <c r="B287" s="123" t="s">
        <v>762</v>
      </c>
      <c r="C287" s="124">
        <v>6301</v>
      </c>
      <c r="D287" s="99">
        <v>12630</v>
      </c>
      <c r="E287" s="99">
        <v>0</v>
      </c>
      <c r="F287" s="99">
        <v>18931</v>
      </c>
      <c r="G287" s="99">
        <v>0</v>
      </c>
      <c r="H287" s="99">
        <v>0</v>
      </c>
      <c r="I287" s="125">
        <v>0</v>
      </c>
    </row>
    <row r="288" spans="1:10" ht="15" x14ac:dyDescent="0.2">
      <c r="A288" s="98" t="s">
        <v>338</v>
      </c>
      <c r="B288" s="123" t="s">
        <v>763</v>
      </c>
      <c r="C288" s="124">
        <v>0</v>
      </c>
      <c r="D288" s="99">
        <v>0</v>
      </c>
      <c r="E288" s="99">
        <v>0</v>
      </c>
      <c r="F288" s="99">
        <v>0</v>
      </c>
      <c r="G288" s="99">
        <v>0</v>
      </c>
      <c r="H288" s="99">
        <v>0</v>
      </c>
      <c r="I288" s="125">
        <v>0</v>
      </c>
    </row>
    <row r="289" spans="1:11" ht="15" x14ac:dyDescent="0.2">
      <c r="A289" s="98" t="s">
        <v>49</v>
      </c>
      <c r="B289" s="123" t="s">
        <v>764</v>
      </c>
      <c r="C289" s="124">
        <v>0</v>
      </c>
      <c r="D289" s="99">
        <v>0</v>
      </c>
      <c r="E289" s="99">
        <v>0</v>
      </c>
      <c r="F289" s="99">
        <v>0</v>
      </c>
      <c r="G289" s="99">
        <v>0</v>
      </c>
      <c r="H289" s="99">
        <v>0</v>
      </c>
      <c r="I289" s="125">
        <v>0</v>
      </c>
    </row>
    <row r="290" spans="1:11" ht="15" x14ac:dyDescent="0.2">
      <c r="A290" s="98" t="s">
        <v>405</v>
      </c>
      <c r="B290" s="123" t="s">
        <v>765</v>
      </c>
      <c r="C290" s="124">
        <v>0</v>
      </c>
      <c r="D290" s="99">
        <v>6900</v>
      </c>
      <c r="E290" s="99">
        <v>0</v>
      </c>
      <c r="F290" s="99">
        <v>6900</v>
      </c>
      <c r="G290" s="99">
        <v>0</v>
      </c>
      <c r="H290" s="99">
        <v>0</v>
      </c>
      <c r="I290" s="125">
        <v>0</v>
      </c>
    </row>
    <row r="291" spans="1:11" ht="15" x14ac:dyDescent="0.2">
      <c r="A291" s="98" t="s">
        <v>468</v>
      </c>
      <c r="B291" s="123" t="s">
        <v>766</v>
      </c>
      <c r="C291" s="124">
        <v>6392</v>
      </c>
      <c r="D291" s="99">
        <v>5340</v>
      </c>
      <c r="E291" s="99">
        <v>0</v>
      </c>
      <c r="F291" s="99">
        <v>3659</v>
      </c>
      <c r="G291" s="99">
        <v>0</v>
      </c>
      <c r="H291" s="99">
        <v>0</v>
      </c>
      <c r="I291" s="125">
        <v>8073</v>
      </c>
    </row>
    <row r="292" spans="1:11" ht="15" x14ac:dyDescent="0.2">
      <c r="A292" s="98" t="s">
        <v>214</v>
      </c>
      <c r="B292" s="123" t="s">
        <v>767</v>
      </c>
      <c r="C292" s="124">
        <v>0</v>
      </c>
      <c r="D292" s="99">
        <v>0</v>
      </c>
      <c r="E292" s="99">
        <v>0</v>
      </c>
      <c r="F292" s="99">
        <v>0</v>
      </c>
      <c r="G292" s="99">
        <v>0</v>
      </c>
      <c r="H292" s="99">
        <v>0</v>
      </c>
      <c r="I292" s="125">
        <v>0</v>
      </c>
    </row>
    <row r="293" spans="1:11" ht="15" x14ac:dyDescent="0.2">
      <c r="A293" s="98" t="s">
        <v>153</v>
      </c>
      <c r="B293" s="123" t="s">
        <v>768</v>
      </c>
      <c r="C293" s="124">
        <v>0</v>
      </c>
      <c r="D293" s="99">
        <v>5967</v>
      </c>
      <c r="E293" s="99">
        <v>0</v>
      </c>
      <c r="F293" s="99">
        <v>5846</v>
      </c>
      <c r="G293" s="99">
        <v>0</v>
      </c>
      <c r="H293" s="99">
        <v>0</v>
      </c>
      <c r="I293" s="177">
        <v>121</v>
      </c>
      <c r="J293" s="168"/>
      <c r="K293" s="170"/>
    </row>
    <row r="294" spans="1:11" ht="15" x14ac:dyDescent="0.2">
      <c r="A294" s="98" t="s">
        <v>308</v>
      </c>
      <c r="B294" s="123" t="s">
        <v>769</v>
      </c>
      <c r="C294" s="124">
        <v>0</v>
      </c>
      <c r="D294" s="99">
        <v>0</v>
      </c>
      <c r="E294" s="99">
        <v>0</v>
      </c>
      <c r="F294" s="99">
        <v>0</v>
      </c>
      <c r="G294" s="99">
        <v>0</v>
      </c>
      <c r="H294" s="99">
        <v>0</v>
      </c>
      <c r="I294" s="125">
        <v>0</v>
      </c>
    </row>
    <row r="295" spans="1:11" ht="15" x14ac:dyDescent="0.2">
      <c r="A295" s="98" t="s">
        <v>369</v>
      </c>
      <c r="B295" s="123" t="s">
        <v>770</v>
      </c>
      <c r="C295" s="124">
        <v>0</v>
      </c>
      <c r="D295" s="99">
        <v>0</v>
      </c>
      <c r="E295" s="99">
        <v>0</v>
      </c>
      <c r="F295" s="99">
        <v>0</v>
      </c>
      <c r="G295" s="99">
        <v>0</v>
      </c>
      <c r="H295" s="99">
        <v>0</v>
      </c>
      <c r="I295" s="125">
        <v>0</v>
      </c>
    </row>
    <row r="296" spans="1:11" ht="15" x14ac:dyDescent="0.2">
      <c r="A296" s="98" t="s">
        <v>370</v>
      </c>
      <c r="B296" s="123" t="s">
        <v>1003</v>
      </c>
      <c r="C296" s="124">
        <v>0</v>
      </c>
      <c r="D296" s="99">
        <v>0</v>
      </c>
      <c r="E296" s="99">
        <v>0</v>
      </c>
      <c r="F296" s="99">
        <v>0</v>
      </c>
      <c r="G296" s="99">
        <v>0</v>
      </c>
      <c r="H296" s="99">
        <v>0</v>
      </c>
      <c r="I296" s="125">
        <v>0</v>
      </c>
    </row>
    <row r="297" spans="1:11" ht="15" x14ac:dyDescent="0.2">
      <c r="A297" s="98" t="s">
        <v>227</v>
      </c>
      <c r="B297" s="123" t="s">
        <v>772</v>
      </c>
      <c r="C297" s="124">
        <v>365</v>
      </c>
      <c r="D297" s="99">
        <v>1540</v>
      </c>
      <c r="E297" s="99">
        <v>0</v>
      </c>
      <c r="F297" s="99">
        <v>1573</v>
      </c>
      <c r="G297" s="99">
        <v>0</v>
      </c>
      <c r="H297" s="99">
        <v>0</v>
      </c>
      <c r="I297" s="125">
        <v>332</v>
      </c>
    </row>
    <row r="298" spans="1:11" ht="15" x14ac:dyDescent="0.2">
      <c r="A298" s="98" t="s">
        <v>228</v>
      </c>
      <c r="B298" s="123" t="s">
        <v>773</v>
      </c>
      <c r="C298" s="124">
        <v>0</v>
      </c>
      <c r="D298" s="99">
        <v>0</v>
      </c>
      <c r="E298" s="99">
        <v>0</v>
      </c>
      <c r="F298" s="99">
        <v>0</v>
      </c>
      <c r="G298" s="99">
        <v>0</v>
      </c>
      <c r="H298" s="99">
        <v>0</v>
      </c>
      <c r="I298" s="125">
        <v>0</v>
      </c>
    </row>
    <row r="299" spans="1:11" ht="15" x14ac:dyDescent="0.2">
      <c r="A299" s="98" t="s">
        <v>238</v>
      </c>
      <c r="B299" s="123" t="s">
        <v>774</v>
      </c>
      <c r="C299" s="124">
        <v>0</v>
      </c>
      <c r="D299" s="99">
        <v>0</v>
      </c>
      <c r="E299" s="99">
        <v>0</v>
      </c>
      <c r="F299" s="99">
        <v>0</v>
      </c>
      <c r="G299" s="99">
        <v>0</v>
      </c>
      <c r="H299" s="99">
        <v>0</v>
      </c>
      <c r="I299" s="125">
        <v>0</v>
      </c>
    </row>
    <row r="300" spans="1:11" ht="15" x14ac:dyDescent="0.2">
      <c r="A300" s="98" t="s">
        <v>329</v>
      </c>
      <c r="B300" s="123" t="s">
        <v>775</v>
      </c>
      <c r="C300" s="124">
        <v>0</v>
      </c>
      <c r="D300" s="99">
        <v>0</v>
      </c>
      <c r="E300" s="99">
        <v>0</v>
      </c>
      <c r="F300" s="99">
        <v>0</v>
      </c>
      <c r="G300" s="99">
        <v>0</v>
      </c>
      <c r="H300" s="99">
        <v>0</v>
      </c>
      <c r="I300" s="125">
        <v>0</v>
      </c>
    </row>
    <row r="301" spans="1:11" ht="15" x14ac:dyDescent="0.2">
      <c r="A301" s="98" t="s">
        <v>77</v>
      </c>
      <c r="B301" s="123" t="s">
        <v>776</v>
      </c>
      <c r="C301" s="124">
        <v>0</v>
      </c>
      <c r="D301" s="99">
        <v>0</v>
      </c>
      <c r="E301" s="99">
        <v>0</v>
      </c>
      <c r="F301" s="99">
        <v>0</v>
      </c>
      <c r="G301" s="99">
        <v>0</v>
      </c>
      <c r="H301" s="99">
        <v>0</v>
      </c>
      <c r="I301" s="125">
        <v>0</v>
      </c>
    </row>
    <row r="302" spans="1:11" ht="15" x14ac:dyDescent="0.2">
      <c r="A302" s="98" t="s">
        <v>461</v>
      </c>
      <c r="B302" s="123" t="s">
        <v>777</v>
      </c>
      <c r="C302" s="124">
        <v>4738</v>
      </c>
      <c r="D302" s="99">
        <v>12970</v>
      </c>
      <c r="E302" s="99">
        <v>7098</v>
      </c>
      <c r="F302" s="99">
        <v>20932</v>
      </c>
      <c r="G302" s="99">
        <v>0</v>
      </c>
      <c r="H302" s="99">
        <v>0</v>
      </c>
      <c r="I302" s="125">
        <v>3874</v>
      </c>
    </row>
    <row r="303" spans="1:11" ht="15" x14ac:dyDescent="0.2">
      <c r="A303" s="98" t="s">
        <v>50</v>
      </c>
      <c r="B303" s="123" t="s">
        <v>778</v>
      </c>
      <c r="C303" s="124">
        <v>5109</v>
      </c>
      <c r="D303" s="99">
        <v>1948</v>
      </c>
      <c r="E303" s="99">
        <v>1858</v>
      </c>
      <c r="F303" s="99">
        <v>5076</v>
      </c>
      <c r="G303" s="99">
        <v>0</v>
      </c>
      <c r="H303" s="99">
        <v>0</v>
      </c>
      <c r="I303" s="125">
        <v>3839</v>
      </c>
    </row>
    <row r="304" spans="1:11" ht="15" x14ac:dyDescent="0.2">
      <c r="A304" s="98" t="s">
        <v>107</v>
      </c>
      <c r="B304" s="123" t="s">
        <v>779</v>
      </c>
      <c r="C304" s="124">
        <v>1135</v>
      </c>
      <c r="D304" s="99">
        <v>1647</v>
      </c>
      <c r="E304" s="99">
        <v>1831</v>
      </c>
      <c r="F304" s="99">
        <v>2521</v>
      </c>
      <c r="G304" s="99">
        <v>0</v>
      </c>
      <c r="H304" s="99">
        <v>0</v>
      </c>
      <c r="I304" s="125">
        <v>2092</v>
      </c>
    </row>
    <row r="305" spans="1:9" ht="15" x14ac:dyDescent="0.2">
      <c r="A305" s="98" t="s">
        <v>146</v>
      </c>
      <c r="B305" s="123" t="s">
        <v>780</v>
      </c>
      <c r="C305" s="124">
        <v>0</v>
      </c>
      <c r="D305" s="99">
        <v>0</v>
      </c>
      <c r="E305" s="99">
        <v>0</v>
      </c>
      <c r="F305" s="99">
        <v>0</v>
      </c>
      <c r="G305" s="99">
        <v>0</v>
      </c>
      <c r="H305" s="99">
        <v>0</v>
      </c>
      <c r="I305" s="125">
        <v>0</v>
      </c>
    </row>
    <row r="306" spans="1:9" ht="15" x14ac:dyDescent="0.2">
      <c r="A306" s="98" t="s">
        <v>406</v>
      </c>
      <c r="B306" s="123" t="s">
        <v>781</v>
      </c>
      <c r="C306" s="124">
        <v>0</v>
      </c>
      <c r="D306" s="99">
        <v>0</v>
      </c>
      <c r="E306" s="99">
        <v>0</v>
      </c>
      <c r="F306" s="99">
        <v>0</v>
      </c>
      <c r="G306" s="99">
        <v>0</v>
      </c>
      <c r="H306" s="99">
        <v>0</v>
      </c>
      <c r="I306" s="125">
        <v>0</v>
      </c>
    </row>
    <row r="307" spans="1:9" ht="15" x14ac:dyDescent="0.2">
      <c r="A307" s="98" t="s">
        <v>267</v>
      </c>
      <c r="B307" s="123" t="s">
        <v>782</v>
      </c>
      <c r="C307" s="124">
        <v>0</v>
      </c>
      <c r="D307" s="99">
        <v>0</v>
      </c>
      <c r="E307" s="99">
        <v>0</v>
      </c>
      <c r="F307" s="99">
        <v>0</v>
      </c>
      <c r="G307" s="99">
        <v>0</v>
      </c>
      <c r="H307" s="99">
        <v>0</v>
      </c>
      <c r="I307" s="125">
        <v>0</v>
      </c>
    </row>
    <row r="308" spans="1:9" ht="15" x14ac:dyDescent="0.2">
      <c r="A308" s="98" t="s">
        <v>282</v>
      </c>
      <c r="B308" s="123" t="s">
        <v>783</v>
      </c>
      <c r="C308" s="124">
        <v>0</v>
      </c>
      <c r="D308" s="99">
        <v>0</v>
      </c>
      <c r="E308" s="99">
        <v>0</v>
      </c>
      <c r="F308" s="99">
        <v>0</v>
      </c>
      <c r="G308" s="99">
        <v>0</v>
      </c>
      <c r="H308" s="99">
        <v>0</v>
      </c>
      <c r="I308" s="125">
        <v>0</v>
      </c>
    </row>
    <row r="309" spans="1:9" ht="15" x14ac:dyDescent="0.2">
      <c r="A309" s="98" t="s">
        <v>396</v>
      </c>
      <c r="B309" s="123" t="s">
        <v>784</v>
      </c>
      <c r="C309" s="124">
        <v>2220</v>
      </c>
      <c r="D309" s="99">
        <v>1943</v>
      </c>
      <c r="E309" s="99">
        <v>0</v>
      </c>
      <c r="F309" s="99">
        <v>1153</v>
      </c>
      <c r="G309" s="99">
        <v>0</v>
      </c>
      <c r="H309" s="99">
        <v>791</v>
      </c>
      <c r="I309" s="125">
        <v>2219</v>
      </c>
    </row>
    <row r="310" spans="1:9" ht="15" x14ac:dyDescent="0.2">
      <c r="A310" s="98" t="s">
        <v>462</v>
      </c>
      <c r="B310" s="123" t="s">
        <v>785</v>
      </c>
      <c r="C310" s="124">
        <v>0</v>
      </c>
      <c r="D310" s="99">
        <v>11852</v>
      </c>
      <c r="E310" s="99">
        <v>216</v>
      </c>
      <c r="F310" s="99">
        <v>11852</v>
      </c>
      <c r="G310" s="99">
        <v>0</v>
      </c>
      <c r="H310" s="99">
        <v>216</v>
      </c>
      <c r="I310" s="125">
        <v>0</v>
      </c>
    </row>
    <row r="311" spans="1:9" ht="15" x14ac:dyDescent="0.2">
      <c r="A311" s="98" t="s">
        <v>91</v>
      </c>
      <c r="B311" s="123" t="s">
        <v>786</v>
      </c>
      <c r="C311" s="124">
        <v>0</v>
      </c>
      <c r="D311" s="99">
        <v>0</v>
      </c>
      <c r="E311" s="99">
        <v>0</v>
      </c>
      <c r="F311" s="99">
        <v>0</v>
      </c>
      <c r="G311" s="99">
        <v>0</v>
      </c>
      <c r="H311" s="99">
        <v>0</v>
      </c>
      <c r="I311" s="125">
        <v>0</v>
      </c>
    </row>
    <row r="312" spans="1:9" ht="15" x14ac:dyDescent="0.2">
      <c r="A312" s="98" t="s">
        <v>463</v>
      </c>
      <c r="B312" s="123" t="s">
        <v>787</v>
      </c>
      <c r="C312" s="124">
        <v>3488</v>
      </c>
      <c r="D312" s="99">
        <v>4229</v>
      </c>
      <c r="E312" s="99">
        <v>0</v>
      </c>
      <c r="F312" s="99">
        <v>4511</v>
      </c>
      <c r="G312" s="99">
        <v>0</v>
      </c>
      <c r="H312" s="99">
        <v>0</v>
      </c>
      <c r="I312" s="125">
        <v>3206</v>
      </c>
    </row>
    <row r="313" spans="1:9" ht="15" x14ac:dyDescent="0.2">
      <c r="A313" s="98" t="s">
        <v>154</v>
      </c>
      <c r="B313" s="123" t="s">
        <v>788</v>
      </c>
      <c r="C313" s="124">
        <v>0</v>
      </c>
      <c r="D313" s="99">
        <v>0</v>
      </c>
      <c r="E313" s="99">
        <v>0</v>
      </c>
      <c r="F313" s="99">
        <v>0</v>
      </c>
      <c r="G313" s="99">
        <v>0</v>
      </c>
      <c r="H313" s="99">
        <v>0</v>
      </c>
      <c r="I313" s="125">
        <v>0</v>
      </c>
    </row>
    <row r="314" spans="1:9" ht="15" x14ac:dyDescent="0.2">
      <c r="A314" s="98" t="s">
        <v>456</v>
      </c>
      <c r="B314" s="123" t="s">
        <v>789</v>
      </c>
      <c r="C314" s="124">
        <v>1092</v>
      </c>
      <c r="D314" s="99">
        <v>3597</v>
      </c>
      <c r="E314" s="99">
        <v>0</v>
      </c>
      <c r="F314" s="99">
        <v>1761</v>
      </c>
      <c r="G314" s="99">
        <v>0</v>
      </c>
      <c r="H314" s="99">
        <v>0</v>
      </c>
      <c r="I314" s="125">
        <v>2928</v>
      </c>
    </row>
    <row r="315" spans="1:9" ht="15" x14ac:dyDescent="0.2">
      <c r="A315" s="98" t="s">
        <v>169</v>
      </c>
      <c r="B315" s="123" t="s">
        <v>790</v>
      </c>
      <c r="C315" s="124">
        <v>0</v>
      </c>
      <c r="D315" s="99">
        <v>0</v>
      </c>
      <c r="E315" s="99">
        <v>0</v>
      </c>
      <c r="F315" s="99">
        <v>0</v>
      </c>
      <c r="G315" s="99">
        <v>0</v>
      </c>
      <c r="H315" s="99">
        <v>0</v>
      </c>
      <c r="I315" s="125">
        <v>0</v>
      </c>
    </row>
    <row r="316" spans="1:9" ht="15" x14ac:dyDescent="0.2">
      <c r="A316" s="98" t="s">
        <v>339</v>
      </c>
      <c r="B316" s="123" t="s">
        <v>791</v>
      </c>
      <c r="C316" s="124">
        <v>71851</v>
      </c>
      <c r="D316" s="99">
        <v>17500</v>
      </c>
      <c r="E316" s="99">
        <v>43058</v>
      </c>
      <c r="F316" s="99">
        <v>60582</v>
      </c>
      <c r="G316" s="99">
        <v>0</v>
      </c>
      <c r="H316" s="99">
        <v>0</v>
      </c>
      <c r="I316" s="125">
        <v>71827</v>
      </c>
    </row>
    <row r="317" spans="1:9" ht="15" x14ac:dyDescent="0.2">
      <c r="A317" s="98" t="s">
        <v>390</v>
      </c>
      <c r="B317" s="123" t="s">
        <v>792</v>
      </c>
      <c r="C317" s="124">
        <v>1058</v>
      </c>
      <c r="D317" s="99">
        <v>3900</v>
      </c>
      <c r="E317" s="99">
        <v>0</v>
      </c>
      <c r="F317" s="99">
        <v>2561</v>
      </c>
      <c r="G317" s="99">
        <v>0</v>
      </c>
      <c r="H317" s="99">
        <v>0</v>
      </c>
      <c r="I317" s="125">
        <v>2397</v>
      </c>
    </row>
    <row r="318" spans="1:9" ht="15" x14ac:dyDescent="0.2">
      <c r="A318" s="98" t="s">
        <v>435</v>
      </c>
      <c r="B318" s="123" t="s">
        <v>794</v>
      </c>
      <c r="C318" s="124">
        <v>0</v>
      </c>
      <c r="D318" s="99">
        <v>0</v>
      </c>
      <c r="E318" s="99">
        <v>0</v>
      </c>
      <c r="F318" s="99">
        <v>0</v>
      </c>
      <c r="G318" s="99">
        <v>0</v>
      </c>
      <c r="H318" s="99">
        <v>0</v>
      </c>
      <c r="I318" s="125">
        <v>0</v>
      </c>
    </row>
    <row r="319" spans="1:9" ht="15" x14ac:dyDescent="0.2">
      <c r="A319" s="98" t="s">
        <v>446</v>
      </c>
      <c r="B319" s="123" t="s">
        <v>1004</v>
      </c>
      <c r="C319" s="124">
        <v>1635</v>
      </c>
      <c r="D319" s="99">
        <v>4440</v>
      </c>
      <c r="E319" s="99">
        <v>0</v>
      </c>
      <c r="F319" s="99">
        <v>3273</v>
      </c>
      <c r="G319" s="99">
        <v>0</v>
      </c>
      <c r="H319" s="99">
        <v>0</v>
      </c>
      <c r="I319" s="125">
        <v>2802</v>
      </c>
    </row>
    <row r="320" spans="1:9" ht="15" x14ac:dyDescent="0.2">
      <c r="A320" s="98" t="s">
        <v>67</v>
      </c>
      <c r="B320" s="123" t="s">
        <v>795</v>
      </c>
      <c r="C320" s="124">
        <v>11287</v>
      </c>
      <c r="D320" s="99">
        <v>8000</v>
      </c>
      <c r="E320" s="99">
        <v>2523</v>
      </c>
      <c r="F320" s="99">
        <v>9703</v>
      </c>
      <c r="G320" s="99">
        <v>0</v>
      </c>
      <c r="H320" s="99">
        <v>0</v>
      </c>
      <c r="I320" s="125">
        <v>12107</v>
      </c>
    </row>
    <row r="321" spans="1:9" ht="15" x14ac:dyDescent="0.2">
      <c r="A321" s="98" t="s">
        <v>159</v>
      </c>
      <c r="B321" s="123" t="s">
        <v>796</v>
      </c>
      <c r="C321" s="124">
        <v>2704</v>
      </c>
      <c r="D321" s="99">
        <v>9791</v>
      </c>
      <c r="E321" s="99">
        <v>948</v>
      </c>
      <c r="F321" s="99">
        <v>12003</v>
      </c>
      <c r="G321" s="99">
        <v>0</v>
      </c>
      <c r="H321" s="99">
        <v>0</v>
      </c>
      <c r="I321" s="125">
        <v>1440</v>
      </c>
    </row>
    <row r="322" spans="1:9" ht="15" x14ac:dyDescent="0.2">
      <c r="A322" s="98" t="s">
        <v>90</v>
      </c>
      <c r="B322" s="123" t="s">
        <v>797</v>
      </c>
      <c r="C322" s="124">
        <v>0</v>
      </c>
      <c r="D322" s="99">
        <v>0</v>
      </c>
      <c r="E322" s="99">
        <v>0</v>
      </c>
      <c r="F322" s="99">
        <v>0</v>
      </c>
      <c r="G322" s="99">
        <v>0</v>
      </c>
      <c r="H322" s="99">
        <v>0</v>
      </c>
      <c r="I322" s="125">
        <v>0</v>
      </c>
    </row>
    <row r="323" spans="1:9" ht="15" x14ac:dyDescent="0.2">
      <c r="A323" s="98" t="s">
        <v>239</v>
      </c>
      <c r="B323" s="123" t="s">
        <v>1005</v>
      </c>
      <c r="C323" s="124">
        <v>0</v>
      </c>
      <c r="D323" s="99">
        <v>0</v>
      </c>
      <c r="E323" s="99">
        <v>0</v>
      </c>
      <c r="F323" s="99">
        <v>0</v>
      </c>
      <c r="G323" s="99">
        <v>0</v>
      </c>
      <c r="H323" s="99">
        <v>0</v>
      </c>
      <c r="I323" s="125">
        <v>0</v>
      </c>
    </row>
    <row r="324" spans="1:9" ht="15" x14ac:dyDescent="0.2">
      <c r="A324" s="98" t="s">
        <v>108</v>
      </c>
      <c r="B324" s="123" t="s">
        <v>799</v>
      </c>
      <c r="C324" s="124">
        <v>0</v>
      </c>
      <c r="D324" s="99">
        <v>13665</v>
      </c>
      <c r="E324" s="99">
        <v>0</v>
      </c>
      <c r="F324" s="99">
        <v>6260</v>
      </c>
      <c r="G324" s="99">
        <v>0</v>
      </c>
      <c r="H324" s="99">
        <v>7405</v>
      </c>
      <c r="I324" s="125">
        <v>0</v>
      </c>
    </row>
    <row r="325" spans="1:9" ht="15" x14ac:dyDescent="0.2">
      <c r="A325" s="98" t="s">
        <v>472</v>
      </c>
      <c r="B325" s="123" t="s">
        <v>800</v>
      </c>
      <c r="C325" s="124">
        <v>1704</v>
      </c>
      <c r="D325" s="99">
        <v>3227</v>
      </c>
      <c r="E325" s="99">
        <v>979</v>
      </c>
      <c r="F325" s="99">
        <v>4207</v>
      </c>
      <c r="G325" s="99">
        <v>0</v>
      </c>
      <c r="H325" s="99">
        <v>0</v>
      </c>
      <c r="I325" s="125">
        <v>1703</v>
      </c>
    </row>
    <row r="326" spans="1:9" ht="15" x14ac:dyDescent="0.2">
      <c r="A326" s="98" t="s">
        <v>79</v>
      </c>
      <c r="B326" s="123" t="s">
        <v>1006</v>
      </c>
      <c r="C326" s="124">
        <v>0</v>
      </c>
      <c r="D326" s="99">
        <v>0</v>
      </c>
      <c r="E326" s="99">
        <v>0</v>
      </c>
      <c r="F326" s="99">
        <v>0</v>
      </c>
      <c r="G326" s="99">
        <v>0</v>
      </c>
      <c r="H326" s="99">
        <v>0</v>
      </c>
      <c r="I326" s="125">
        <v>0</v>
      </c>
    </row>
    <row r="327" spans="1:9" ht="15" x14ac:dyDescent="0.2">
      <c r="A327" s="98" t="s">
        <v>229</v>
      </c>
      <c r="B327" s="123" t="s">
        <v>802</v>
      </c>
      <c r="C327" s="124">
        <v>0</v>
      </c>
      <c r="D327" s="99">
        <v>0</v>
      </c>
      <c r="E327" s="99">
        <v>0</v>
      </c>
      <c r="F327" s="99">
        <v>0</v>
      </c>
      <c r="G327" s="99">
        <v>0</v>
      </c>
      <c r="H327" s="99">
        <v>0</v>
      </c>
      <c r="I327" s="125">
        <v>0</v>
      </c>
    </row>
    <row r="328" spans="1:9" ht="15" x14ac:dyDescent="0.2">
      <c r="A328" s="98" t="s">
        <v>298</v>
      </c>
      <c r="B328" s="123" t="s">
        <v>803</v>
      </c>
      <c r="C328" s="124">
        <v>0</v>
      </c>
      <c r="D328" s="99">
        <v>0</v>
      </c>
      <c r="E328" s="99">
        <v>0</v>
      </c>
      <c r="F328" s="99">
        <v>0</v>
      </c>
      <c r="G328" s="99">
        <v>0</v>
      </c>
      <c r="H328" s="99">
        <v>0</v>
      </c>
      <c r="I328" s="125">
        <v>0</v>
      </c>
    </row>
    <row r="329" spans="1:9" ht="15" x14ac:dyDescent="0.2">
      <c r="A329" s="98" t="s">
        <v>230</v>
      </c>
      <c r="B329" s="123" t="s">
        <v>804</v>
      </c>
      <c r="C329" s="124">
        <v>0</v>
      </c>
      <c r="D329" s="99">
        <v>2266</v>
      </c>
      <c r="E329" s="99">
        <v>4754</v>
      </c>
      <c r="F329" s="99">
        <v>4411</v>
      </c>
      <c r="G329" s="99">
        <v>0</v>
      </c>
      <c r="H329" s="99">
        <v>0</v>
      </c>
      <c r="I329" s="125">
        <v>2609</v>
      </c>
    </row>
    <row r="330" spans="1:9" ht="15" x14ac:dyDescent="0.2">
      <c r="A330" s="98" t="s">
        <v>186</v>
      </c>
      <c r="B330" s="123" t="s">
        <v>805</v>
      </c>
      <c r="C330" s="124">
        <v>5384</v>
      </c>
      <c r="D330" s="99">
        <v>6117</v>
      </c>
      <c r="E330" s="99">
        <v>0</v>
      </c>
      <c r="F330" s="99">
        <v>4726</v>
      </c>
      <c r="G330" s="99">
        <v>0</v>
      </c>
      <c r="H330" s="99">
        <v>0</v>
      </c>
      <c r="I330" s="125">
        <v>6775</v>
      </c>
    </row>
    <row r="331" spans="1:9" ht="15" x14ac:dyDescent="0.2">
      <c r="A331" s="98" t="s">
        <v>254</v>
      </c>
      <c r="B331" s="123" t="s">
        <v>806</v>
      </c>
      <c r="C331" s="124">
        <v>0</v>
      </c>
      <c r="D331" s="99">
        <v>0</v>
      </c>
      <c r="E331" s="99">
        <v>0</v>
      </c>
      <c r="F331" s="99">
        <v>0</v>
      </c>
      <c r="G331" s="99">
        <v>0</v>
      </c>
      <c r="H331" s="99">
        <v>0</v>
      </c>
      <c r="I331" s="125">
        <v>0</v>
      </c>
    </row>
    <row r="332" spans="1:9" ht="15" x14ac:dyDescent="0.2">
      <c r="A332" s="98" t="s">
        <v>121</v>
      </c>
      <c r="B332" s="123" t="s">
        <v>807</v>
      </c>
      <c r="C332" s="124">
        <v>0</v>
      </c>
      <c r="D332" s="99">
        <v>0</v>
      </c>
      <c r="E332" s="99">
        <v>0</v>
      </c>
      <c r="F332" s="99">
        <v>0</v>
      </c>
      <c r="G332" s="99">
        <v>0</v>
      </c>
      <c r="H332" s="99">
        <v>0</v>
      </c>
      <c r="I332" s="125">
        <v>0</v>
      </c>
    </row>
    <row r="333" spans="1:9" ht="15" x14ac:dyDescent="0.2">
      <c r="A333" s="98" t="s">
        <v>283</v>
      </c>
      <c r="B333" s="123" t="s">
        <v>808</v>
      </c>
      <c r="C333" s="124">
        <v>0</v>
      </c>
      <c r="D333" s="99">
        <v>0</v>
      </c>
      <c r="E333" s="99">
        <v>0</v>
      </c>
      <c r="F333" s="99">
        <v>0</v>
      </c>
      <c r="G333" s="99">
        <v>0</v>
      </c>
      <c r="H333" s="99">
        <v>0</v>
      </c>
      <c r="I333" s="125">
        <v>0</v>
      </c>
    </row>
    <row r="334" spans="1:9" ht="15" x14ac:dyDescent="0.2">
      <c r="A334" s="98" t="s">
        <v>202</v>
      </c>
      <c r="B334" s="123" t="s">
        <v>809</v>
      </c>
      <c r="C334" s="124">
        <v>0</v>
      </c>
      <c r="D334" s="99">
        <v>0</v>
      </c>
      <c r="E334" s="99">
        <v>0</v>
      </c>
      <c r="F334" s="99">
        <v>0</v>
      </c>
      <c r="G334" s="99">
        <v>0</v>
      </c>
      <c r="H334" s="99">
        <v>0</v>
      </c>
      <c r="I334" s="125">
        <v>0</v>
      </c>
    </row>
    <row r="335" spans="1:9" ht="15" x14ac:dyDescent="0.2">
      <c r="A335" s="98" t="s">
        <v>194</v>
      </c>
      <c r="B335" s="123" t="s">
        <v>810</v>
      </c>
      <c r="C335" s="124">
        <v>0</v>
      </c>
      <c r="D335" s="99">
        <v>0</v>
      </c>
      <c r="E335" s="99">
        <v>0</v>
      </c>
      <c r="F335" s="99">
        <v>0</v>
      </c>
      <c r="G335" s="99">
        <v>0</v>
      </c>
      <c r="H335" s="99">
        <v>0</v>
      </c>
      <c r="I335" s="125">
        <v>0</v>
      </c>
    </row>
    <row r="336" spans="1:9" ht="15" x14ac:dyDescent="0.2">
      <c r="A336" s="98" t="s">
        <v>212</v>
      </c>
      <c r="B336" s="123" t="s">
        <v>812</v>
      </c>
      <c r="C336" s="124">
        <v>0</v>
      </c>
      <c r="D336" s="99">
        <v>0</v>
      </c>
      <c r="E336" s="99">
        <v>0</v>
      </c>
      <c r="F336" s="99">
        <v>0</v>
      </c>
      <c r="G336" s="99">
        <v>0</v>
      </c>
      <c r="H336" s="99">
        <v>0</v>
      </c>
      <c r="I336" s="125">
        <v>0</v>
      </c>
    </row>
    <row r="337" spans="1:9" ht="15" x14ac:dyDescent="0.2">
      <c r="A337" s="98" t="s">
        <v>78</v>
      </c>
      <c r="B337" s="123" t="s">
        <v>811</v>
      </c>
      <c r="C337" s="124">
        <v>0</v>
      </c>
      <c r="D337" s="99">
        <v>0</v>
      </c>
      <c r="E337" s="99">
        <v>0</v>
      </c>
      <c r="F337" s="99">
        <v>0</v>
      </c>
      <c r="G337" s="99">
        <v>0</v>
      </c>
      <c r="H337" s="99">
        <v>0</v>
      </c>
      <c r="I337" s="125">
        <v>0</v>
      </c>
    </row>
    <row r="338" spans="1:9" ht="15" x14ac:dyDescent="0.2">
      <c r="A338" s="98" t="s">
        <v>46</v>
      </c>
      <c r="B338" s="123" t="s">
        <v>813</v>
      </c>
      <c r="C338" s="124">
        <v>10577</v>
      </c>
      <c r="D338" s="99">
        <v>0</v>
      </c>
      <c r="E338" s="99">
        <v>17179</v>
      </c>
      <c r="F338" s="99">
        <v>27755</v>
      </c>
      <c r="G338" s="99">
        <v>0</v>
      </c>
      <c r="H338" s="99">
        <v>0</v>
      </c>
      <c r="I338" s="125">
        <v>0</v>
      </c>
    </row>
    <row r="339" spans="1:9" ht="15" x14ac:dyDescent="0.2">
      <c r="A339" s="98" t="s">
        <v>397</v>
      </c>
      <c r="B339" s="123" t="s">
        <v>814</v>
      </c>
      <c r="C339" s="124">
        <v>0</v>
      </c>
      <c r="D339" s="99">
        <v>0</v>
      </c>
      <c r="E339" s="99">
        <v>0</v>
      </c>
      <c r="F339" s="99">
        <v>0</v>
      </c>
      <c r="G339" s="99">
        <v>0</v>
      </c>
      <c r="H339" s="99">
        <v>0</v>
      </c>
      <c r="I339" s="125">
        <v>0</v>
      </c>
    </row>
    <row r="340" spans="1:9" ht="15" x14ac:dyDescent="0.2">
      <c r="A340" s="98" t="s">
        <v>398</v>
      </c>
      <c r="B340" s="123" t="s">
        <v>816</v>
      </c>
      <c r="C340" s="124">
        <v>0</v>
      </c>
      <c r="D340" s="99">
        <v>0</v>
      </c>
      <c r="E340" s="99">
        <v>0</v>
      </c>
      <c r="F340" s="99">
        <v>0</v>
      </c>
      <c r="G340" s="99">
        <v>0</v>
      </c>
      <c r="H340" s="99">
        <v>0</v>
      </c>
      <c r="I340" s="125">
        <v>0</v>
      </c>
    </row>
    <row r="341" spans="1:9" ht="15" x14ac:dyDescent="0.2">
      <c r="A341" s="98" t="s">
        <v>188</v>
      </c>
      <c r="B341" s="123" t="s">
        <v>817</v>
      </c>
      <c r="C341" s="124">
        <v>0</v>
      </c>
      <c r="D341" s="99">
        <v>19833</v>
      </c>
      <c r="E341" s="99">
        <v>0</v>
      </c>
      <c r="F341" s="99">
        <v>19833</v>
      </c>
      <c r="G341" s="99">
        <v>0</v>
      </c>
      <c r="H341" s="99">
        <v>0</v>
      </c>
      <c r="I341" s="125">
        <v>0</v>
      </c>
    </row>
    <row r="342" spans="1:9" ht="15" x14ac:dyDescent="0.2">
      <c r="A342" s="98" t="s">
        <v>299</v>
      </c>
      <c r="B342" s="123" t="s">
        <v>818</v>
      </c>
      <c r="C342" s="124">
        <v>6873</v>
      </c>
      <c r="D342" s="99">
        <v>5042</v>
      </c>
      <c r="E342" s="99">
        <v>0</v>
      </c>
      <c r="F342" s="99">
        <v>7021</v>
      </c>
      <c r="G342" s="99">
        <v>0</v>
      </c>
      <c r="H342" s="99">
        <v>360</v>
      </c>
      <c r="I342" s="125">
        <v>4534</v>
      </c>
    </row>
    <row r="343" spans="1:9" ht="15" x14ac:dyDescent="0.2">
      <c r="A343" s="98" t="s">
        <v>378</v>
      </c>
      <c r="B343" s="123" t="s">
        <v>819</v>
      </c>
      <c r="C343" s="124">
        <v>39541</v>
      </c>
      <c r="D343" s="99">
        <v>69871</v>
      </c>
      <c r="E343" s="99">
        <v>0</v>
      </c>
      <c r="F343" s="99">
        <v>84883</v>
      </c>
      <c r="G343" s="99">
        <v>0</v>
      </c>
      <c r="H343" s="99">
        <v>20952</v>
      </c>
      <c r="I343" s="125">
        <v>3577</v>
      </c>
    </row>
    <row r="344" spans="1:9" ht="15" x14ac:dyDescent="0.2">
      <c r="A344" s="98" t="s">
        <v>102</v>
      </c>
      <c r="B344" s="123" t="s">
        <v>820</v>
      </c>
      <c r="C344" s="124">
        <v>0</v>
      </c>
      <c r="D344" s="99">
        <v>0</v>
      </c>
      <c r="E344" s="99">
        <v>0</v>
      </c>
      <c r="F344" s="99">
        <v>0</v>
      </c>
      <c r="G344" s="99">
        <v>0</v>
      </c>
      <c r="H344" s="99">
        <v>0</v>
      </c>
      <c r="I344" s="125">
        <v>0</v>
      </c>
    </row>
    <row r="345" spans="1:9" ht="15" x14ac:dyDescent="0.2">
      <c r="A345" s="98" t="s">
        <v>355</v>
      </c>
      <c r="B345" s="123" t="s">
        <v>821</v>
      </c>
      <c r="C345" s="124">
        <v>4035</v>
      </c>
      <c r="D345" s="99">
        <v>6336</v>
      </c>
      <c r="E345" s="99">
        <v>0</v>
      </c>
      <c r="F345" s="99">
        <v>5621</v>
      </c>
      <c r="G345" s="99">
        <v>0</v>
      </c>
      <c r="H345" s="99">
        <v>0</v>
      </c>
      <c r="I345" s="125">
        <v>4750</v>
      </c>
    </row>
    <row r="346" spans="1:9" ht="15" x14ac:dyDescent="0.2">
      <c r="A346" s="98" t="s">
        <v>265</v>
      </c>
      <c r="B346" s="123" t="s">
        <v>822</v>
      </c>
      <c r="C346" s="124">
        <v>0</v>
      </c>
      <c r="D346" s="99">
        <v>0</v>
      </c>
      <c r="E346" s="99">
        <v>0</v>
      </c>
      <c r="F346" s="99">
        <v>0</v>
      </c>
      <c r="G346" s="99">
        <v>0</v>
      </c>
      <c r="H346" s="99">
        <v>0</v>
      </c>
      <c r="I346" s="125">
        <v>0</v>
      </c>
    </row>
    <row r="347" spans="1:9" ht="15" x14ac:dyDescent="0.2">
      <c r="A347" s="98" t="s">
        <v>448</v>
      </c>
      <c r="B347" s="123" t="s">
        <v>823</v>
      </c>
      <c r="C347" s="124">
        <v>0</v>
      </c>
      <c r="D347" s="99">
        <v>0</v>
      </c>
      <c r="E347" s="99">
        <v>0</v>
      </c>
      <c r="F347" s="99">
        <v>0</v>
      </c>
      <c r="G347" s="99">
        <v>0</v>
      </c>
      <c r="H347" s="99">
        <v>0</v>
      </c>
      <c r="I347" s="125">
        <v>0</v>
      </c>
    </row>
    <row r="348" spans="1:9" ht="15" x14ac:dyDescent="0.2">
      <c r="A348" s="98" t="s">
        <v>284</v>
      </c>
      <c r="B348" s="123" t="s">
        <v>824</v>
      </c>
      <c r="C348" s="124">
        <v>0</v>
      </c>
      <c r="D348" s="99">
        <v>0</v>
      </c>
      <c r="E348" s="99">
        <v>0</v>
      </c>
      <c r="F348" s="99">
        <v>0</v>
      </c>
      <c r="G348" s="99">
        <v>0</v>
      </c>
      <c r="H348" s="99">
        <v>0</v>
      </c>
      <c r="I348" s="125">
        <v>0</v>
      </c>
    </row>
    <row r="349" spans="1:9" ht="15" x14ac:dyDescent="0.2">
      <c r="A349" s="98" t="s">
        <v>170</v>
      </c>
      <c r="B349" s="123" t="s">
        <v>825</v>
      </c>
      <c r="C349" s="124">
        <v>0</v>
      </c>
      <c r="D349" s="99">
        <v>0</v>
      </c>
      <c r="E349" s="99">
        <v>0</v>
      </c>
      <c r="F349" s="99">
        <v>0</v>
      </c>
      <c r="G349" s="99">
        <v>0</v>
      </c>
      <c r="H349" s="99">
        <v>0</v>
      </c>
      <c r="I349" s="125">
        <v>0</v>
      </c>
    </row>
    <row r="350" spans="1:9" ht="15" x14ac:dyDescent="0.2">
      <c r="A350" s="98" t="s">
        <v>309</v>
      </c>
      <c r="B350" s="123" t="s">
        <v>826</v>
      </c>
      <c r="C350" s="124">
        <v>0</v>
      </c>
      <c r="D350" s="99">
        <v>0</v>
      </c>
      <c r="E350" s="99">
        <v>0</v>
      </c>
      <c r="F350" s="99">
        <v>0</v>
      </c>
      <c r="G350" s="99">
        <v>0</v>
      </c>
      <c r="H350" s="99">
        <v>0</v>
      </c>
      <c r="I350" s="125">
        <v>0</v>
      </c>
    </row>
    <row r="351" spans="1:9" ht="15" x14ac:dyDescent="0.2">
      <c r="A351" s="98" t="s">
        <v>371</v>
      </c>
      <c r="B351" s="123" t="s">
        <v>827</v>
      </c>
      <c r="C351" s="124">
        <v>0</v>
      </c>
      <c r="D351" s="99">
        <v>0</v>
      </c>
      <c r="E351" s="99">
        <v>0</v>
      </c>
      <c r="F351" s="99">
        <v>0</v>
      </c>
      <c r="G351" s="99">
        <v>0</v>
      </c>
      <c r="H351" s="99">
        <v>0</v>
      </c>
      <c r="I351" s="125">
        <v>0</v>
      </c>
    </row>
    <row r="352" spans="1:9" ht="15" x14ac:dyDescent="0.2">
      <c r="A352" s="98" t="s">
        <v>436</v>
      </c>
      <c r="B352" s="123" t="s">
        <v>828</v>
      </c>
      <c r="C352" s="124">
        <v>0</v>
      </c>
      <c r="D352" s="99">
        <v>0</v>
      </c>
      <c r="E352" s="99">
        <v>0</v>
      </c>
      <c r="F352" s="99">
        <v>0</v>
      </c>
      <c r="G352" s="99">
        <v>0</v>
      </c>
      <c r="H352" s="99">
        <v>0</v>
      </c>
      <c r="I352" s="125">
        <v>0</v>
      </c>
    </row>
    <row r="353" spans="1:9" ht="15" x14ac:dyDescent="0.2">
      <c r="A353" s="98" t="s">
        <v>215</v>
      </c>
      <c r="B353" s="123" t="s">
        <v>829</v>
      </c>
      <c r="C353" s="124">
        <v>12366</v>
      </c>
      <c r="D353" s="99">
        <v>10820</v>
      </c>
      <c r="E353" s="99">
        <v>0</v>
      </c>
      <c r="F353" s="99">
        <v>18533</v>
      </c>
      <c r="G353" s="99">
        <v>0</v>
      </c>
      <c r="H353" s="99">
        <v>0</v>
      </c>
      <c r="I353" s="125">
        <v>4652</v>
      </c>
    </row>
    <row r="354" spans="1:9" ht="15" x14ac:dyDescent="0.2">
      <c r="A354" s="98" t="s">
        <v>224</v>
      </c>
      <c r="B354" s="123" t="s">
        <v>830</v>
      </c>
      <c r="C354" s="124">
        <v>0</v>
      </c>
      <c r="D354" s="99">
        <v>0</v>
      </c>
      <c r="E354" s="99">
        <v>8252</v>
      </c>
      <c r="F354" s="99">
        <v>8252</v>
      </c>
      <c r="G354" s="99">
        <v>0</v>
      </c>
      <c r="H354" s="99">
        <v>0</v>
      </c>
      <c r="I354" s="125">
        <v>0</v>
      </c>
    </row>
    <row r="355" spans="1:9" ht="15" x14ac:dyDescent="0.2">
      <c r="A355" s="98" t="s">
        <v>255</v>
      </c>
      <c r="B355" s="123" t="s">
        <v>831</v>
      </c>
      <c r="C355" s="124">
        <v>0</v>
      </c>
      <c r="D355" s="99">
        <v>0</v>
      </c>
      <c r="E355" s="99">
        <v>0</v>
      </c>
      <c r="F355" s="99">
        <v>0</v>
      </c>
      <c r="G355" s="99">
        <v>0</v>
      </c>
      <c r="H355" s="99">
        <v>0</v>
      </c>
      <c r="I355" s="125">
        <v>0</v>
      </c>
    </row>
    <row r="356" spans="1:9" ht="15" x14ac:dyDescent="0.2">
      <c r="A356" s="98" t="s">
        <v>356</v>
      </c>
      <c r="B356" s="123" t="s">
        <v>832</v>
      </c>
      <c r="C356" s="124">
        <v>9427</v>
      </c>
      <c r="D356" s="99">
        <v>10620</v>
      </c>
      <c r="E356" s="99">
        <v>0</v>
      </c>
      <c r="F356" s="99">
        <v>9500</v>
      </c>
      <c r="G356" s="99">
        <v>0</v>
      </c>
      <c r="H356" s="99">
        <v>0</v>
      </c>
      <c r="I356" s="125">
        <v>10547</v>
      </c>
    </row>
    <row r="357" spans="1:9" ht="15" x14ac:dyDescent="0.2">
      <c r="A357" s="98" t="s">
        <v>51</v>
      </c>
      <c r="B357" s="123" t="s">
        <v>833</v>
      </c>
      <c r="C357" s="124">
        <v>0</v>
      </c>
      <c r="D357" s="99">
        <v>0</v>
      </c>
      <c r="E357" s="99">
        <v>0</v>
      </c>
      <c r="F357" s="99">
        <v>0</v>
      </c>
      <c r="G357" s="99">
        <v>0</v>
      </c>
      <c r="H357" s="99">
        <v>0</v>
      </c>
      <c r="I357" s="125">
        <v>0</v>
      </c>
    </row>
    <row r="358" spans="1:9" ht="15" x14ac:dyDescent="0.2">
      <c r="A358" s="98" t="s">
        <v>310</v>
      </c>
      <c r="B358" s="123" t="s">
        <v>834</v>
      </c>
      <c r="C358" s="124">
        <v>0</v>
      </c>
      <c r="D358" s="99">
        <v>0</v>
      </c>
      <c r="E358" s="99">
        <v>0</v>
      </c>
      <c r="F358" s="99">
        <v>0</v>
      </c>
      <c r="G358" s="99">
        <v>0</v>
      </c>
      <c r="H358" s="99">
        <v>0</v>
      </c>
      <c r="I358" s="125">
        <v>0</v>
      </c>
    </row>
    <row r="359" spans="1:9" ht="15" x14ac:dyDescent="0.2">
      <c r="A359" s="98" t="s">
        <v>117</v>
      </c>
      <c r="B359" s="123" t="s">
        <v>835</v>
      </c>
      <c r="C359" s="124">
        <v>0</v>
      </c>
      <c r="D359" s="99">
        <v>0</v>
      </c>
      <c r="E359" s="99">
        <v>0</v>
      </c>
      <c r="F359" s="99">
        <v>0</v>
      </c>
      <c r="G359" s="99">
        <v>0</v>
      </c>
      <c r="H359" s="99">
        <v>0</v>
      </c>
      <c r="I359" s="125">
        <v>0</v>
      </c>
    </row>
    <row r="360" spans="1:9" ht="15" x14ac:dyDescent="0.2">
      <c r="A360" s="98" t="s">
        <v>41</v>
      </c>
      <c r="B360" s="123" t="s">
        <v>836</v>
      </c>
      <c r="C360" s="124">
        <v>0</v>
      </c>
      <c r="D360" s="99">
        <v>0</v>
      </c>
      <c r="E360" s="99">
        <v>0</v>
      </c>
      <c r="F360" s="99">
        <v>0</v>
      </c>
      <c r="G360" s="99">
        <v>0</v>
      </c>
      <c r="H360" s="99">
        <v>0</v>
      </c>
      <c r="I360" s="125">
        <v>0</v>
      </c>
    </row>
    <row r="361" spans="1:9" ht="15" x14ac:dyDescent="0.2">
      <c r="A361" s="98" t="s">
        <v>68</v>
      </c>
      <c r="B361" s="123" t="s">
        <v>837</v>
      </c>
      <c r="C361" s="124">
        <v>0</v>
      </c>
      <c r="D361" s="99">
        <v>0</v>
      </c>
      <c r="E361" s="99">
        <v>0</v>
      </c>
      <c r="F361" s="99">
        <v>0</v>
      </c>
      <c r="G361" s="99">
        <v>0</v>
      </c>
      <c r="H361" s="99">
        <v>0</v>
      </c>
      <c r="I361" s="125">
        <v>0</v>
      </c>
    </row>
    <row r="362" spans="1:9" ht="15" x14ac:dyDescent="0.2">
      <c r="A362" s="98" t="s">
        <v>418</v>
      </c>
      <c r="B362" s="123" t="s">
        <v>838</v>
      </c>
      <c r="C362" s="124">
        <v>0</v>
      </c>
      <c r="D362" s="99">
        <v>0</v>
      </c>
      <c r="E362" s="99">
        <v>0</v>
      </c>
      <c r="F362" s="99">
        <v>0</v>
      </c>
      <c r="G362" s="99">
        <v>0</v>
      </c>
      <c r="H362" s="99">
        <v>0</v>
      </c>
      <c r="I362" s="125">
        <v>0</v>
      </c>
    </row>
    <row r="363" spans="1:9" ht="15" x14ac:dyDescent="0.2">
      <c r="A363" s="98" t="s">
        <v>330</v>
      </c>
      <c r="B363" s="123" t="s">
        <v>839</v>
      </c>
      <c r="C363" s="124">
        <v>0</v>
      </c>
      <c r="D363" s="99">
        <v>0</v>
      </c>
      <c r="E363" s="99">
        <v>0</v>
      </c>
      <c r="F363" s="99">
        <v>0</v>
      </c>
      <c r="G363" s="99">
        <v>0</v>
      </c>
      <c r="H363" s="99">
        <v>0</v>
      </c>
      <c r="I363" s="125">
        <v>0</v>
      </c>
    </row>
    <row r="364" spans="1:9" ht="15" x14ac:dyDescent="0.2">
      <c r="A364" s="98" t="s">
        <v>315</v>
      </c>
      <c r="B364" s="123" t="s">
        <v>840</v>
      </c>
      <c r="C364" s="124">
        <v>0</v>
      </c>
      <c r="D364" s="99">
        <v>0</v>
      </c>
      <c r="E364" s="99">
        <v>0</v>
      </c>
      <c r="F364" s="99">
        <v>0</v>
      </c>
      <c r="G364" s="99">
        <v>0</v>
      </c>
      <c r="H364" s="99">
        <v>0</v>
      </c>
      <c r="I364" s="125">
        <v>0</v>
      </c>
    </row>
    <row r="365" spans="1:9" ht="15" x14ac:dyDescent="0.2">
      <c r="A365" s="98" t="s">
        <v>256</v>
      </c>
      <c r="B365" s="123" t="s">
        <v>841</v>
      </c>
      <c r="C365" s="124">
        <v>0</v>
      </c>
      <c r="D365" s="99">
        <v>0</v>
      </c>
      <c r="E365" s="99">
        <v>0</v>
      </c>
      <c r="F365" s="99">
        <v>0</v>
      </c>
      <c r="G365" s="99">
        <v>0</v>
      </c>
      <c r="H365" s="99">
        <v>0</v>
      </c>
      <c r="I365" s="125">
        <v>0</v>
      </c>
    </row>
    <row r="366" spans="1:9" ht="15" x14ac:dyDescent="0.2">
      <c r="A366" s="98" t="s">
        <v>340</v>
      </c>
      <c r="B366" s="123" t="s">
        <v>842</v>
      </c>
      <c r="C366" s="124">
        <v>0</v>
      </c>
      <c r="D366" s="99">
        <v>0</v>
      </c>
      <c r="E366" s="99">
        <v>0</v>
      </c>
      <c r="F366" s="99">
        <v>0</v>
      </c>
      <c r="G366" s="99">
        <v>0</v>
      </c>
      <c r="H366" s="99">
        <v>0</v>
      </c>
      <c r="I366" s="125">
        <v>0</v>
      </c>
    </row>
    <row r="367" spans="1:9" ht="15" x14ac:dyDescent="0.2">
      <c r="A367" s="98" t="s">
        <v>211</v>
      </c>
      <c r="B367" s="123" t="s">
        <v>843</v>
      </c>
      <c r="C367" s="124">
        <v>0</v>
      </c>
      <c r="D367" s="99">
        <v>7349</v>
      </c>
      <c r="E367" s="99">
        <v>0</v>
      </c>
      <c r="F367" s="99">
        <v>5714</v>
      </c>
      <c r="G367" s="99">
        <v>0</v>
      </c>
      <c r="H367" s="99">
        <v>0</v>
      </c>
      <c r="I367" s="125">
        <v>1635</v>
      </c>
    </row>
    <row r="368" spans="1:9" ht="15" x14ac:dyDescent="0.2">
      <c r="A368" s="98" t="s">
        <v>464</v>
      </c>
      <c r="B368" s="123" t="s">
        <v>844</v>
      </c>
      <c r="C368" s="124">
        <v>0</v>
      </c>
      <c r="D368" s="99">
        <v>0</v>
      </c>
      <c r="E368" s="99">
        <v>0</v>
      </c>
      <c r="F368" s="99">
        <v>0</v>
      </c>
      <c r="G368" s="99">
        <v>0</v>
      </c>
      <c r="H368" s="99">
        <v>0</v>
      </c>
      <c r="I368" s="125">
        <v>0</v>
      </c>
    </row>
    <row r="369" spans="1:9" ht="15" x14ac:dyDescent="0.2">
      <c r="A369" s="98" t="s">
        <v>171</v>
      </c>
      <c r="B369" s="123" t="s">
        <v>845</v>
      </c>
      <c r="C369" s="124">
        <v>20054</v>
      </c>
      <c r="D369" s="99">
        <v>16538</v>
      </c>
      <c r="E369" s="99">
        <v>0</v>
      </c>
      <c r="F369" s="99">
        <v>17714</v>
      </c>
      <c r="G369" s="99">
        <v>0</v>
      </c>
      <c r="H369" s="99">
        <v>0</v>
      </c>
      <c r="I369" s="125">
        <v>18878</v>
      </c>
    </row>
    <row r="370" spans="1:9" ht="15" x14ac:dyDescent="0.2">
      <c r="A370" s="98" t="s">
        <v>449</v>
      </c>
      <c r="B370" s="123" t="s">
        <v>846</v>
      </c>
      <c r="C370" s="124">
        <v>0</v>
      </c>
      <c r="D370" s="99">
        <v>0</v>
      </c>
      <c r="E370" s="99">
        <v>0</v>
      </c>
      <c r="F370" s="99">
        <v>0</v>
      </c>
      <c r="G370" s="99">
        <v>0</v>
      </c>
      <c r="H370" s="99">
        <v>0</v>
      </c>
      <c r="I370" s="125">
        <v>0</v>
      </c>
    </row>
    <row r="371" spans="1:9" ht="15" x14ac:dyDescent="0.2">
      <c r="A371" s="98" t="s">
        <v>278</v>
      </c>
      <c r="B371" s="123" t="s">
        <v>847</v>
      </c>
      <c r="C371" s="124">
        <v>134</v>
      </c>
      <c r="D371" s="99">
        <v>4477</v>
      </c>
      <c r="E371" s="99">
        <v>0</v>
      </c>
      <c r="F371" s="99">
        <v>3228</v>
      </c>
      <c r="G371" s="99">
        <v>0</v>
      </c>
      <c r="H371" s="99">
        <v>0</v>
      </c>
      <c r="I371" s="125">
        <v>1383</v>
      </c>
    </row>
    <row r="372" spans="1:9" ht="15" x14ac:dyDescent="0.2">
      <c r="A372" s="98" t="s">
        <v>268</v>
      </c>
      <c r="B372" s="123" t="s">
        <v>848</v>
      </c>
      <c r="C372" s="124">
        <v>185</v>
      </c>
      <c r="D372" s="99">
        <v>3159</v>
      </c>
      <c r="E372" s="99">
        <v>0</v>
      </c>
      <c r="F372" s="99">
        <v>3344</v>
      </c>
      <c r="G372" s="99">
        <v>0</v>
      </c>
      <c r="H372" s="99">
        <v>0</v>
      </c>
      <c r="I372" s="125">
        <v>0</v>
      </c>
    </row>
    <row r="373" spans="1:9" ht="15" x14ac:dyDescent="0.2">
      <c r="A373" s="98" t="s">
        <v>269</v>
      </c>
      <c r="B373" s="123" t="s">
        <v>849</v>
      </c>
      <c r="C373" s="124">
        <v>5064</v>
      </c>
      <c r="D373" s="99">
        <v>6674</v>
      </c>
      <c r="E373" s="99">
        <v>0</v>
      </c>
      <c r="F373" s="99">
        <v>5562</v>
      </c>
      <c r="G373" s="99">
        <v>0</v>
      </c>
      <c r="H373" s="99">
        <v>0</v>
      </c>
      <c r="I373" s="125">
        <v>6176</v>
      </c>
    </row>
    <row r="374" spans="1:9" ht="15" x14ac:dyDescent="0.2">
      <c r="A374" s="98" t="s">
        <v>240</v>
      </c>
      <c r="B374" s="123" t="s">
        <v>850</v>
      </c>
      <c r="C374" s="124">
        <v>0</v>
      </c>
      <c r="D374" s="99">
        <v>0</v>
      </c>
      <c r="E374" s="99">
        <v>0</v>
      </c>
      <c r="F374" s="99">
        <v>0</v>
      </c>
      <c r="G374" s="99">
        <v>0</v>
      </c>
      <c r="H374" s="99">
        <v>0</v>
      </c>
      <c r="I374" s="125">
        <v>0</v>
      </c>
    </row>
    <row r="375" spans="1:9" ht="15" x14ac:dyDescent="0.2">
      <c r="A375" s="98" t="s">
        <v>379</v>
      </c>
      <c r="B375" s="123" t="s">
        <v>851</v>
      </c>
      <c r="C375" s="124">
        <v>0</v>
      </c>
      <c r="D375" s="99">
        <v>0</v>
      </c>
      <c r="E375" s="99">
        <v>0</v>
      </c>
      <c r="F375" s="99">
        <v>0</v>
      </c>
      <c r="G375" s="99">
        <v>0</v>
      </c>
      <c r="H375" s="99">
        <v>0</v>
      </c>
      <c r="I375" s="125">
        <v>0</v>
      </c>
    </row>
    <row r="376" spans="1:9" ht="15" x14ac:dyDescent="0.2">
      <c r="A376" s="98" t="s">
        <v>155</v>
      </c>
      <c r="B376" s="123" t="s">
        <v>852</v>
      </c>
      <c r="C376" s="124">
        <v>3201</v>
      </c>
      <c r="D376" s="99">
        <v>3147</v>
      </c>
      <c r="E376" s="99">
        <v>108</v>
      </c>
      <c r="F376" s="99">
        <v>1959</v>
      </c>
      <c r="G376" s="99">
        <v>0</v>
      </c>
      <c r="H376" s="99">
        <v>0</v>
      </c>
      <c r="I376" s="125">
        <v>4497</v>
      </c>
    </row>
    <row r="377" spans="1:9" ht="15" x14ac:dyDescent="0.2">
      <c r="A377" s="98" t="s">
        <v>130</v>
      </c>
      <c r="B377" s="123" t="s">
        <v>853</v>
      </c>
      <c r="C377" s="124">
        <v>0</v>
      </c>
      <c r="D377" s="99">
        <v>0</v>
      </c>
      <c r="E377" s="99">
        <v>0</v>
      </c>
      <c r="F377" s="99">
        <v>0</v>
      </c>
      <c r="G377" s="99">
        <v>0</v>
      </c>
      <c r="H377" s="99">
        <v>0</v>
      </c>
      <c r="I377" s="125">
        <v>0</v>
      </c>
    </row>
    <row r="378" spans="1:9" ht="15" x14ac:dyDescent="0.2">
      <c r="A378" s="98" t="s">
        <v>42</v>
      </c>
      <c r="B378" s="123" t="s">
        <v>854</v>
      </c>
      <c r="C378" s="124">
        <v>0</v>
      </c>
      <c r="D378" s="99">
        <v>0</v>
      </c>
      <c r="E378" s="99">
        <v>0</v>
      </c>
      <c r="F378" s="99">
        <v>0</v>
      </c>
      <c r="G378" s="99">
        <v>0</v>
      </c>
      <c r="H378" s="99">
        <v>0</v>
      </c>
      <c r="I378" s="125">
        <v>0</v>
      </c>
    </row>
    <row r="379" spans="1:9" ht="15" x14ac:dyDescent="0.2">
      <c r="A379" s="98" t="s">
        <v>81</v>
      </c>
      <c r="B379" s="123" t="s">
        <v>855</v>
      </c>
      <c r="C379" s="124">
        <v>0</v>
      </c>
      <c r="D379" s="99">
        <v>0</v>
      </c>
      <c r="E379" s="99">
        <v>0</v>
      </c>
      <c r="F379" s="99">
        <v>0</v>
      </c>
      <c r="G379" s="99">
        <v>0</v>
      </c>
      <c r="H379" s="99">
        <v>0</v>
      </c>
      <c r="I379" s="125">
        <v>0</v>
      </c>
    </row>
    <row r="380" spans="1:9" ht="15" x14ac:dyDescent="0.2">
      <c r="A380" s="98" t="s">
        <v>43</v>
      </c>
      <c r="B380" s="123" t="s">
        <v>856</v>
      </c>
      <c r="C380" s="124">
        <v>6558</v>
      </c>
      <c r="D380" s="99">
        <v>3323</v>
      </c>
      <c r="E380" s="99">
        <v>827</v>
      </c>
      <c r="F380" s="99">
        <v>2477</v>
      </c>
      <c r="G380" s="99">
        <v>827</v>
      </c>
      <c r="H380" s="99">
        <v>233</v>
      </c>
      <c r="I380" s="125">
        <v>7171</v>
      </c>
    </row>
    <row r="381" spans="1:9" ht="15" x14ac:dyDescent="0.2">
      <c r="A381" s="98" t="s">
        <v>967</v>
      </c>
      <c r="B381" s="123" t="s">
        <v>1007</v>
      </c>
      <c r="C381" s="124">
        <v>0</v>
      </c>
      <c r="D381" s="99">
        <v>0</v>
      </c>
      <c r="E381" s="99">
        <v>0</v>
      </c>
      <c r="F381" s="99">
        <v>0</v>
      </c>
      <c r="G381" s="99">
        <v>0</v>
      </c>
      <c r="H381" s="99">
        <v>0</v>
      </c>
      <c r="I381" s="125">
        <v>0</v>
      </c>
    </row>
    <row r="382" spans="1:9" ht="15" x14ac:dyDescent="0.2">
      <c r="A382" s="98" t="s">
        <v>69</v>
      </c>
      <c r="B382" s="123" t="s">
        <v>857</v>
      </c>
      <c r="C382" s="124">
        <v>0</v>
      </c>
      <c r="D382" s="99">
        <v>0</v>
      </c>
      <c r="E382" s="99">
        <v>0</v>
      </c>
      <c r="F382" s="99">
        <v>0</v>
      </c>
      <c r="G382" s="99">
        <v>0</v>
      </c>
      <c r="H382" s="99">
        <v>0</v>
      </c>
      <c r="I382" s="125">
        <v>0</v>
      </c>
    </row>
    <row r="383" spans="1:9" ht="15" x14ac:dyDescent="0.2">
      <c r="A383" s="98" t="s">
        <v>968</v>
      </c>
      <c r="B383" s="123" t="s">
        <v>1008</v>
      </c>
      <c r="C383" s="124">
        <v>0</v>
      </c>
      <c r="D383" s="99">
        <v>0</v>
      </c>
      <c r="E383" s="99">
        <v>0</v>
      </c>
      <c r="F383" s="99">
        <v>0</v>
      </c>
      <c r="G383" s="99">
        <v>0</v>
      </c>
      <c r="H383" s="99">
        <v>0</v>
      </c>
      <c r="I383" s="125">
        <v>0</v>
      </c>
    </row>
    <row r="384" spans="1:9" ht="15" x14ac:dyDescent="0.2">
      <c r="A384" s="98" t="s">
        <v>969</v>
      </c>
      <c r="B384" s="123" t="s">
        <v>1009</v>
      </c>
      <c r="C384" s="124">
        <v>0</v>
      </c>
      <c r="D384" s="99">
        <v>0</v>
      </c>
      <c r="E384" s="99">
        <v>0</v>
      </c>
      <c r="F384" s="99">
        <v>0</v>
      </c>
      <c r="G384" s="99">
        <v>0</v>
      </c>
      <c r="H384" s="99">
        <v>0</v>
      </c>
      <c r="I384" s="125">
        <v>0</v>
      </c>
    </row>
    <row r="385" spans="1:9" ht="15" x14ac:dyDescent="0.2">
      <c r="A385" s="98" t="s">
        <v>970</v>
      </c>
      <c r="B385" s="123" t="s">
        <v>971</v>
      </c>
      <c r="C385" s="124">
        <v>0</v>
      </c>
      <c r="D385" s="99">
        <v>0</v>
      </c>
      <c r="E385" s="99">
        <v>0</v>
      </c>
      <c r="F385" s="99">
        <v>0</v>
      </c>
      <c r="G385" s="99">
        <v>0</v>
      </c>
      <c r="H385" s="99">
        <v>0</v>
      </c>
      <c r="I385" s="125">
        <v>0</v>
      </c>
    </row>
    <row r="386" spans="1:9" ht="15" x14ac:dyDescent="0.2">
      <c r="A386" s="98" t="s">
        <v>450</v>
      </c>
      <c r="B386" s="123" t="s">
        <v>858</v>
      </c>
      <c r="C386" s="124">
        <v>0</v>
      </c>
      <c r="D386" s="99">
        <v>0</v>
      </c>
      <c r="E386" s="99">
        <v>0</v>
      </c>
      <c r="F386" s="99">
        <v>0</v>
      </c>
      <c r="G386" s="99">
        <v>0</v>
      </c>
      <c r="H386" s="99">
        <v>0</v>
      </c>
      <c r="I386" s="125">
        <v>0</v>
      </c>
    </row>
    <row r="387" spans="1:9" ht="15" x14ac:dyDescent="0.2">
      <c r="A387" s="98" t="s">
        <v>231</v>
      </c>
      <c r="B387" s="123" t="s">
        <v>859</v>
      </c>
      <c r="C387" s="124">
        <v>0</v>
      </c>
      <c r="D387" s="99">
        <v>0</v>
      </c>
      <c r="E387" s="99">
        <v>0</v>
      </c>
      <c r="F387" s="99">
        <v>0</v>
      </c>
      <c r="G387" s="99">
        <v>0</v>
      </c>
      <c r="H387" s="99">
        <v>0</v>
      </c>
      <c r="I387" s="125">
        <v>0</v>
      </c>
    </row>
    <row r="388" spans="1:9" ht="15" x14ac:dyDescent="0.2">
      <c r="A388" s="98" t="s">
        <v>187</v>
      </c>
      <c r="B388" s="123" t="s">
        <v>860</v>
      </c>
      <c r="C388" s="124">
        <v>0</v>
      </c>
      <c r="D388" s="99">
        <v>0</v>
      </c>
      <c r="E388" s="99">
        <v>0</v>
      </c>
      <c r="F388" s="99">
        <v>0</v>
      </c>
      <c r="G388" s="99">
        <v>0</v>
      </c>
      <c r="H388" s="99">
        <v>0</v>
      </c>
      <c r="I388" s="125">
        <v>0</v>
      </c>
    </row>
    <row r="389" spans="1:9" ht="15" x14ac:dyDescent="0.2">
      <c r="A389" s="98" t="s">
        <v>70</v>
      </c>
      <c r="B389" s="123" t="s">
        <v>861</v>
      </c>
      <c r="C389" s="124">
        <v>0</v>
      </c>
      <c r="D389" s="99">
        <v>0</v>
      </c>
      <c r="E389" s="99">
        <v>0</v>
      </c>
      <c r="F389" s="99">
        <v>0</v>
      </c>
      <c r="G389" s="99">
        <v>0</v>
      </c>
      <c r="H389" s="99">
        <v>0</v>
      </c>
      <c r="I389" s="125">
        <v>0</v>
      </c>
    </row>
    <row r="390" spans="1:9" ht="15" x14ac:dyDescent="0.2">
      <c r="A390" s="98" t="s">
        <v>341</v>
      </c>
      <c r="B390" s="123" t="s">
        <v>862</v>
      </c>
      <c r="C390" s="124">
        <v>0</v>
      </c>
      <c r="D390" s="99">
        <v>0</v>
      </c>
      <c r="E390" s="99">
        <v>0</v>
      </c>
      <c r="F390" s="99">
        <v>0</v>
      </c>
      <c r="G390" s="99">
        <v>0</v>
      </c>
      <c r="H390" s="99">
        <v>0</v>
      </c>
      <c r="I390" s="125">
        <v>0</v>
      </c>
    </row>
    <row r="391" spans="1:9" ht="15" x14ac:dyDescent="0.2">
      <c r="A391" s="98" t="s">
        <v>285</v>
      </c>
      <c r="B391" s="123" t="s">
        <v>863</v>
      </c>
      <c r="C391" s="124">
        <v>22173</v>
      </c>
      <c r="D391" s="99">
        <v>15321</v>
      </c>
      <c r="E391" s="99">
        <v>0</v>
      </c>
      <c r="F391" s="99">
        <v>28319</v>
      </c>
      <c r="G391" s="99">
        <v>0</v>
      </c>
      <c r="H391" s="99">
        <v>0</v>
      </c>
      <c r="I391" s="125">
        <v>9175</v>
      </c>
    </row>
    <row r="392" spans="1:9" ht="15" x14ac:dyDescent="0.2">
      <c r="A392" s="98" t="s">
        <v>100</v>
      </c>
      <c r="B392" s="123" t="s">
        <v>864</v>
      </c>
      <c r="C392" s="124">
        <v>0</v>
      </c>
      <c r="D392" s="99">
        <v>0</v>
      </c>
      <c r="E392" s="99">
        <v>0</v>
      </c>
      <c r="F392" s="99">
        <v>0</v>
      </c>
      <c r="G392" s="99">
        <v>0</v>
      </c>
      <c r="H392" s="99">
        <v>0</v>
      </c>
      <c r="I392" s="125">
        <v>0</v>
      </c>
    </row>
    <row r="393" spans="1:9" ht="15" x14ac:dyDescent="0.2">
      <c r="A393" s="98" t="s">
        <v>124</v>
      </c>
      <c r="B393" s="123" t="s">
        <v>865</v>
      </c>
      <c r="C393" s="124">
        <v>0</v>
      </c>
      <c r="D393" s="99">
        <v>0</v>
      </c>
      <c r="E393" s="99">
        <v>0</v>
      </c>
      <c r="F393" s="99">
        <v>0</v>
      </c>
      <c r="G393" s="99">
        <v>0</v>
      </c>
      <c r="H393" s="99">
        <v>0</v>
      </c>
      <c r="I393" s="125">
        <v>0</v>
      </c>
    </row>
    <row r="394" spans="1:9" ht="15" x14ac:dyDescent="0.2">
      <c r="A394" s="98" t="s">
        <v>190</v>
      </c>
      <c r="B394" s="123" t="s">
        <v>866</v>
      </c>
      <c r="C394" s="124">
        <v>0</v>
      </c>
      <c r="D394" s="99">
        <v>0</v>
      </c>
      <c r="E394" s="99">
        <v>0</v>
      </c>
      <c r="F394" s="99">
        <v>0</v>
      </c>
      <c r="G394" s="99">
        <v>0</v>
      </c>
      <c r="H394" s="99">
        <v>0</v>
      </c>
      <c r="I394" s="125">
        <v>0</v>
      </c>
    </row>
    <row r="395" spans="1:9" ht="15" x14ac:dyDescent="0.2">
      <c r="A395" s="98" t="s">
        <v>61</v>
      </c>
      <c r="B395" s="123" t="s">
        <v>868</v>
      </c>
      <c r="C395" s="124">
        <v>131</v>
      </c>
      <c r="D395" s="99">
        <v>3393</v>
      </c>
      <c r="E395" s="99">
        <v>0</v>
      </c>
      <c r="F395" s="99">
        <v>3334</v>
      </c>
      <c r="G395" s="99">
        <v>0</v>
      </c>
      <c r="H395" s="99">
        <v>0</v>
      </c>
      <c r="I395" s="125">
        <v>190</v>
      </c>
    </row>
    <row r="396" spans="1:9" ht="15" x14ac:dyDescent="0.2">
      <c r="A396" s="98" t="s">
        <v>65</v>
      </c>
      <c r="B396" s="123" t="s">
        <v>869</v>
      </c>
      <c r="C396" s="124">
        <v>0</v>
      </c>
      <c r="D396" s="99">
        <v>0</v>
      </c>
      <c r="E396" s="99">
        <v>0</v>
      </c>
      <c r="F396" s="99">
        <v>0</v>
      </c>
      <c r="G396" s="99">
        <v>0</v>
      </c>
      <c r="H396" s="99">
        <v>0</v>
      </c>
      <c r="I396" s="125">
        <v>0</v>
      </c>
    </row>
    <row r="397" spans="1:9" ht="15" x14ac:dyDescent="0.2">
      <c r="A397" s="98" t="s">
        <v>242</v>
      </c>
      <c r="B397" s="123" t="s">
        <v>870</v>
      </c>
      <c r="C397" s="124">
        <v>0</v>
      </c>
      <c r="D397" s="99">
        <v>0</v>
      </c>
      <c r="E397" s="99">
        <v>0</v>
      </c>
      <c r="F397" s="99">
        <v>0</v>
      </c>
      <c r="G397" s="99">
        <v>0</v>
      </c>
      <c r="H397" s="99">
        <v>0</v>
      </c>
      <c r="I397" s="125">
        <v>0</v>
      </c>
    </row>
    <row r="398" spans="1:9" ht="15" x14ac:dyDescent="0.2">
      <c r="A398" s="98" t="s">
        <v>223</v>
      </c>
      <c r="B398" s="123" t="s">
        <v>871</v>
      </c>
      <c r="C398" s="124">
        <v>0</v>
      </c>
      <c r="D398" s="99">
        <v>0</v>
      </c>
      <c r="E398" s="99">
        <v>0</v>
      </c>
      <c r="F398" s="99">
        <v>0</v>
      </c>
      <c r="G398" s="99">
        <v>0</v>
      </c>
      <c r="H398" s="99">
        <v>0</v>
      </c>
      <c r="I398" s="125">
        <v>0</v>
      </c>
    </row>
    <row r="399" spans="1:9" ht="15" x14ac:dyDescent="0.2">
      <c r="A399" s="98" t="s">
        <v>457</v>
      </c>
      <c r="B399" s="123" t="s">
        <v>872</v>
      </c>
      <c r="C399" s="124">
        <v>0</v>
      </c>
      <c r="D399" s="99">
        <v>11560</v>
      </c>
      <c r="E399" s="99">
        <v>0</v>
      </c>
      <c r="F399" s="99">
        <v>11560</v>
      </c>
      <c r="G399" s="99">
        <v>0</v>
      </c>
      <c r="H399" s="99">
        <v>0</v>
      </c>
      <c r="I399" s="125">
        <v>0</v>
      </c>
    </row>
    <row r="400" spans="1:9" ht="15" x14ac:dyDescent="0.2">
      <c r="A400" s="98" t="s">
        <v>166</v>
      </c>
      <c r="B400" s="123" t="s">
        <v>873</v>
      </c>
      <c r="C400" s="124">
        <v>151973</v>
      </c>
      <c r="D400" s="99">
        <v>23392</v>
      </c>
      <c r="E400" s="99">
        <v>0</v>
      </c>
      <c r="F400" s="99">
        <v>5195.0740200000409</v>
      </c>
      <c r="G400" s="99">
        <v>0</v>
      </c>
      <c r="H400" s="99">
        <v>0</v>
      </c>
      <c r="I400" s="125">
        <v>170170</v>
      </c>
    </row>
    <row r="401" spans="1:9" ht="15" x14ac:dyDescent="0.2">
      <c r="A401" s="98" t="s">
        <v>373</v>
      </c>
      <c r="B401" s="123" t="s">
        <v>874</v>
      </c>
      <c r="C401" s="124">
        <v>0</v>
      </c>
      <c r="D401" s="99">
        <v>0</v>
      </c>
      <c r="E401" s="99">
        <v>0</v>
      </c>
      <c r="F401" s="99">
        <v>0</v>
      </c>
      <c r="G401" s="99">
        <v>0</v>
      </c>
      <c r="H401" s="99">
        <v>0</v>
      </c>
      <c r="I401" s="125">
        <v>0</v>
      </c>
    </row>
    <row r="402" spans="1:9" ht="15" x14ac:dyDescent="0.2">
      <c r="A402" s="98" t="s">
        <v>147</v>
      </c>
      <c r="B402" s="123" t="s">
        <v>875</v>
      </c>
      <c r="C402" s="124">
        <v>2599</v>
      </c>
      <c r="D402" s="99">
        <v>2626</v>
      </c>
      <c r="E402" s="99">
        <v>3260</v>
      </c>
      <c r="F402" s="99">
        <v>3874</v>
      </c>
      <c r="G402" s="99">
        <v>0</v>
      </c>
      <c r="H402" s="99">
        <v>0</v>
      </c>
      <c r="I402" s="125">
        <v>4611</v>
      </c>
    </row>
    <row r="403" spans="1:9" ht="15" x14ac:dyDescent="0.2">
      <c r="A403" s="98" t="s">
        <v>286</v>
      </c>
      <c r="B403" s="123" t="s">
        <v>876</v>
      </c>
      <c r="C403" s="124">
        <v>0</v>
      </c>
      <c r="D403" s="99">
        <v>0</v>
      </c>
      <c r="E403" s="99">
        <v>0</v>
      </c>
      <c r="F403" s="99">
        <v>0</v>
      </c>
      <c r="G403" s="99">
        <v>0</v>
      </c>
      <c r="H403" s="99">
        <v>0</v>
      </c>
      <c r="I403" s="125">
        <v>0</v>
      </c>
    </row>
    <row r="404" spans="1:9" ht="15" x14ac:dyDescent="0.2">
      <c r="A404" s="98" t="s">
        <v>331</v>
      </c>
      <c r="B404" s="123" t="s">
        <v>877</v>
      </c>
      <c r="C404" s="124">
        <v>0</v>
      </c>
      <c r="D404" s="99">
        <v>0</v>
      </c>
      <c r="E404" s="99">
        <v>0</v>
      </c>
      <c r="F404" s="99">
        <v>0</v>
      </c>
      <c r="G404" s="99">
        <v>0</v>
      </c>
      <c r="H404" s="99">
        <v>0</v>
      </c>
      <c r="I404" s="125">
        <v>0</v>
      </c>
    </row>
    <row r="405" spans="1:9" ht="15" x14ac:dyDescent="0.2">
      <c r="A405" s="98" t="s">
        <v>458</v>
      </c>
      <c r="B405" s="123" t="s">
        <v>878</v>
      </c>
      <c r="C405" s="124">
        <v>0</v>
      </c>
      <c r="D405" s="99">
        <v>0</v>
      </c>
      <c r="E405" s="99">
        <v>0</v>
      </c>
      <c r="F405" s="99">
        <v>0</v>
      </c>
      <c r="G405" s="99">
        <v>0</v>
      </c>
      <c r="H405" s="99">
        <v>0</v>
      </c>
      <c r="I405" s="125">
        <v>0</v>
      </c>
    </row>
    <row r="406" spans="1:9" ht="15" x14ac:dyDescent="0.2">
      <c r="A406" s="98" t="s">
        <v>44</v>
      </c>
      <c r="B406" s="123" t="s">
        <v>879</v>
      </c>
      <c r="C406" s="124">
        <v>0</v>
      </c>
      <c r="D406" s="99">
        <v>0</v>
      </c>
      <c r="E406" s="99">
        <v>0</v>
      </c>
      <c r="F406" s="99">
        <v>0</v>
      </c>
      <c r="G406" s="99">
        <v>0</v>
      </c>
      <c r="H406" s="99">
        <v>0</v>
      </c>
      <c r="I406" s="125">
        <v>0</v>
      </c>
    </row>
    <row r="407" spans="1:9" ht="15" x14ac:dyDescent="0.2">
      <c r="A407" s="98" t="s">
        <v>437</v>
      </c>
      <c r="B407" s="123" t="s">
        <v>880</v>
      </c>
      <c r="C407" s="124">
        <v>2546</v>
      </c>
      <c r="D407" s="99">
        <v>6166</v>
      </c>
      <c r="E407" s="99">
        <v>0</v>
      </c>
      <c r="F407" s="99">
        <v>4452</v>
      </c>
      <c r="G407" s="99">
        <v>0</v>
      </c>
      <c r="H407" s="99">
        <v>1537</v>
      </c>
      <c r="I407" s="125">
        <v>2723</v>
      </c>
    </row>
    <row r="408" spans="1:9" ht="15" x14ac:dyDescent="0.2">
      <c r="A408" s="98" t="s">
        <v>156</v>
      </c>
      <c r="B408" s="123" t="s">
        <v>881</v>
      </c>
      <c r="C408" s="124">
        <v>943</v>
      </c>
      <c r="D408" s="99">
        <v>0</v>
      </c>
      <c r="E408" s="99">
        <v>3091</v>
      </c>
      <c r="F408" s="99">
        <v>2887</v>
      </c>
      <c r="G408" s="99">
        <v>0</v>
      </c>
      <c r="H408" s="99">
        <v>0</v>
      </c>
      <c r="I408" s="125">
        <v>1147</v>
      </c>
    </row>
    <row r="409" spans="1:9" ht="15" x14ac:dyDescent="0.2">
      <c r="A409" s="98" t="s">
        <v>157</v>
      </c>
      <c r="B409" s="123" t="s">
        <v>882</v>
      </c>
      <c r="C409" s="124">
        <v>0</v>
      </c>
      <c r="D409" s="99">
        <v>0</v>
      </c>
      <c r="E409" s="99">
        <v>0</v>
      </c>
      <c r="F409" s="99">
        <v>0</v>
      </c>
      <c r="G409" s="99">
        <v>0</v>
      </c>
      <c r="H409" s="99">
        <v>0</v>
      </c>
      <c r="I409" s="125">
        <v>0</v>
      </c>
    </row>
    <row r="410" spans="1:9" ht="15" x14ac:dyDescent="0.2">
      <c r="A410" s="98" t="s">
        <v>279</v>
      </c>
      <c r="B410" s="123" t="s">
        <v>883</v>
      </c>
      <c r="C410" s="124">
        <v>3694</v>
      </c>
      <c r="D410" s="99">
        <v>10953</v>
      </c>
      <c r="E410" s="99">
        <v>0</v>
      </c>
      <c r="F410" s="99">
        <v>11178</v>
      </c>
      <c r="G410" s="99">
        <v>0</v>
      </c>
      <c r="H410" s="99">
        <v>0</v>
      </c>
      <c r="I410" s="125">
        <v>3469</v>
      </c>
    </row>
    <row r="411" spans="1:9" ht="15" x14ac:dyDescent="0.2">
      <c r="A411" s="98" t="s">
        <v>131</v>
      </c>
      <c r="B411" s="123" t="s">
        <v>884</v>
      </c>
      <c r="C411" s="124">
        <v>0</v>
      </c>
      <c r="D411" s="99">
        <v>0</v>
      </c>
      <c r="E411" s="99">
        <v>0</v>
      </c>
      <c r="F411" s="99">
        <v>0</v>
      </c>
      <c r="G411" s="99">
        <v>0</v>
      </c>
      <c r="H411" s="99">
        <v>0</v>
      </c>
      <c r="I411" s="125">
        <v>0</v>
      </c>
    </row>
    <row r="412" spans="1:9" ht="15" x14ac:dyDescent="0.2">
      <c r="A412" s="98" t="s">
        <v>172</v>
      </c>
      <c r="B412" s="123" t="s">
        <v>885</v>
      </c>
      <c r="C412" s="124">
        <v>0</v>
      </c>
      <c r="D412" s="99">
        <v>0</v>
      </c>
      <c r="E412" s="99">
        <v>0</v>
      </c>
      <c r="F412" s="99">
        <v>0</v>
      </c>
      <c r="G412" s="99">
        <v>0</v>
      </c>
      <c r="H412" s="99">
        <v>0</v>
      </c>
      <c r="I412" s="125">
        <v>0</v>
      </c>
    </row>
    <row r="413" spans="1:9" ht="15" x14ac:dyDescent="0.2">
      <c r="A413" s="98" t="s">
        <v>216</v>
      </c>
      <c r="B413" s="123" t="s">
        <v>886</v>
      </c>
      <c r="C413" s="124">
        <v>0</v>
      </c>
      <c r="D413" s="99">
        <v>0</v>
      </c>
      <c r="E413" s="99">
        <v>0</v>
      </c>
      <c r="F413" s="99">
        <v>0</v>
      </c>
      <c r="G413" s="99">
        <v>0</v>
      </c>
      <c r="H413" s="99">
        <v>0</v>
      </c>
      <c r="I413" s="125">
        <v>0</v>
      </c>
    </row>
    <row r="414" spans="1:9" ht="15" x14ac:dyDescent="0.2">
      <c r="A414" s="98" t="s">
        <v>185</v>
      </c>
      <c r="B414" s="123" t="s">
        <v>887</v>
      </c>
      <c r="C414" s="124">
        <v>2966</v>
      </c>
      <c r="D414" s="99">
        <v>0</v>
      </c>
      <c r="E414" s="99">
        <v>0</v>
      </c>
      <c r="F414" s="99">
        <v>2966</v>
      </c>
      <c r="G414" s="99">
        <v>0</v>
      </c>
      <c r="H414" s="99">
        <v>0</v>
      </c>
      <c r="I414" s="125">
        <v>0</v>
      </c>
    </row>
    <row r="415" spans="1:9" ht="15" x14ac:dyDescent="0.2">
      <c r="A415" s="98" t="s">
        <v>358</v>
      </c>
      <c r="B415" s="123" t="s">
        <v>888</v>
      </c>
      <c r="C415" s="124">
        <v>0</v>
      </c>
      <c r="D415" s="99">
        <v>0</v>
      </c>
      <c r="E415" s="99">
        <v>0</v>
      </c>
      <c r="F415" s="99">
        <v>0</v>
      </c>
      <c r="G415" s="99">
        <v>0</v>
      </c>
      <c r="H415" s="99">
        <v>0</v>
      </c>
      <c r="I415" s="125">
        <v>0</v>
      </c>
    </row>
    <row r="416" spans="1:9" ht="15" x14ac:dyDescent="0.2">
      <c r="A416" s="98" t="s">
        <v>316</v>
      </c>
      <c r="B416" s="123" t="s">
        <v>889</v>
      </c>
      <c r="C416" s="124">
        <v>0</v>
      </c>
      <c r="D416" s="99">
        <v>0</v>
      </c>
      <c r="E416" s="99">
        <v>0</v>
      </c>
      <c r="F416" s="99">
        <v>0</v>
      </c>
      <c r="G416" s="99">
        <v>0</v>
      </c>
      <c r="H416" s="99">
        <v>0</v>
      </c>
      <c r="I416" s="125">
        <v>0</v>
      </c>
    </row>
    <row r="417" spans="1:9" ht="15" x14ac:dyDescent="0.2">
      <c r="A417" s="98" t="s">
        <v>475</v>
      </c>
      <c r="B417" s="123" t="s">
        <v>890</v>
      </c>
      <c r="C417" s="124">
        <v>0</v>
      </c>
      <c r="D417" s="99">
        <v>0</v>
      </c>
      <c r="E417" s="99">
        <v>0</v>
      </c>
      <c r="F417" s="99">
        <v>0</v>
      </c>
      <c r="G417" s="99">
        <v>0</v>
      </c>
      <c r="H417" s="99">
        <v>0</v>
      </c>
      <c r="I417" s="125">
        <v>0</v>
      </c>
    </row>
    <row r="418" spans="1:9" ht="15" x14ac:dyDescent="0.2">
      <c r="A418" s="98" t="s">
        <v>205</v>
      </c>
      <c r="B418" s="123" t="s">
        <v>891</v>
      </c>
      <c r="C418" s="124">
        <v>0</v>
      </c>
      <c r="D418" s="99">
        <v>0</v>
      </c>
      <c r="E418" s="99">
        <v>0</v>
      </c>
      <c r="F418" s="99">
        <v>0</v>
      </c>
      <c r="G418" s="99">
        <v>0</v>
      </c>
      <c r="H418" s="99">
        <v>0</v>
      </c>
      <c r="I418" s="125">
        <v>0</v>
      </c>
    </row>
    <row r="419" spans="1:9" ht="15" x14ac:dyDescent="0.2">
      <c r="A419" s="98" t="s">
        <v>191</v>
      </c>
      <c r="B419" s="123" t="s">
        <v>1010</v>
      </c>
      <c r="C419" s="124">
        <v>0</v>
      </c>
      <c r="D419" s="99">
        <v>0</v>
      </c>
      <c r="E419" s="99">
        <v>0</v>
      </c>
      <c r="F419" s="99">
        <v>0</v>
      </c>
      <c r="G419" s="99">
        <v>0</v>
      </c>
      <c r="H419" s="99">
        <v>0</v>
      </c>
      <c r="I419" s="125">
        <v>0</v>
      </c>
    </row>
    <row r="420" spans="1:9" ht="15" x14ac:dyDescent="0.2">
      <c r="A420" s="98" t="s">
        <v>62</v>
      </c>
      <c r="B420" s="123" t="s">
        <v>893</v>
      </c>
      <c r="C420" s="124">
        <v>0</v>
      </c>
      <c r="D420" s="99">
        <v>0</v>
      </c>
      <c r="E420" s="99">
        <v>0</v>
      </c>
      <c r="F420" s="99">
        <v>0</v>
      </c>
      <c r="G420" s="99">
        <v>0</v>
      </c>
      <c r="H420" s="99">
        <v>0</v>
      </c>
      <c r="I420" s="125">
        <v>0</v>
      </c>
    </row>
    <row r="421" spans="1:9" ht="15" x14ac:dyDescent="0.2">
      <c r="A421" s="98" t="s">
        <v>317</v>
      </c>
      <c r="B421" s="123" t="s">
        <v>894</v>
      </c>
      <c r="C421" s="124">
        <v>0</v>
      </c>
      <c r="D421" s="99">
        <v>0</v>
      </c>
      <c r="E421" s="99">
        <v>0</v>
      </c>
      <c r="F421" s="99">
        <v>0</v>
      </c>
      <c r="G421" s="99">
        <v>0</v>
      </c>
      <c r="H421" s="99">
        <v>0</v>
      </c>
      <c r="I421" s="125">
        <v>0</v>
      </c>
    </row>
    <row r="422" spans="1:9" ht="15" x14ac:dyDescent="0.2">
      <c r="A422" s="98" t="s">
        <v>399</v>
      </c>
      <c r="B422" s="123" t="s">
        <v>895</v>
      </c>
      <c r="C422" s="124">
        <v>0</v>
      </c>
      <c r="D422" s="99">
        <v>0</v>
      </c>
      <c r="E422" s="99">
        <v>0</v>
      </c>
      <c r="F422" s="99">
        <v>0</v>
      </c>
      <c r="G422" s="99">
        <v>0</v>
      </c>
      <c r="H422" s="99">
        <v>0</v>
      </c>
      <c r="I422" s="125">
        <v>0</v>
      </c>
    </row>
    <row r="423" spans="1:9" ht="15" x14ac:dyDescent="0.2">
      <c r="A423" s="98" t="s">
        <v>144</v>
      </c>
      <c r="B423" s="123" t="s">
        <v>896</v>
      </c>
      <c r="C423" s="124">
        <v>0</v>
      </c>
      <c r="D423" s="99">
        <v>0</v>
      </c>
      <c r="E423" s="99">
        <v>0</v>
      </c>
      <c r="F423" s="99">
        <v>0</v>
      </c>
      <c r="G423" s="99">
        <v>0</v>
      </c>
      <c r="H423" s="99">
        <v>0</v>
      </c>
      <c r="I423" s="125">
        <v>0</v>
      </c>
    </row>
    <row r="424" spans="1:9" ht="15" x14ac:dyDescent="0.2">
      <c r="A424" s="98" t="s">
        <v>71</v>
      </c>
      <c r="B424" s="123" t="s">
        <v>897</v>
      </c>
      <c r="C424" s="124">
        <v>0</v>
      </c>
      <c r="D424" s="99">
        <v>0</v>
      </c>
      <c r="E424" s="99">
        <v>0</v>
      </c>
      <c r="F424" s="99">
        <v>0</v>
      </c>
      <c r="G424" s="99">
        <v>0</v>
      </c>
      <c r="H424" s="99">
        <v>0</v>
      </c>
      <c r="I424" s="125">
        <v>0</v>
      </c>
    </row>
    <row r="425" spans="1:9" ht="15" x14ac:dyDescent="0.2">
      <c r="A425" s="98" t="s">
        <v>469</v>
      </c>
      <c r="B425" s="123" t="s">
        <v>899</v>
      </c>
      <c r="C425" s="124">
        <v>0</v>
      </c>
      <c r="D425" s="99">
        <v>0</v>
      </c>
      <c r="E425" s="99">
        <v>0</v>
      </c>
      <c r="F425" s="99">
        <v>0</v>
      </c>
      <c r="G425" s="99">
        <v>0</v>
      </c>
      <c r="H425" s="99">
        <v>0</v>
      </c>
      <c r="I425" s="125">
        <v>0</v>
      </c>
    </row>
    <row r="426" spans="1:9" ht="15" x14ac:dyDescent="0.2">
      <c r="A426" s="98" t="s">
        <v>52</v>
      </c>
      <c r="B426" s="123" t="s">
        <v>900</v>
      </c>
      <c r="C426" s="124">
        <v>0</v>
      </c>
      <c r="D426" s="99">
        <v>0</v>
      </c>
      <c r="E426" s="99">
        <v>0</v>
      </c>
      <c r="F426" s="99">
        <v>0</v>
      </c>
      <c r="G426" s="99">
        <v>0</v>
      </c>
      <c r="H426" s="99">
        <v>0</v>
      </c>
      <c r="I426" s="125">
        <v>0</v>
      </c>
    </row>
    <row r="427" spans="1:9" ht="15" x14ac:dyDescent="0.2">
      <c r="A427" s="98" t="s">
        <v>459</v>
      </c>
      <c r="B427" s="123" t="s">
        <v>901</v>
      </c>
      <c r="C427" s="124">
        <v>0</v>
      </c>
      <c r="D427" s="99">
        <v>23369</v>
      </c>
      <c r="E427" s="99">
        <v>0</v>
      </c>
      <c r="F427" s="99">
        <v>23369</v>
      </c>
      <c r="G427" s="99">
        <v>0</v>
      </c>
      <c r="H427" s="99">
        <v>0</v>
      </c>
      <c r="I427" s="125">
        <v>0</v>
      </c>
    </row>
    <row r="428" spans="1:9" ht="15" x14ac:dyDescent="0.2">
      <c r="A428" s="98" t="s">
        <v>217</v>
      </c>
      <c r="B428" s="123" t="s">
        <v>902</v>
      </c>
      <c r="C428" s="124">
        <v>0</v>
      </c>
      <c r="D428" s="99">
        <v>0</v>
      </c>
      <c r="E428" s="99">
        <v>0</v>
      </c>
      <c r="F428" s="99">
        <v>0</v>
      </c>
      <c r="G428" s="99">
        <v>0</v>
      </c>
      <c r="H428" s="99">
        <v>0</v>
      </c>
      <c r="I428" s="125">
        <v>0</v>
      </c>
    </row>
    <row r="429" spans="1:9" ht="15" x14ac:dyDescent="0.2">
      <c r="A429" s="98" t="s">
        <v>244</v>
      </c>
      <c r="B429" s="123" t="s">
        <v>903</v>
      </c>
      <c r="C429" s="124">
        <v>1300</v>
      </c>
      <c r="D429" s="99">
        <v>3805</v>
      </c>
      <c r="E429" s="99">
        <v>0</v>
      </c>
      <c r="F429" s="99">
        <v>2000</v>
      </c>
      <c r="G429" s="99">
        <v>1317</v>
      </c>
      <c r="H429" s="99">
        <v>0</v>
      </c>
      <c r="I429" s="125">
        <v>1788</v>
      </c>
    </row>
    <row r="430" spans="1:9" ht="15" x14ac:dyDescent="0.2">
      <c r="A430" s="98" t="s">
        <v>206</v>
      </c>
      <c r="B430" s="123" t="s">
        <v>905</v>
      </c>
      <c r="C430" s="124">
        <v>0</v>
      </c>
      <c r="D430" s="99">
        <v>0</v>
      </c>
      <c r="E430" s="99">
        <v>0</v>
      </c>
      <c r="F430" s="99">
        <v>0</v>
      </c>
      <c r="G430" s="99">
        <v>0</v>
      </c>
      <c r="H430" s="99">
        <v>0</v>
      </c>
      <c r="I430" s="125">
        <v>0</v>
      </c>
    </row>
    <row r="431" spans="1:9" ht="15" x14ac:dyDescent="0.2">
      <c r="A431" s="98" t="s">
        <v>72</v>
      </c>
      <c r="B431" s="123" t="s">
        <v>906</v>
      </c>
      <c r="C431" s="124">
        <v>0</v>
      </c>
      <c r="D431" s="99">
        <v>0</v>
      </c>
      <c r="E431" s="99">
        <v>0</v>
      </c>
      <c r="F431" s="99">
        <v>0</v>
      </c>
      <c r="G431" s="99">
        <v>0</v>
      </c>
      <c r="H431" s="99">
        <v>0</v>
      </c>
      <c r="I431" s="125">
        <v>0</v>
      </c>
    </row>
    <row r="432" spans="1:9" ht="15" x14ac:dyDescent="0.2">
      <c r="A432" s="98" t="s">
        <v>382</v>
      </c>
      <c r="B432" s="123" t="s">
        <v>1011</v>
      </c>
      <c r="C432" s="124">
        <v>10956</v>
      </c>
      <c r="D432" s="99">
        <v>11812</v>
      </c>
      <c r="E432" s="99">
        <v>0</v>
      </c>
      <c r="F432" s="99">
        <v>8028</v>
      </c>
      <c r="G432" s="99">
        <v>0</v>
      </c>
      <c r="H432" s="99">
        <v>5625</v>
      </c>
      <c r="I432" s="125">
        <v>9115</v>
      </c>
    </row>
    <row r="433" spans="1:11" ht="15" x14ac:dyDescent="0.2">
      <c r="A433" s="98" t="s">
        <v>259</v>
      </c>
      <c r="B433" s="123" t="s">
        <v>907</v>
      </c>
      <c r="C433" s="124">
        <v>1</v>
      </c>
      <c r="D433" s="99">
        <v>5947</v>
      </c>
      <c r="E433" s="99">
        <v>0</v>
      </c>
      <c r="F433" s="99">
        <v>5937</v>
      </c>
      <c r="G433" s="99">
        <v>0</v>
      </c>
      <c r="H433" s="99">
        <v>0</v>
      </c>
      <c r="I433" s="125">
        <v>11</v>
      </c>
    </row>
    <row r="434" spans="1:11" ht="15" x14ac:dyDescent="0.2">
      <c r="A434" s="98" t="s">
        <v>270</v>
      </c>
      <c r="B434" s="123" t="s">
        <v>908</v>
      </c>
      <c r="C434" s="124">
        <v>0</v>
      </c>
      <c r="D434" s="99">
        <v>0</v>
      </c>
      <c r="E434" s="99">
        <v>0</v>
      </c>
      <c r="F434" s="99">
        <v>0</v>
      </c>
      <c r="G434" s="99">
        <v>0</v>
      </c>
      <c r="H434" s="99">
        <v>0</v>
      </c>
      <c r="I434" s="125">
        <v>0</v>
      </c>
    </row>
    <row r="435" spans="1:11" ht="15" x14ac:dyDescent="0.2">
      <c r="A435" s="98" t="s">
        <v>164</v>
      </c>
      <c r="B435" s="123" t="s">
        <v>909</v>
      </c>
      <c r="C435" s="124">
        <v>0</v>
      </c>
      <c r="D435" s="99">
        <v>0</v>
      </c>
      <c r="E435" s="99">
        <v>0</v>
      </c>
      <c r="F435" s="99">
        <v>0</v>
      </c>
      <c r="G435" s="99">
        <v>0</v>
      </c>
      <c r="H435" s="99">
        <v>0</v>
      </c>
      <c r="I435" s="125">
        <v>0</v>
      </c>
    </row>
    <row r="436" spans="1:11" ht="15" x14ac:dyDescent="0.2">
      <c r="A436" s="98" t="s">
        <v>287</v>
      </c>
      <c r="B436" s="123" t="s">
        <v>910</v>
      </c>
      <c r="C436" s="124">
        <v>2597</v>
      </c>
      <c r="D436" s="99">
        <v>4006</v>
      </c>
      <c r="E436" s="99">
        <v>0</v>
      </c>
      <c r="F436" s="99">
        <v>5044</v>
      </c>
      <c r="G436" s="99">
        <v>0</v>
      </c>
      <c r="H436" s="99">
        <v>0</v>
      </c>
      <c r="I436" s="125">
        <v>1559</v>
      </c>
    </row>
    <row r="437" spans="1:11" ht="15" x14ac:dyDescent="0.2">
      <c r="A437" s="98" t="s">
        <v>394</v>
      </c>
      <c r="B437" s="123" t="s">
        <v>911</v>
      </c>
      <c r="C437" s="124">
        <v>2952</v>
      </c>
      <c r="D437" s="99">
        <v>3329</v>
      </c>
      <c r="E437" s="99">
        <v>1272</v>
      </c>
      <c r="F437" s="99">
        <v>4553</v>
      </c>
      <c r="G437" s="99">
        <v>0</v>
      </c>
      <c r="H437" s="99">
        <v>0</v>
      </c>
      <c r="I437" s="125">
        <v>3000</v>
      </c>
    </row>
    <row r="438" spans="1:11" ht="15" x14ac:dyDescent="0.2">
      <c r="A438" s="98" t="s">
        <v>332</v>
      </c>
      <c r="B438" s="123" t="s">
        <v>912</v>
      </c>
      <c r="C438" s="124">
        <v>5877</v>
      </c>
      <c r="D438" s="99">
        <v>22151</v>
      </c>
      <c r="E438" s="99">
        <v>0</v>
      </c>
      <c r="F438" s="99">
        <v>27925</v>
      </c>
      <c r="G438" s="99">
        <v>0</v>
      </c>
      <c r="H438" s="99">
        <v>0</v>
      </c>
      <c r="I438" s="125">
        <v>103</v>
      </c>
    </row>
    <row r="439" spans="1:11" ht="15" x14ac:dyDescent="0.2">
      <c r="A439" s="98" t="s">
        <v>111</v>
      </c>
      <c r="B439" s="123" t="s">
        <v>913</v>
      </c>
      <c r="C439" s="124">
        <v>0</v>
      </c>
      <c r="D439" s="99">
        <v>0</v>
      </c>
      <c r="E439" s="99">
        <v>0</v>
      </c>
      <c r="F439" s="99">
        <v>0</v>
      </c>
      <c r="G439" s="99">
        <v>0</v>
      </c>
      <c r="H439" s="99">
        <v>0</v>
      </c>
      <c r="I439" s="125">
        <v>0</v>
      </c>
    </row>
    <row r="440" spans="1:11" ht="15" x14ac:dyDescent="0.2">
      <c r="A440" s="98" t="s">
        <v>374</v>
      </c>
      <c r="B440" s="123" t="s">
        <v>914</v>
      </c>
      <c r="C440" s="124">
        <v>0</v>
      </c>
      <c r="D440" s="99">
        <v>0</v>
      </c>
      <c r="E440" s="99">
        <v>0</v>
      </c>
      <c r="F440" s="99">
        <v>0</v>
      </c>
      <c r="G440" s="99">
        <v>0</v>
      </c>
      <c r="H440" s="99">
        <v>0</v>
      </c>
      <c r="I440" s="125">
        <v>0</v>
      </c>
    </row>
    <row r="441" spans="1:11" ht="15" x14ac:dyDescent="0.2">
      <c r="A441" s="98" t="s">
        <v>113</v>
      </c>
      <c r="B441" s="123" t="s">
        <v>915</v>
      </c>
      <c r="C441" s="124">
        <v>0</v>
      </c>
      <c r="D441" s="99">
        <v>0</v>
      </c>
      <c r="E441" s="99">
        <v>0</v>
      </c>
      <c r="F441" s="99">
        <v>0</v>
      </c>
      <c r="G441" s="99">
        <v>0</v>
      </c>
      <c r="H441" s="99">
        <v>0</v>
      </c>
      <c r="I441" s="125">
        <v>0</v>
      </c>
    </row>
    <row r="442" spans="1:11" ht="15" x14ac:dyDescent="0.2">
      <c r="A442" s="98" t="s">
        <v>92</v>
      </c>
      <c r="B442" s="123" t="s">
        <v>916</v>
      </c>
      <c r="C442" s="124">
        <v>0</v>
      </c>
      <c r="D442" s="99">
        <v>0</v>
      </c>
      <c r="E442" s="99">
        <v>0</v>
      </c>
      <c r="F442" s="99">
        <v>0</v>
      </c>
      <c r="G442" s="99">
        <v>0</v>
      </c>
      <c r="H442" s="99">
        <v>0</v>
      </c>
      <c r="I442" s="125">
        <v>0</v>
      </c>
    </row>
    <row r="443" spans="1:11" ht="15" x14ac:dyDescent="0.2">
      <c r="A443" s="98" t="s">
        <v>300</v>
      </c>
      <c r="B443" s="123" t="s">
        <v>917</v>
      </c>
      <c r="C443" s="124">
        <v>0</v>
      </c>
      <c r="D443" s="99">
        <v>0</v>
      </c>
      <c r="E443" s="99">
        <v>0</v>
      </c>
      <c r="F443" s="99">
        <v>0</v>
      </c>
      <c r="G443" s="99">
        <v>0</v>
      </c>
      <c r="H443" s="99">
        <v>0</v>
      </c>
      <c r="I443" s="125">
        <v>0</v>
      </c>
    </row>
    <row r="444" spans="1:11" ht="15" x14ac:dyDescent="0.2">
      <c r="A444" s="98" t="s">
        <v>93</v>
      </c>
      <c r="B444" s="123" t="s">
        <v>918</v>
      </c>
      <c r="C444" s="124">
        <v>0</v>
      </c>
      <c r="D444" s="99">
        <v>0</v>
      </c>
      <c r="E444" s="99">
        <v>0</v>
      </c>
      <c r="F444" s="99">
        <v>0</v>
      </c>
      <c r="G444" s="99">
        <v>0</v>
      </c>
      <c r="H444" s="99">
        <v>0</v>
      </c>
      <c r="I444" s="125">
        <v>0</v>
      </c>
    </row>
    <row r="445" spans="1:11" ht="15" x14ac:dyDescent="0.2">
      <c r="A445" s="98" t="s">
        <v>301</v>
      </c>
      <c r="B445" s="123" t="s">
        <v>919</v>
      </c>
      <c r="C445" s="124">
        <v>0</v>
      </c>
      <c r="D445" s="99">
        <v>0</v>
      </c>
      <c r="E445" s="99">
        <v>0</v>
      </c>
      <c r="F445" s="99">
        <v>0</v>
      </c>
      <c r="G445" s="99">
        <v>0</v>
      </c>
      <c r="H445" s="99">
        <v>0</v>
      </c>
      <c r="I445" s="125">
        <v>0</v>
      </c>
    </row>
    <row r="446" spans="1:11" ht="15" x14ac:dyDescent="0.2">
      <c r="A446" s="98" t="s">
        <v>460</v>
      </c>
      <c r="B446" s="123" t="s">
        <v>920</v>
      </c>
      <c r="C446" s="124">
        <v>3343</v>
      </c>
      <c r="D446" s="99">
        <v>7520</v>
      </c>
      <c r="E446" s="99">
        <v>0</v>
      </c>
      <c r="F446" s="99">
        <v>6688</v>
      </c>
      <c r="G446" s="99">
        <v>0</v>
      </c>
      <c r="H446" s="99">
        <v>0</v>
      </c>
      <c r="I446" s="125">
        <v>4175</v>
      </c>
    </row>
    <row r="447" spans="1:11" ht="15" x14ac:dyDescent="0.2">
      <c r="A447" s="98" t="s">
        <v>119</v>
      </c>
      <c r="B447" s="123" t="s">
        <v>921</v>
      </c>
      <c r="C447" s="124">
        <v>0</v>
      </c>
      <c r="D447" s="99">
        <v>0</v>
      </c>
      <c r="E447" s="99">
        <v>0</v>
      </c>
      <c r="F447" s="99">
        <v>0</v>
      </c>
      <c r="G447" s="99">
        <v>0</v>
      </c>
      <c r="H447" s="99">
        <v>0</v>
      </c>
      <c r="I447" s="125">
        <v>0</v>
      </c>
    </row>
    <row r="448" spans="1:11" s="93" customFormat="1" x14ac:dyDescent="0.2">
      <c r="A448" s="166"/>
      <c r="B448" s="167" t="s">
        <v>966</v>
      </c>
      <c r="C448" s="167">
        <v>1106092</v>
      </c>
      <c r="D448" s="167">
        <v>1480127</v>
      </c>
      <c r="E448" s="167">
        <v>428106.12699999998</v>
      </c>
      <c r="F448" s="167">
        <v>1801572.0740199999</v>
      </c>
      <c r="G448" s="167">
        <v>32592</v>
      </c>
      <c r="H448" s="167">
        <v>152439</v>
      </c>
      <c r="I448" s="167">
        <v>1027719</v>
      </c>
      <c r="K448" s="92"/>
    </row>
    <row r="452" spans="2:9" ht="15" x14ac:dyDescent="0.2">
      <c r="B452" s="276"/>
      <c r="C452" s="276"/>
      <c r="D452" s="276"/>
      <c r="E452" s="276"/>
      <c r="F452" s="276"/>
      <c r="G452" s="276"/>
      <c r="H452" s="276"/>
      <c r="I452" s="276"/>
    </row>
  </sheetData>
  <autoFilter ref="A3:I3"/>
  <mergeCells count="1">
    <mergeCell ref="B452:I452"/>
  </mergeCells>
  <pageMargins left="0.7" right="0.7" top="0.75" bottom="0.75" header="0.3" footer="0.3"/>
  <pageSetup paperSize="9" scale="6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workbookViewId="0">
      <selection activeCell="C57" sqref="C57"/>
    </sheetView>
  </sheetViews>
  <sheetFormatPr defaultColWidth="8.77734375" defaultRowHeight="15" x14ac:dyDescent="0.2"/>
  <cols>
    <col min="1" max="1" width="8.77734375" style="41"/>
    <col min="2" max="2" width="69.21875" style="41" bestFit="1" customWidth="1"/>
    <col min="3" max="4" width="24.21875" style="33" customWidth="1"/>
    <col min="5" max="16384" width="8.77734375" style="41"/>
  </cols>
  <sheetData>
    <row r="1" spans="1:7" ht="22.15" thickTop="1" thickBot="1" x14ac:dyDescent="0.3">
      <c r="A1" s="258" t="s">
        <v>33</v>
      </c>
      <c r="B1" s="259"/>
      <c r="C1" s="259"/>
      <c r="D1" s="260"/>
      <c r="E1" s="17"/>
      <c r="F1" s="17"/>
      <c r="G1" s="17"/>
    </row>
    <row r="2" spans="1:7" ht="15.6" thickTop="1" x14ac:dyDescent="0.25">
      <c r="A2" s="17"/>
      <c r="B2" s="17"/>
      <c r="C2" s="32"/>
      <c r="D2" s="32"/>
      <c r="E2" s="17"/>
      <c r="F2" s="17"/>
      <c r="G2" s="17"/>
    </row>
    <row r="3" spans="1:7" ht="15.6" x14ac:dyDescent="0.25">
      <c r="A3" s="18" t="s">
        <v>1</v>
      </c>
      <c r="B3" s="19"/>
      <c r="C3" s="34"/>
      <c r="D3" s="34"/>
      <c r="E3" s="17"/>
      <c r="F3" s="17"/>
      <c r="G3" s="17"/>
    </row>
    <row r="4" spans="1:7" x14ac:dyDescent="0.25">
      <c r="A4" s="19"/>
      <c r="B4" s="19"/>
      <c r="C4" s="34"/>
      <c r="D4" s="34"/>
      <c r="E4" s="17"/>
      <c r="F4" s="17"/>
      <c r="G4" s="17"/>
    </row>
    <row r="5" spans="1:7" x14ac:dyDescent="0.25">
      <c r="A5" s="20">
        <v>16</v>
      </c>
      <c r="B5" s="21" t="s">
        <v>2</v>
      </c>
      <c r="C5" s="35">
        <v>2</v>
      </c>
      <c r="D5" s="36"/>
      <c r="E5" s="22"/>
      <c r="F5" s="22"/>
      <c r="G5" s="22"/>
    </row>
    <row r="6" spans="1:7" x14ac:dyDescent="0.25">
      <c r="A6" s="19"/>
      <c r="B6" s="19"/>
      <c r="C6" s="34"/>
      <c r="D6" s="34"/>
      <c r="E6" s="17"/>
      <c r="F6" s="17"/>
      <c r="G6" s="17"/>
    </row>
    <row r="7" spans="1:7" x14ac:dyDescent="0.25">
      <c r="A7" s="19"/>
      <c r="B7" s="19"/>
      <c r="C7" s="34"/>
      <c r="D7" s="34"/>
      <c r="E7" s="17"/>
      <c r="F7" s="17"/>
      <c r="G7" s="17"/>
    </row>
    <row r="8" spans="1:7" ht="15.6" x14ac:dyDescent="0.25">
      <c r="A8" s="23" t="s">
        <v>3</v>
      </c>
      <c r="B8" s="19"/>
      <c r="C8" s="34"/>
      <c r="D8" s="34"/>
      <c r="E8" s="17"/>
      <c r="F8" s="17"/>
      <c r="G8" s="17"/>
    </row>
    <row r="9" spans="1:7" x14ac:dyDescent="0.25">
      <c r="A9" s="19"/>
      <c r="B9" s="19"/>
      <c r="C9" s="34"/>
      <c r="D9" s="34"/>
      <c r="E9" s="17"/>
      <c r="F9" s="17"/>
      <c r="G9" s="17"/>
    </row>
    <row r="10" spans="1:7" ht="15.6" x14ac:dyDescent="0.25">
      <c r="A10" s="42"/>
      <c r="B10" s="42"/>
      <c r="C10" s="45" t="s">
        <v>7</v>
      </c>
      <c r="D10" s="45" t="s">
        <v>964</v>
      </c>
      <c r="E10" s="43"/>
      <c r="F10" s="43"/>
      <c r="G10" s="43"/>
    </row>
    <row r="11" spans="1:7" ht="26.45" x14ac:dyDescent="0.25">
      <c r="A11" s="24"/>
      <c r="B11" s="24"/>
      <c r="C11" s="46" t="s">
        <v>6</v>
      </c>
      <c r="D11" s="46" t="s">
        <v>6</v>
      </c>
      <c r="E11" s="25"/>
      <c r="F11" s="25"/>
      <c r="G11" s="25"/>
    </row>
    <row r="12" spans="1:7" x14ac:dyDescent="0.2">
      <c r="A12" s="26"/>
      <c r="B12" s="26"/>
      <c r="C12" s="47" t="s">
        <v>965</v>
      </c>
      <c r="D12" s="48" t="s">
        <v>4</v>
      </c>
      <c r="E12" s="27"/>
      <c r="F12" s="27"/>
      <c r="G12" s="27"/>
    </row>
    <row r="13" spans="1:7" x14ac:dyDescent="0.25">
      <c r="A13" s="20">
        <v>16</v>
      </c>
      <c r="B13" s="28" t="s">
        <v>8</v>
      </c>
      <c r="C13" s="37">
        <f>C5+1</f>
        <v>3</v>
      </c>
      <c r="D13" s="70"/>
      <c r="E13" s="22"/>
      <c r="F13" s="22"/>
      <c r="G13" s="22"/>
    </row>
    <row r="14" spans="1:7" x14ac:dyDescent="0.25">
      <c r="A14" s="20">
        <v>17</v>
      </c>
      <c r="B14" s="28" t="s">
        <v>9</v>
      </c>
      <c r="C14" s="37">
        <f>C13+1</f>
        <v>4</v>
      </c>
      <c r="D14" s="70"/>
      <c r="E14" s="22"/>
      <c r="F14" s="22"/>
      <c r="G14" s="22"/>
    </row>
    <row r="15" spans="1:7" x14ac:dyDescent="0.25">
      <c r="A15" s="20">
        <v>18</v>
      </c>
      <c r="B15" s="28" t="s">
        <v>10</v>
      </c>
      <c r="C15" s="37">
        <f t="shared" ref="C15:C21" si="0">C14+1</f>
        <v>5</v>
      </c>
      <c r="D15" s="70"/>
      <c r="E15" s="22"/>
      <c r="F15" s="22"/>
      <c r="G15" s="22"/>
    </row>
    <row r="16" spans="1:7" x14ac:dyDescent="0.25">
      <c r="A16" s="20">
        <v>19</v>
      </c>
      <c r="B16" s="28" t="s">
        <v>11</v>
      </c>
      <c r="C16" s="37">
        <f t="shared" si="0"/>
        <v>6</v>
      </c>
      <c r="D16" s="70"/>
      <c r="E16" s="22"/>
      <c r="F16" s="22"/>
      <c r="G16" s="22"/>
    </row>
    <row r="17" spans="1:7" x14ac:dyDescent="0.25">
      <c r="A17" s="20">
        <v>20</v>
      </c>
      <c r="B17" s="28" t="s">
        <v>12</v>
      </c>
      <c r="C17" s="37">
        <f t="shared" si="0"/>
        <v>7</v>
      </c>
      <c r="D17" s="70"/>
      <c r="E17" s="22"/>
      <c r="F17" s="22"/>
      <c r="G17" s="22"/>
    </row>
    <row r="18" spans="1:7" x14ac:dyDescent="0.25">
      <c r="A18" s="20">
        <v>21</v>
      </c>
      <c r="B18" s="28" t="s">
        <v>13</v>
      </c>
      <c r="C18" s="37">
        <f t="shared" si="0"/>
        <v>8</v>
      </c>
      <c r="D18" s="70"/>
      <c r="E18" s="22"/>
      <c r="F18" s="22"/>
      <c r="G18" s="22"/>
    </row>
    <row r="19" spans="1:7" x14ac:dyDescent="0.25">
      <c r="A19" s="20">
        <v>22</v>
      </c>
      <c r="B19" s="28" t="s">
        <v>14</v>
      </c>
      <c r="C19" s="37">
        <f t="shared" si="0"/>
        <v>9</v>
      </c>
      <c r="D19" s="70"/>
      <c r="E19" s="22"/>
      <c r="F19" s="22"/>
      <c r="G19" s="22"/>
    </row>
    <row r="20" spans="1:7" x14ac:dyDescent="0.25">
      <c r="A20" s="20">
        <v>23</v>
      </c>
      <c r="B20" s="28" t="s">
        <v>15</v>
      </c>
      <c r="C20" s="37">
        <f t="shared" si="0"/>
        <v>10</v>
      </c>
      <c r="D20" s="70"/>
      <c r="E20" s="22"/>
      <c r="F20" s="22"/>
      <c r="G20" s="22"/>
    </row>
    <row r="21" spans="1:7" x14ac:dyDescent="0.25">
      <c r="A21" s="20">
        <v>24</v>
      </c>
      <c r="B21" s="28" t="s">
        <v>16</v>
      </c>
      <c r="C21" s="37">
        <f t="shared" si="0"/>
        <v>11</v>
      </c>
      <c r="D21" s="70"/>
      <c r="E21" s="22"/>
      <c r="F21" s="22"/>
      <c r="G21" s="22"/>
    </row>
    <row r="22" spans="1:7" x14ac:dyDescent="0.2">
      <c r="A22" s="20">
        <v>26</v>
      </c>
      <c r="B22" s="28" t="s">
        <v>5</v>
      </c>
      <c r="C22" s="37">
        <v>12</v>
      </c>
      <c r="D22" s="37">
        <f>C23+1</f>
        <v>14</v>
      </c>
      <c r="E22" s="22"/>
      <c r="F22" s="22"/>
      <c r="G22" s="22"/>
    </row>
    <row r="23" spans="1:7" x14ac:dyDescent="0.2">
      <c r="A23" s="20">
        <v>27</v>
      </c>
      <c r="B23" s="28" t="s">
        <v>972</v>
      </c>
      <c r="C23" s="37">
        <f>C22+1</f>
        <v>13</v>
      </c>
      <c r="D23" s="38">
        <f>D22+1</f>
        <v>15</v>
      </c>
      <c r="E23" s="22"/>
      <c r="F23" s="22"/>
      <c r="G23" s="22"/>
    </row>
    <row r="24" spans="1:7" x14ac:dyDescent="0.2">
      <c r="A24" s="19"/>
      <c r="B24" s="19"/>
      <c r="C24" s="34"/>
      <c r="D24" s="34"/>
      <c r="E24" s="17"/>
      <c r="F24" s="17"/>
      <c r="G24" s="17"/>
    </row>
    <row r="25" spans="1:7" x14ac:dyDescent="0.2">
      <c r="A25" s="19"/>
      <c r="B25" s="19"/>
      <c r="C25" s="34"/>
      <c r="D25" s="34"/>
      <c r="E25" s="17"/>
      <c r="F25" s="17"/>
      <c r="G25" s="17"/>
    </row>
    <row r="26" spans="1:7" x14ac:dyDescent="0.2">
      <c r="A26" s="72" t="s">
        <v>973</v>
      </c>
      <c r="B26" s="19" t="s">
        <v>976</v>
      </c>
      <c r="C26" s="39">
        <v>16</v>
      </c>
      <c r="D26" s="34"/>
      <c r="E26" s="17"/>
      <c r="F26" s="17"/>
      <c r="G26" s="17"/>
    </row>
    <row r="27" spans="1:7" x14ac:dyDescent="0.2">
      <c r="A27" s="72" t="s">
        <v>974</v>
      </c>
      <c r="B27" s="19" t="s">
        <v>977</v>
      </c>
      <c r="C27" s="40">
        <f>C26+1</f>
        <v>17</v>
      </c>
      <c r="D27" s="34"/>
      <c r="E27" s="17"/>
      <c r="F27" s="17"/>
      <c r="G27" s="17"/>
    </row>
    <row r="28" spans="1:7" x14ac:dyDescent="0.2">
      <c r="A28" s="72" t="s">
        <v>975</v>
      </c>
      <c r="B28" s="19" t="s">
        <v>978</v>
      </c>
      <c r="C28" s="40">
        <f>C27+1</f>
        <v>18</v>
      </c>
      <c r="D28" s="34"/>
      <c r="E28" s="17"/>
      <c r="F28" s="17"/>
      <c r="G28" s="17"/>
    </row>
    <row r="29" spans="1:7" x14ac:dyDescent="0.2">
      <c r="A29" s="19"/>
      <c r="B29" s="19"/>
      <c r="C29" s="34"/>
      <c r="D29" s="34"/>
      <c r="E29" s="17"/>
      <c r="F29" s="17"/>
      <c r="G29" s="17"/>
    </row>
    <row r="30" spans="1:7" x14ac:dyDescent="0.2">
      <c r="A30" s="19"/>
      <c r="B30" s="19"/>
      <c r="C30" s="34"/>
      <c r="D30" s="34"/>
      <c r="E30" s="17"/>
      <c r="F30" s="17"/>
      <c r="G30" s="17"/>
    </row>
    <row r="31" spans="1:7" x14ac:dyDescent="0.2">
      <c r="A31" s="19"/>
      <c r="B31" s="19"/>
      <c r="C31" s="34"/>
      <c r="D31" s="34"/>
      <c r="E31" s="17"/>
      <c r="F31" s="17"/>
      <c r="G31" s="17"/>
    </row>
    <row r="32" spans="1:7" x14ac:dyDescent="0.2">
      <c r="A32" s="19"/>
      <c r="B32" s="19"/>
      <c r="C32" s="34"/>
      <c r="D32" s="34"/>
      <c r="E32" s="17"/>
      <c r="F32" s="17"/>
      <c r="G32" s="17"/>
    </row>
    <row r="33" spans="1:7" x14ac:dyDescent="0.2">
      <c r="A33" s="19"/>
      <c r="B33" s="19"/>
      <c r="C33" s="34"/>
      <c r="D33" s="34"/>
      <c r="E33" s="17"/>
      <c r="F33" s="17"/>
      <c r="G33" s="17"/>
    </row>
    <row r="34" spans="1:7" x14ac:dyDescent="0.2">
      <c r="A34" s="19"/>
      <c r="B34" s="19"/>
      <c r="C34" s="34"/>
      <c r="D34" s="34"/>
      <c r="E34" s="17"/>
      <c r="F34" s="17"/>
      <c r="G34" s="17"/>
    </row>
    <row r="35" spans="1:7" x14ac:dyDescent="0.2">
      <c r="A35" s="19"/>
      <c r="B35" s="19"/>
      <c r="C35" s="34"/>
      <c r="D35" s="34"/>
      <c r="E35" s="17"/>
      <c r="F35" s="17"/>
      <c r="G35" s="17"/>
    </row>
    <row r="36" spans="1:7" x14ac:dyDescent="0.2">
      <c r="A36" s="19"/>
      <c r="B36" s="19"/>
      <c r="C36" s="34"/>
      <c r="D36" s="34"/>
      <c r="E36" s="17"/>
      <c r="F36" s="17"/>
      <c r="G36" s="17"/>
    </row>
    <row r="37" spans="1:7" ht="15.75" x14ac:dyDescent="0.2">
      <c r="A37" s="23" t="s">
        <v>17</v>
      </c>
      <c r="B37" s="19"/>
      <c r="C37" s="34"/>
      <c r="D37" s="34"/>
      <c r="E37" s="17"/>
      <c r="F37" s="17"/>
      <c r="G37" s="17"/>
    </row>
    <row r="38" spans="1:7" x14ac:dyDescent="0.2">
      <c r="A38" s="19"/>
      <c r="B38" s="19"/>
      <c r="C38" s="34"/>
      <c r="D38" s="34"/>
      <c r="E38" s="17"/>
      <c r="F38" s="17"/>
      <c r="G38" s="17"/>
    </row>
    <row r="39" spans="1:7" ht="24" x14ac:dyDescent="0.2">
      <c r="A39" s="19"/>
      <c r="B39" s="19"/>
      <c r="C39" s="49" t="s">
        <v>18</v>
      </c>
      <c r="D39" s="34"/>
      <c r="E39" s="17"/>
      <c r="F39" s="17"/>
      <c r="G39" s="17"/>
    </row>
    <row r="40" spans="1:7" ht="25.5" x14ac:dyDescent="0.2">
      <c r="A40" s="19"/>
      <c r="B40" s="19"/>
      <c r="C40" s="50" t="s">
        <v>19</v>
      </c>
      <c r="D40" s="34"/>
      <c r="E40" s="17"/>
      <c r="F40" s="17"/>
      <c r="G40" s="17"/>
    </row>
    <row r="41" spans="1:7" x14ac:dyDescent="0.2">
      <c r="A41" s="29">
        <v>28</v>
      </c>
      <c r="B41" s="30" t="s">
        <v>20</v>
      </c>
      <c r="C41" s="39">
        <f>C28+1</f>
        <v>19</v>
      </c>
      <c r="D41" s="36"/>
      <c r="E41" s="22"/>
      <c r="F41" s="22"/>
      <c r="G41" s="22"/>
    </row>
    <row r="42" spans="1:7" x14ac:dyDescent="0.2">
      <c r="A42" s="29">
        <v>29</v>
      </c>
      <c r="B42" s="30" t="s">
        <v>922</v>
      </c>
      <c r="C42" s="40">
        <f>C41+1</f>
        <v>20</v>
      </c>
      <c r="D42" s="36"/>
      <c r="E42" s="22"/>
      <c r="F42" s="22"/>
      <c r="G42" s="22"/>
    </row>
    <row r="43" spans="1:7" x14ac:dyDescent="0.2">
      <c r="A43" s="29">
        <v>32</v>
      </c>
      <c r="B43" s="30" t="s">
        <v>21</v>
      </c>
      <c r="C43" s="40">
        <f t="shared" ref="C43:C50" si="1">C42+1</f>
        <v>21</v>
      </c>
      <c r="D43" s="36"/>
      <c r="E43" s="22"/>
      <c r="F43" s="22"/>
      <c r="G43" s="22"/>
    </row>
    <row r="44" spans="1:7" x14ac:dyDescent="0.2">
      <c r="A44" s="29">
        <v>32</v>
      </c>
      <c r="B44" s="30" t="s">
        <v>22</v>
      </c>
      <c r="C44" s="40">
        <f t="shared" si="1"/>
        <v>22</v>
      </c>
      <c r="D44" s="36"/>
      <c r="E44" s="22"/>
      <c r="F44" s="22"/>
      <c r="G44" s="22"/>
    </row>
    <row r="45" spans="1:7" x14ac:dyDescent="0.2">
      <c r="A45" s="29">
        <v>33</v>
      </c>
      <c r="B45" s="30" t="s">
        <v>23</v>
      </c>
      <c r="C45" s="40">
        <f t="shared" si="1"/>
        <v>23</v>
      </c>
      <c r="D45" s="36"/>
      <c r="E45" s="22"/>
      <c r="F45" s="22"/>
      <c r="G45" s="22"/>
    </row>
    <row r="46" spans="1:7" x14ac:dyDescent="0.2">
      <c r="A46" s="29" t="s">
        <v>979</v>
      </c>
      <c r="B46" s="30" t="s">
        <v>24</v>
      </c>
      <c r="C46" s="40">
        <f t="shared" si="1"/>
        <v>24</v>
      </c>
      <c r="D46" s="36"/>
      <c r="E46" s="22"/>
      <c r="F46" s="22"/>
      <c r="G46" s="22"/>
    </row>
    <row r="47" spans="1:7" x14ac:dyDescent="0.2">
      <c r="A47" s="29">
        <v>34</v>
      </c>
      <c r="B47" s="31" t="s">
        <v>980</v>
      </c>
      <c r="C47" s="40">
        <f t="shared" si="1"/>
        <v>25</v>
      </c>
      <c r="D47" s="36"/>
      <c r="E47" s="22"/>
      <c r="F47" s="22"/>
      <c r="G47" s="22"/>
    </row>
    <row r="48" spans="1:7" x14ac:dyDescent="0.2">
      <c r="A48" s="29">
        <v>35</v>
      </c>
      <c r="B48" s="31" t="s">
        <v>981</v>
      </c>
      <c r="C48" s="40">
        <f t="shared" si="1"/>
        <v>26</v>
      </c>
      <c r="D48" s="36"/>
      <c r="E48" s="22"/>
      <c r="F48" s="22"/>
      <c r="G48" s="22"/>
    </row>
    <row r="49" spans="1:7" x14ac:dyDescent="0.2">
      <c r="A49" s="29">
        <v>36</v>
      </c>
      <c r="B49" s="30" t="s">
        <v>25</v>
      </c>
      <c r="C49" s="40">
        <f t="shared" si="1"/>
        <v>27</v>
      </c>
      <c r="D49" s="36"/>
      <c r="E49" s="22"/>
      <c r="F49" s="22"/>
      <c r="G49" s="22"/>
    </row>
    <row r="50" spans="1:7" x14ac:dyDescent="0.2">
      <c r="A50" s="29"/>
      <c r="B50" s="44" t="s">
        <v>963</v>
      </c>
      <c r="C50" s="40">
        <f t="shared" si="1"/>
        <v>28</v>
      </c>
      <c r="D50" s="36"/>
      <c r="E50" s="22"/>
      <c r="F50" s="22"/>
      <c r="G50" s="22"/>
    </row>
    <row r="51" spans="1:7" x14ac:dyDescent="0.2">
      <c r="A51" s="17"/>
      <c r="B51" s="17"/>
      <c r="C51" s="32"/>
      <c r="D51" s="32"/>
      <c r="E51" s="17"/>
      <c r="F51" s="17"/>
      <c r="G51" s="17"/>
    </row>
    <row r="52" spans="1:7" x14ac:dyDescent="0.2">
      <c r="A52" s="17"/>
      <c r="B52" s="17"/>
      <c r="C52" s="32"/>
      <c r="D52" s="32"/>
      <c r="E52" s="17"/>
      <c r="F52" s="17"/>
      <c r="G52" s="17"/>
    </row>
    <row r="53" spans="1:7" s="94" customFormat="1" x14ac:dyDescent="0.2">
      <c r="A53" s="19"/>
      <c r="B53" s="19"/>
      <c r="C53" s="34"/>
      <c r="D53" s="34"/>
      <c r="E53" s="19"/>
      <c r="F53" s="19"/>
      <c r="G53" s="19"/>
    </row>
    <row r="54" spans="1:7" s="94" customFormat="1" x14ac:dyDescent="0.2">
      <c r="A54" s="94" t="s">
        <v>987</v>
      </c>
      <c r="C54" s="95"/>
      <c r="D54" s="95"/>
    </row>
    <row r="55" spans="1:7" s="94" customFormat="1" x14ac:dyDescent="0.2">
      <c r="C55" s="95"/>
      <c r="D55" s="95"/>
    </row>
    <row r="56" spans="1:7" s="94" customFormat="1" x14ac:dyDescent="0.2">
      <c r="A56" s="94">
        <v>9</v>
      </c>
      <c r="B56" s="94" t="s">
        <v>26</v>
      </c>
      <c r="C56" s="95">
        <v>2</v>
      </c>
      <c r="D56" s="95"/>
    </row>
    <row r="57" spans="1:7" s="94" customFormat="1" x14ac:dyDescent="0.2">
      <c r="A57" s="94">
        <v>10</v>
      </c>
      <c r="B57" s="94" t="s">
        <v>27</v>
      </c>
      <c r="C57" s="40">
        <f t="shared" ref="C57:C62" si="2">C56+1</f>
        <v>3</v>
      </c>
      <c r="D57" s="95"/>
    </row>
    <row r="58" spans="1:7" s="94" customFormat="1" x14ac:dyDescent="0.2">
      <c r="A58" s="94">
        <v>11</v>
      </c>
      <c r="B58" s="94" t="s">
        <v>28</v>
      </c>
      <c r="C58" s="40">
        <f t="shared" si="2"/>
        <v>4</v>
      </c>
      <c r="D58" s="95"/>
    </row>
    <row r="59" spans="1:7" s="94" customFormat="1" x14ac:dyDescent="0.2">
      <c r="A59" s="94">
        <v>12</v>
      </c>
      <c r="B59" s="94" t="s">
        <v>29</v>
      </c>
      <c r="C59" s="40">
        <f t="shared" si="2"/>
        <v>5</v>
      </c>
      <c r="D59" s="95"/>
    </row>
    <row r="60" spans="1:7" s="94" customFormat="1" x14ac:dyDescent="0.2">
      <c r="A60" s="94">
        <v>13</v>
      </c>
      <c r="B60" s="94" t="s">
        <v>986</v>
      </c>
      <c r="C60" s="40">
        <f t="shared" si="2"/>
        <v>6</v>
      </c>
      <c r="D60" s="95"/>
    </row>
    <row r="61" spans="1:7" s="94" customFormat="1" x14ac:dyDescent="0.2">
      <c r="A61" s="94">
        <v>14</v>
      </c>
      <c r="B61" s="94" t="s">
        <v>31</v>
      </c>
      <c r="C61" s="40">
        <f t="shared" si="2"/>
        <v>7</v>
      </c>
      <c r="D61" s="95"/>
    </row>
    <row r="62" spans="1:7" s="94" customFormat="1" x14ac:dyDescent="0.2">
      <c r="A62" s="94">
        <v>15</v>
      </c>
      <c r="B62" s="94" t="s">
        <v>32</v>
      </c>
      <c r="C62" s="40">
        <f t="shared" si="2"/>
        <v>8</v>
      </c>
      <c r="D62" s="95"/>
    </row>
    <row r="63" spans="1:7" s="94" customFormat="1" x14ac:dyDescent="0.2">
      <c r="C63" s="95"/>
      <c r="D63" s="95"/>
    </row>
    <row r="64" spans="1:7" s="94" customFormat="1" x14ac:dyDescent="0.2">
      <c r="C64" s="95"/>
      <c r="D64" s="95"/>
    </row>
    <row r="65" spans="3:4" s="94" customFormat="1" x14ac:dyDescent="0.2">
      <c r="C65" s="95"/>
      <c r="D65" s="95"/>
    </row>
    <row r="66" spans="3:4" s="94" customFormat="1" x14ac:dyDescent="0.2">
      <c r="C66" s="95"/>
      <c r="D66" s="95"/>
    </row>
    <row r="67" spans="3:4" s="94" customFormat="1" x14ac:dyDescent="0.2">
      <c r="C67" s="95"/>
      <c r="D67" s="95"/>
    </row>
  </sheetData>
  <mergeCells count="1">
    <mergeCell ref="A1:D1"/>
  </mergeCells>
  <dataValidations count="1">
    <dataValidation type="whole" operator="greaterThanOrEqual" allowBlank="1" showInputMessage="1" showErrorMessage="1" errorTitle="Invalid Number" error="This cell should be nil or a positive whole number. Please correct." sqref="C42:C50 D23 C13:C23 C27:C28 C57:C62">
      <formula1>0</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E68DEDD3-9D48-4067-B2FA-344D75CD8E4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Front page</vt:lpstr>
      <vt:lpstr>LA drop down</vt:lpstr>
      <vt:lpstr>Sheet2</vt:lpstr>
      <vt:lpstr>Sheet3</vt:lpstr>
      <vt:lpstr>Sheet4</vt:lpstr>
      <vt:lpstr>Data COR4</vt:lpstr>
      <vt:lpstr>Data COR5</vt:lpstr>
      <vt:lpstr>Col Ref</vt:lpstr>
      <vt:lpstr>'Data COR4'!Print_Area</vt:lpstr>
      <vt:lpstr>'Data COR5'!Print_Area</vt:lpstr>
      <vt:lpstr>'LA drop down'!Print_Area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Ritis Haria</dc:creator>
  <cp:lastModifiedBy>John Norman</cp:lastModifiedBy>
  <cp:lastPrinted>2017-01-10T15:53:30Z</cp:lastPrinted>
  <dcterms:created xsi:type="dcterms:W3CDTF">2016-09-22T06:39:23Z</dcterms:created>
  <dcterms:modified xsi:type="dcterms:W3CDTF">2017-10-25T12:15:40Z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2fd21944-b75f-4754-95a2-eff5ac278704</vt:lpwstr>
  </property>
  <property fmtid="{D5CDD505-2E9C-101B-9397-08002B2CF9AE}" pid="3" name="bjSaver">
    <vt:lpwstr>noELTqUbtBa7x+dFyAWxNlXhq2ELk6AM</vt:lpwstr>
  </property>
  <property fmtid="{D5CDD505-2E9C-101B-9397-08002B2CF9AE}" pid="4" name="bjDocumentSecurityLabel">
    <vt:lpwstr>No Marking</vt:lpwstr>
  </property>
</Properties>
</file>