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ing\OneDrive - Department for Education\Downloads\"/>
    </mc:Choice>
  </mc:AlternateContent>
  <xr:revisionPtr revIDLastSave="1" documentId="11_A8ADEE9F9F1B8E761EF1BD723C717CEE6C52E76C" xr6:coauthVersionLast="45" xr6:coauthVersionMax="45" xr10:uidLastSave="{E1381E32-906F-4A5C-8AB1-60EFBCE91607}"/>
  <workbookProtection lockStructure="1"/>
  <bookViews>
    <workbookView xWindow="1402" yWindow="2610" windowWidth="17513" windowHeight="10860" xr2:uid="{00000000-000D-0000-FFFF-FFFF00000000}"/>
  </bookViews>
  <sheets>
    <sheet name="SKE return" sheetId="2" r:id="rId1"/>
    <sheet name="Lookups" sheetId="1" r:id="rId2"/>
  </sheets>
  <definedNames>
    <definedName name="_xlnm._FilterDatabase" localSheetId="1" hidden="1">Lookups!$D$1:$E$1</definedName>
    <definedName name="Please_select">'SKE return'!#REF!</definedName>
    <definedName name="_xlnm.Print_Area" localSheetId="0">'SKE return'!$B$9:$E$17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" i="2" l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9" i="2"/>
  <c r="E5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9" i="2"/>
  <c r="R10" i="2" l="1"/>
  <c r="V10" i="2" s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9" i="2"/>
  <c r="V9" i="2" s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9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10" i="2"/>
  <c r="I11" i="2"/>
  <c r="I12" i="2"/>
  <c r="I13" i="2"/>
  <c r="I14" i="2"/>
  <c r="I15" i="2"/>
  <c r="I16" i="2"/>
  <c r="I17" i="2"/>
  <c r="I9" i="2"/>
  <c r="G24" i="2" l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9" i="2"/>
  <c r="AB23" i="2" l="1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</calcChain>
</file>

<file path=xl/sharedStrings.xml><?xml version="1.0" encoding="utf-8"?>
<sst xmlns="http://schemas.openxmlformats.org/spreadsheetml/2006/main" count="4325" uniqueCount="2188">
  <si>
    <t>1st</t>
  </si>
  <si>
    <t>2:1</t>
  </si>
  <si>
    <t>2:2</t>
  </si>
  <si>
    <t>3rd</t>
  </si>
  <si>
    <t>Other</t>
  </si>
  <si>
    <t>St Joseph's Catholic Primary School, GU11 3DD</t>
  </si>
  <si>
    <t>Trinity School, RG14 2DU</t>
  </si>
  <si>
    <t>Anglia Ruskin University</t>
  </si>
  <si>
    <t>Bath Spa University</t>
  </si>
  <si>
    <t>Brunel University</t>
  </si>
  <si>
    <t>Canterbury Christ Church University</t>
  </si>
  <si>
    <t>University of Chester</t>
  </si>
  <si>
    <t>Edge Hill University</t>
  </si>
  <si>
    <t>Goldsmiths University</t>
  </si>
  <si>
    <t>Keele University</t>
  </si>
  <si>
    <t>University of Winchester</t>
  </si>
  <si>
    <t>King's College London</t>
  </si>
  <si>
    <t>Kingston University</t>
  </si>
  <si>
    <t>Liverpool Hope University</t>
  </si>
  <si>
    <t>Liverpool John Moores University</t>
  </si>
  <si>
    <t>London Metropolitan University</t>
  </si>
  <si>
    <t>Loughborough University</t>
  </si>
  <si>
    <t>Nottingham Trent University</t>
  </si>
  <si>
    <t>The Open University</t>
  </si>
  <si>
    <t>Oxford Brookes University</t>
  </si>
  <si>
    <t>Sheffield Hallam University</t>
  </si>
  <si>
    <t>London South Bank University</t>
  </si>
  <si>
    <t>University of Cumbria</t>
  </si>
  <si>
    <t>Staffordshire University</t>
  </si>
  <si>
    <t>Leeds Trinity University</t>
  </si>
  <si>
    <t>University of Chichester</t>
  </si>
  <si>
    <t>University of Northampton</t>
  </si>
  <si>
    <t>University of Worcester</t>
  </si>
  <si>
    <t>University of Birmingham</t>
  </si>
  <si>
    <t>University of Bristol</t>
  </si>
  <si>
    <t>University of Cambridge</t>
  </si>
  <si>
    <t>Birmingham City University</t>
  </si>
  <si>
    <t>University of Derby</t>
  </si>
  <si>
    <t>University of Durham</t>
  </si>
  <si>
    <t>University of East Anglia</t>
  </si>
  <si>
    <t>University of East London</t>
  </si>
  <si>
    <t>University of Exeter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</si>
  <si>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</si>
  <si>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</si>
  <si>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</si>
  <si>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</si>
  <si>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</si>
  <si>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Leeds</t>
  </si>
  <si>
    <t>University of Leicester</t>
  </si>
  <si>
    <t>University of Manchester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</si>
  <si>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</si>
  <si>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</si>
  <si>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</si>
  <si>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</si>
  <si>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</si>
  <si>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Sheffield</t>
  </si>
  <si>
    <t>University of Southampton</t>
  </si>
  <si>
    <t>University of Sunderland</t>
  </si>
  <si>
    <t>Roehampton University</t>
  </si>
  <si>
    <t>University of Sussex</t>
  </si>
  <si>
    <t>University of Warwick</t>
  </si>
  <si>
    <t>University of Wolverhampton</t>
  </si>
  <si>
    <t>University of York</t>
  </si>
  <si>
    <t>Middlesex University</t>
  </si>
  <si>
    <t>University College Birmingham</t>
  </si>
  <si>
    <t>University of Bedfordshire</t>
  </si>
  <si>
    <t>Suffolk &amp; Norfolk GTP Provider</t>
  </si>
  <si>
    <t>Poole SCITT</t>
  </si>
  <si>
    <t>South Coast SCITT</t>
  </si>
  <si>
    <t>The Grand Union Training Partnership</t>
  </si>
  <si>
    <t>Nottingham City Primary SCITT</t>
  </si>
  <si>
    <t>Outstanding Primary Schools SCITT</t>
  </si>
  <si>
    <t>Portsmouth Primary SCITT</t>
  </si>
  <si>
    <t>Somerset SCITT Consortium</t>
  </si>
  <si>
    <t>Bradford College</t>
  </si>
  <si>
    <t>Leeds SCITT</t>
  </si>
  <si>
    <t>Gateshead 3-7 SCITT</t>
  </si>
  <si>
    <t>Tendring Hundred Primary SCITT</t>
  </si>
  <si>
    <t>Surrey South Farnham SCITT</t>
  </si>
  <si>
    <t>Tudor Grange SCITT</t>
  </si>
  <si>
    <t>Leicestershire Secondary SCITT</t>
  </si>
  <si>
    <t>The Havering Teacher Training Partnership</t>
  </si>
  <si>
    <t>George Spencer Academy SCITT</t>
  </si>
  <si>
    <t>Wessex Schools Training Partnership</t>
  </si>
  <si>
    <t>Bourton Meadow Initial Teacher Training Centre</t>
  </si>
  <si>
    <t>Doncaster ITT Partnership</t>
  </si>
  <si>
    <t>The Beauchamp ITT Partnership</t>
  </si>
  <si>
    <t>Mid Somerset Consortium for Teacher Training</t>
  </si>
  <si>
    <t>Alban Federation</t>
  </si>
  <si>
    <t>Merseyside, Manchester and Lancashire (MML) SCITT</t>
  </si>
  <si>
    <t>North West SHARES SCITT</t>
  </si>
  <si>
    <t>Buckingham Partnership</t>
  </si>
  <si>
    <t>Applicant</t>
  </si>
  <si>
    <t>East Sussex Teacher Training Parnership</t>
  </si>
  <si>
    <t>Forest Independent Primary Collegiate SCITT</t>
  </si>
  <si>
    <t xml:space="preserve">GITEP SCITT </t>
  </si>
  <si>
    <t>Harris ITT</t>
  </si>
  <si>
    <t>High Force Education SCITT</t>
  </si>
  <si>
    <t>Leicester and Leicestershire SCITT</t>
  </si>
  <si>
    <t xml:space="preserve">Manchester Metropolitan University </t>
  </si>
  <si>
    <t xml:space="preserve">Merseyside, Cheshire and Greater Manchester Teacher Training Consortium </t>
  </si>
  <si>
    <t>Newman University</t>
  </si>
  <si>
    <t>Norfolk Teacher Training Centre</t>
  </si>
  <si>
    <t>Pennine Lancashire SCITT</t>
  </si>
  <si>
    <t>Primary Catholic Partnership SCITT</t>
  </si>
  <si>
    <t>Royal Borough of Windsor and Maidenhead SCITT</t>
  </si>
  <si>
    <t xml:space="preserve">SCITTELS </t>
  </si>
  <si>
    <t>Services For Education SCITT</t>
  </si>
  <si>
    <t>Southend SCITT</t>
  </si>
  <si>
    <t>Southfields Academy Teaching School SCITT</t>
  </si>
  <si>
    <t>St Mary's University College</t>
  </si>
  <si>
    <t>Stockton-on-Tees Teacher Training Partnership</t>
  </si>
  <si>
    <t>Suffolk and Norfolk Primary SCITT</t>
  </si>
  <si>
    <t>Suffolk and Norfolk Secondary SCITT</t>
  </si>
  <si>
    <t>Teach East</t>
  </si>
  <si>
    <t>The Basingstoke Alliance SCITT</t>
  </si>
  <si>
    <t xml:space="preserve">The Cambridge Partnership </t>
  </si>
  <si>
    <t>The Cambridge Teaching Schools Network Training Partnership</t>
  </si>
  <si>
    <t>The Kemnal Academies Trust  (TKAT)</t>
  </si>
  <si>
    <t>The Robert Owen Foundation SCITT</t>
  </si>
  <si>
    <t>The Solent SCITT</t>
  </si>
  <si>
    <t>Three Counties Alliance SCITT</t>
  </si>
  <si>
    <t>University of Brighton, School of Education</t>
  </si>
  <si>
    <t>University of The West of England</t>
  </si>
  <si>
    <t xml:space="preserve">West Berkshire Training Partnership </t>
  </si>
  <si>
    <t>Wildern Partnership</t>
  </si>
  <si>
    <t xml:space="preserve">York St John University </t>
  </si>
  <si>
    <t>Main mode</t>
  </si>
  <si>
    <t>On-line</t>
  </si>
  <si>
    <t>Distance</t>
  </si>
  <si>
    <t>Taught Face to face</t>
  </si>
  <si>
    <t>If other (Please describe)</t>
  </si>
  <si>
    <r>
      <t xml:space="preserve">SKE programme duration
</t>
    </r>
    <r>
      <rPr>
        <sz val="10"/>
        <rFont val="Arial"/>
        <family val="2"/>
      </rPr>
      <t>Please enter the full time equivalent in weeks, with one full time week equating to 25 hours study - Funding is available for a minimum of 8 weeks</t>
    </r>
  </si>
  <si>
    <r>
      <t xml:space="preserve">Main mode of SKE programme delivery </t>
    </r>
    <r>
      <rPr>
        <sz val="10"/>
        <rFont val="Arial"/>
        <family val="2"/>
      </rPr>
      <t>E.g. On-line, distance learning, Face to Face</t>
    </r>
  </si>
  <si>
    <t>ITT Programme Details</t>
  </si>
  <si>
    <t>Newcastle College</t>
  </si>
  <si>
    <t>FE ITT Provider</t>
  </si>
  <si>
    <t>FE SKE Programme Details</t>
  </si>
  <si>
    <t>FE ITT Providers</t>
  </si>
  <si>
    <t>Bedford College</t>
  </si>
  <si>
    <t>Bury College</t>
  </si>
  <si>
    <t xml:space="preserve">Doncaster College </t>
  </si>
  <si>
    <t>Harrow College</t>
  </si>
  <si>
    <t>Herefordshire and Ludlow College</t>
  </si>
  <si>
    <t>UCL</t>
  </si>
  <si>
    <t>Leeds City College</t>
  </si>
  <si>
    <t>Nottingham University</t>
  </si>
  <si>
    <t>Plymouth University</t>
  </si>
  <si>
    <t>Stafford College</t>
  </si>
  <si>
    <t>Teesside University</t>
  </si>
  <si>
    <t xml:space="preserve">University of Bolton </t>
  </si>
  <si>
    <t>University of Brighton</t>
  </si>
  <si>
    <t>Uxbridge College</t>
  </si>
  <si>
    <t>West Thames College</t>
  </si>
  <si>
    <t>York College</t>
  </si>
  <si>
    <t>University of the West of England</t>
  </si>
  <si>
    <t>Stockport College</t>
  </si>
  <si>
    <t xml:space="preserve">City Of Bristol College </t>
  </si>
  <si>
    <t>East Surrey College</t>
  </si>
  <si>
    <t>Barnsley College</t>
  </si>
  <si>
    <t>Stockton Riverside College</t>
  </si>
  <si>
    <t>Harlow College</t>
  </si>
  <si>
    <t>Yeovil College</t>
  </si>
  <si>
    <t xml:space="preserve">University of Southampton </t>
  </si>
  <si>
    <t>Leicester College</t>
  </si>
  <si>
    <t>Cornwall College</t>
  </si>
  <si>
    <t>City College Plymouth</t>
  </si>
  <si>
    <t>South Devon College</t>
  </si>
  <si>
    <t>Truro and Penwith College</t>
  </si>
  <si>
    <t>Buile Hill and Salford City College SCITT</t>
  </si>
  <si>
    <t>Ealing, Hammersmith and West London College</t>
  </si>
  <si>
    <t>Hartlepool College of Further Education</t>
  </si>
  <si>
    <t>Hugh Baird College</t>
  </si>
  <si>
    <t>City of Liverpool College</t>
  </si>
  <si>
    <t>Weston College</t>
  </si>
  <si>
    <t>Bridgwater College</t>
  </si>
  <si>
    <t>Riverside College</t>
  </si>
  <si>
    <t>Strode College</t>
  </si>
  <si>
    <t>Eastleigh College</t>
  </si>
  <si>
    <t>City of Westminster College</t>
  </si>
  <si>
    <t>Nescot</t>
  </si>
  <si>
    <t>Grimsby Institute of Further &amp; Higher Education</t>
  </si>
  <si>
    <t>University Campus Oldham</t>
  </si>
  <si>
    <t>Telford College of Arts and Technology</t>
  </si>
  <si>
    <t>UCS</t>
  </si>
  <si>
    <t>Derby College</t>
  </si>
  <si>
    <t>Carmel College</t>
  </si>
  <si>
    <t>Suffolk New College</t>
  </si>
  <si>
    <t>Central Bedfordshire College</t>
  </si>
  <si>
    <t>Stoke on Trent College (in conjunction with Staffordshire University)</t>
  </si>
  <si>
    <t>Burnley College</t>
  </si>
  <si>
    <t>Berkshire College of Agriculture</t>
  </si>
  <si>
    <t>Bromley College of Further and Higher Education</t>
  </si>
  <si>
    <t>East Riding College</t>
  </si>
  <si>
    <t>Carlisle College</t>
  </si>
  <si>
    <t>Kendal College</t>
  </si>
  <si>
    <t>Hull College</t>
  </si>
  <si>
    <t>Tameside College</t>
  </si>
  <si>
    <t>Bishop Burton College</t>
  </si>
  <si>
    <t xml:space="preserve">Blackburn College </t>
  </si>
  <si>
    <t>Consortium of Vocational and Educational Trainers Ltd</t>
  </si>
  <si>
    <t>FE ITT provider code</t>
  </si>
  <si>
    <t>BedCol</t>
  </si>
  <si>
    <t>BuryCol</t>
  </si>
  <si>
    <t>DoncCol</t>
  </si>
  <si>
    <t>HarrCol</t>
  </si>
  <si>
    <t>HeLud</t>
  </si>
  <si>
    <t>LeedCC01</t>
  </si>
  <si>
    <t>NewcCol</t>
  </si>
  <si>
    <t>StafCol</t>
  </si>
  <si>
    <t>TeesUni</t>
  </si>
  <si>
    <t>UniBol</t>
  </si>
  <si>
    <t>UxbrCol</t>
  </si>
  <si>
    <t>WsThamCol</t>
  </si>
  <si>
    <t>YorCol</t>
  </si>
  <si>
    <t>StkCol</t>
  </si>
  <si>
    <t>CoBris</t>
  </si>
  <si>
    <t>EaSuCol</t>
  </si>
  <si>
    <t>BarCol</t>
  </si>
  <si>
    <t>StRvCol</t>
  </si>
  <si>
    <t>HarCol</t>
  </si>
  <si>
    <t>YeoCol</t>
  </si>
  <si>
    <t>LeiCol</t>
  </si>
  <si>
    <t>CwCol</t>
  </si>
  <si>
    <t>CiColPy</t>
  </si>
  <si>
    <t>SDCol</t>
  </si>
  <si>
    <t>TPCol</t>
  </si>
  <si>
    <t>EHWLC</t>
  </si>
  <si>
    <t>HCFE</t>
  </si>
  <si>
    <t>HuBC</t>
  </si>
  <si>
    <t>CliC</t>
  </si>
  <si>
    <t>WeCol</t>
  </si>
  <si>
    <t>BwCo</t>
  </si>
  <si>
    <t>RCHn</t>
  </si>
  <si>
    <t>StrC</t>
  </si>
  <si>
    <t>EaCo</t>
  </si>
  <si>
    <t>CWoCOL</t>
  </si>
  <si>
    <t>Nesc</t>
  </si>
  <si>
    <t>GIFE</t>
  </si>
  <si>
    <t>UCOm</t>
  </si>
  <si>
    <t>TCAT</t>
  </si>
  <si>
    <t>DeCol</t>
  </si>
  <si>
    <t>CaCol</t>
  </si>
  <si>
    <t>SNCo</t>
  </si>
  <si>
    <t>CBEC</t>
  </si>
  <si>
    <t>SOTSU</t>
  </si>
  <si>
    <t>BuCo</t>
  </si>
  <si>
    <t>BCoA</t>
  </si>
  <si>
    <t>BCoFaHE</t>
  </si>
  <si>
    <t>ERCo</t>
  </si>
  <si>
    <t>CarlC</t>
  </si>
  <si>
    <t>KenCo</t>
  </si>
  <si>
    <t>HullC</t>
  </si>
  <si>
    <t>TameC</t>
  </si>
  <si>
    <t>BBCol</t>
  </si>
  <si>
    <t>BlbuCol</t>
  </si>
  <si>
    <t>CVET</t>
  </si>
  <si>
    <t>SKE insitution</t>
  </si>
  <si>
    <t>SKE inst type</t>
  </si>
  <si>
    <t>2Schools Consortium</t>
  </si>
  <si>
    <t>SCITT</t>
  </si>
  <si>
    <t>AA Teamworks West Yorkshire SCITT</t>
  </si>
  <si>
    <t>Abacus-SKE</t>
  </si>
  <si>
    <t>Other / private organisation</t>
  </si>
  <si>
    <t>Abbey Infants' School</t>
  </si>
  <si>
    <t>Lead school</t>
  </si>
  <si>
    <t>Abbey Primary Community School</t>
  </si>
  <si>
    <t>Abington Vale Primary School NN3 3NQ</t>
  </si>
  <si>
    <t>Abraham Darby Academy</t>
  </si>
  <si>
    <t>Abraham Moss High School</t>
  </si>
  <si>
    <t>Academies Enterprise Trust</t>
  </si>
  <si>
    <t>Academy Transformation Trust</t>
  </si>
  <si>
    <t>Acle St Edmund Voluntary Controlled Primary School</t>
  </si>
  <si>
    <t>Ad Astra Infant School BH17 8AP</t>
  </si>
  <si>
    <t>Adderley Nursery School B8 1EH</t>
  </si>
  <si>
    <t>Adeyfield School</t>
  </si>
  <si>
    <t>Alcester Academy</t>
  </si>
  <si>
    <t>Alderbrook Leading Edge School and Arts College</t>
  </si>
  <si>
    <t>Alderbrook Primary School</t>
  </si>
  <si>
    <t>Alderman Peel High School</t>
  </si>
  <si>
    <t>Alderman White School and Language College</t>
  </si>
  <si>
    <t>Aldersley High School</t>
  </si>
  <si>
    <t>Alexander McLeod Primary School SE2 0QS</t>
  </si>
  <si>
    <t>Alexandra Park School</t>
  </si>
  <si>
    <t>Alfreton Nursery School DE55 7JA</t>
  </si>
  <si>
    <t>All Hallows Catholic College</t>
  </si>
  <si>
    <t>All Hallows Catholic School</t>
  </si>
  <si>
    <t>All Saints' Catholic High School</t>
  </si>
  <si>
    <t>All Saints Catholic School and Technology College</t>
  </si>
  <si>
    <t>All Saints Church of England Aided Junior School</t>
  </si>
  <si>
    <t>All Saints Church of England Voluntary Aided Primary School, Winfarthing</t>
  </si>
  <si>
    <t>All Saints' CofE Primary School LS29 9BE</t>
  </si>
  <si>
    <t>All Souls Church of England Primary School OL10 4DF</t>
  </si>
  <si>
    <t>Allenbourn Middle School</t>
  </si>
  <si>
    <t>Almondsbury Church of England Primary School BS32 4DS</t>
  </si>
  <si>
    <t>Alperton Community School</t>
  </si>
  <si>
    <t>Altius Alliance</t>
  </si>
  <si>
    <t>Altmore Infant School</t>
  </si>
  <si>
    <t>Altrincham College of Arts</t>
  </si>
  <si>
    <t>Altrincham Grammar School for Girls</t>
  </si>
  <si>
    <t>Alvechurch CofE Middle School</t>
  </si>
  <si>
    <t>Amesbury Church of England Voluntary Controlled Primary School SP4 7AX</t>
  </si>
  <si>
    <t>Ampleforth College YO62 4ER</t>
  </si>
  <si>
    <t>Amwell View School</t>
  </si>
  <si>
    <t>Anglesey Primary School B19 1RA</t>
  </si>
  <si>
    <t>HEI</t>
  </si>
  <si>
    <t>Anglo European School</t>
  </si>
  <si>
    <t>Anton Andover Alliance</t>
  </si>
  <si>
    <t>Anton Junior School SP10 2HA</t>
  </si>
  <si>
    <t>Archbishop Holgate’s School</t>
  </si>
  <si>
    <t>Archbishop Tenison's CofE High School</t>
  </si>
  <si>
    <t>Archbishop Tenison's School</t>
  </si>
  <si>
    <t>Archimedes College</t>
  </si>
  <si>
    <t>Arden B93 0PT</t>
  </si>
  <si>
    <t>ARK Schools</t>
  </si>
  <si>
    <t>ARK Teacher Training</t>
  </si>
  <si>
    <t>Arthur Mellows Village College</t>
  </si>
  <si>
    <t>Arthur Terry National Teaching School Alliance</t>
  </si>
  <si>
    <t>Ash Field Academy</t>
  </si>
  <si>
    <t>Ash Green Community Primary School</t>
  </si>
  <si>
    <t>Ash Grove Primary and Nursery School SK11 7TF</t>
  </si>
  <si>
    <t>Ashcroft High School</t>
  </si>
  <si>
    <t>Ashcroft Technology Academy</t>
  </si>
  <si>
    <t>Ashford Oaks Community Primary School</t>
  </si>
  <si>
    <t>Ashington Community High School NE63 8DH</t>
  </si>
  <si>
    <t>Ashlands Primary School</t>
  </si>
  <si>
    <t>Ashlawn School CV22 5ET</t>
  </si>
  <si>
    <t>Ashley CofE Aided Primary School KT12 1HX</t>
  </si>
  <si>
    <t>Ashley Down Primary School</t>
  </si>
  <si>
    <t>Ashmead Combined School HP21 8SU</t>
  </si>
  <si>
    <t>Ashmole Academy</t>
  </si>
  <si>
    <t>Ashmount School</t>
  </si>
  <si>
    <t>Ashton on Mersey School SCITT</t>
  </si>
  <si>
    <t>Ashton Sixth Form College OL6 9RL</t>
  </si>
  <si>
    <t>Ashton-on-Mersey School</t>
  </si>
  <si>
    <t>Askwith Community Primary School</t>
  </si>
  <si>
    <t>Aslacton Primary School</t>
  </si>
  <si>
    <t>aspirations academies trust</t>
  </si>
  <si>
    <t>Associated Merseyside Partnership SCITT</t>
  </si>
  <si>
    <t>Aston Academy</t>
  </si>
  <si>
    <t>Aston Manor Academy</t>
  </si>
  <si>
    <t>Astor College (A Specialist College for the Arts)</t>
  </si>
  <si>
    <t>Astra SCITT</t>
  </si>
  <si>
    <t>Astwood Bank First School</t>
  </si>
  <si>
    <t>Attleborough Infant School</t>
  </si>
  <si>
    <t>Aughton Christ Church Church of England Voluntary Controlled Primary School L39 5AS</t>
  </si>
  <si>
    <t>Autograph SKE</t>
  </si>
  <si>
    <t>Avenue Primary School</t>
  </si>
  <si>
    <t>Aylward Academy N18 1NB</t>
  </si>
  <si>
    <t>Babington Community College LE4 0SZ</t>
  </si>
  <si>
    <t>Backwell School</t>
  </si>
  <si>
    <t>Baildon CofE Primary School BD17 6TE</t>
  </si>
  <si>
    <t>Balcarras School</t>
  </si>
  <si>
    <t>Balksbury Infant School</t>
  </si>
  <si>
    <t>Bankside Primary School</t>
  </si>
  <si>
    <t>Bannockburn Primary School SE18 1HE</t>
  </si>
  <si>
    <t>Barnehurst Infant School DA8 3NL</t>
  </si>
  <si>
    <t>Barnfield West Academy Luton</t>
  </si>
  <si>
    <t>Barr Beacon School</t>
  </si>
  <si>
    <t>Barr Beacon SCITT</t>
  </si>
  <si>
    <t>Barrow Church of England Voluntary Controlled Primary School</t>
  </si>
  <si>
    <t>Bartley Green School A Specialist Technology and Sports College</t>
  </si>
  <si>
    <t>Batley Girls' High School - Visual Arts College</t>
  </si>
  <si>
    <t>Bay House School</t>
  </si>
  <si>
    <t>Baylis Court School</t>
  </si>
  <si>
    <t>Beacon Community College</t>
  </si>
  <si>
    <t>Beal High School</t>
  </si>
  <si>
    <t>Beatrix Potter Primary School</t>
  </si>
  <si>
    <t>Beaverwood School for Girls</t>
  </si>
  <si>
    <t>Beck Primary School</t>
  </si>
  <si>
    <t>Beckfoot School</t>
  </si>
  <si>
    <t>Bedfield Church of England Voluntary Controlled Primary School</t>
  </si>
  <si>
    <t>Bedford Academy</t>
  </si>
  <si>
    <t>Bedgrove Infant School HP21 9DJ</t>
  </si>
  <si>
    <t>Bedlington West End First School</t>
  </si>
  <si>
    <t>Bedonwell Infant and Nursery School</t>
  </si>
  <si>
    <t>Bedworth Heath Nursery School CV12 0DP</t>
  </si>
  <si>
    <t>Beech Hill Junior and Infant School</t>
  </si>
  <si>
    <t>Beech Hill Primary School</t>
  </si>
  <si>
    <t>Beechwood Primary School LS14 6QB</t>
  </si>
  <si>
    <t>Beecroft Primary School</t>
  </si>
  <si>
    <t>Belgrave St Bartholomew's Academy</t>
  </si>
  <si>
    <t>Belle Vue Infant School GU12 4RZ</t>
  </si>
  <si>
    <t>Belleville Primary School</t>
  </si>
  <si>
    <t>Bemrose School</t>
  </si>
  <si>
    <t>Benedict Biscop Church of England Academy SR3 2RE</t>
  </si>
  <si>
    <t>Bennett Memorial Diocesan School</t>
  </si>
  <si>
    <t>Bensham Manor School</t>
  </si>
  <si>
    <t>Bentley Church of England Primary School</t>
  </si>
  <si>
    <t>Benton Dene School</t>
  </si>
  <si>
    <t>Berry Brow Infant and Nursery School</t>
  </si>
  <si>
    <t>Berrymede Junior School</t>
  </si>
  <si>
    <t>Bethnal Green Academy</t>
  </si>
  <si>
    <t>Bexley Heath Academy</t>
  </si>
  <si>
    <t>Bexton Primary School</t>
  </si>
  <si>
    <t>Biddenham Upper School and Sports College MK40 4AZ</t>
  </si>
  <si>
    <t>Biddulph High School</t>
  </si>
  <si>
    <t>Billericay Educational Consortium SCITT</t>
  </si>
  <si>
    <t>Bilton Infant School</t>
  </si>
  <si>
    <t>Bilton School</t>
  </si>
  <si>
    <t>Bingley Grammar School BD16 2RS</t>
  </si>
  <si>
    <t>Binstead Primary School</t>
  </si>
  <si>
    <t>Birches Head High School</t>
  </si>
  <si>
    <t>Birchley St Mary's Catholic Primary School</t>
  </si>
  <si>
    <t>Birley Community Primary School S12 3AB</t>
  </si>
  <si>
    <t>Bishop Challoner Catholic College</t>
  </si>
  <si>
    <t>Bishop Grosseteste University</t>
  </si>
  <si>
    <t>Bishop Luffa Church of England School, Chichester</t>
  </si>
  <si>
    <t>Bishop Ramsey Church of England School</t>
  </si>
  <si>
    <t>Bishop Rawstorne Church of England Academy</t>
  </si>
  <si>
    <t>Bishop Winnington-Ingram CE Primary</t>
  </si>
  <si>
    <t>Bishop Wordsworth's Grammar School</t>
  </si>
  <si>
    <t>Bishop's Hatfield Girls' School</t>
  </si>
  <si>
    <t>Bitterne Park School</t>
  </si>
  <si>
    <t>Black Firs Primary School</t>
  </si>
  <si>
    <t>Black Firs Primary School CW12 4QJ</t>
  </si>
  <si>
    <t>Blackburn the Redeemer CofE Primary</t>
  </si>
  <si>
    <t>Blackfriars School</t>
  </si>
  <si>
    <t>Blackpool Church of England Primary School</t>
  </si>
  <si>
    <t>Bleak Hill Primary School</t>
  </si>
  <si>
    <t>Blessed George Napier Catholic School and Sports College OX16 9DG</t>
  </si>
  <si>
    <t>Blessed Robert Widmerpool Catholic Primary and Nursery School</t>
  </si>
  <si>
    <t>Blessed Thomas Holford Catholic College</t>
  </si>
  <si>
    <t>BLT SCITT</t>
  </si>
  <si>
    <t>Bluecoat Academy</t>
  </si>
  <si>
    <t>Bluecoat SCITT Alliance Nottingham</t>
  </si>
  <si>
    <t>Boarshaw Community Primary School</t>
  </si>
  <si>
    <t>Bodsham Church of England Primary School</t>
  </si>
  <si>
    <t>Bohunt School</t>
  </si>
  <si>
    <t>Boldmere Junior School</t>
  </si>
  <si>
    <t>Bonner Primary School</t>
  </si>
  <si>
    <t>Bonneygrove Primary School</t>
  </si>
  <si>
    <t>Boston St Mary's RC Primary School PE21 9PX</t>
  </si>
  <si>
    <t>Boston West Primary School</t>
  </si>
  <si>
    <t>Bottisham Village College</t>
  </si>
  <si>
    <t>Bourne Westfield Primary Academy PE10 9QS</t>
  </si>
  <si>
    <t>Bournemouth Poole and Dorset Secondary Training Partnership</t>
  </si>
  <si>
    <t>Bournville Junior School B30 1JY</t>
  </si>
  <si>
    <t>Bournville Primary School BS23 3ST</t>
  </si>
  <si>
    <t>Bourton Meadow Academy</t>
  </si>
  <si>
    <t>Bovingdon Primary Academy</t>
  </si>
  <si>
    <t>Bower Grove School</t>
  </si>
  <si>
    <t>Bowes Primary School</t>
  </si>
  <si>
    <t>Bowmansgreen Primary School</t>
  </si>
  <si>
    <t>Boxgrove Primary School</t>
  </si>
  <si>
    <t>Boxgrove Primary School SE2 9JP</t>
  </si>
  <si>
    <t>Bradfields School</t>
  </si>
  <si>
    <t>Bradford Birth to 19 SCITT</t>
  </si>
  <si>
    <t>Bradford College (2014/2015)</t>
  </si>
  <si>
    <t>Bradley Barton Primary School and Nursery Unit</t>
  </si>
  <si>
    <t>Bradley Stoke Community School</t>
  </si>
  <si>
    <t>Bradstow School CT10 1BY</t>
  </si>
  <si>
    <t>Bransgore Church of England Primary School</t>
  </si>
  <si>
    <t>Brant Broughton Church of England and Methodist Primary School</t>
  </si>
  <si>
    <t>Brays School</t>
  </si>
  <si>
    <t>Bridge Farm Primary School BS14 0LL</t>
  </si>
  <si>
    <t>Bridgnorth Endowed School</t>
  </si>
  <si>
    <t>Brighouse High School</t>
  </si>
  <si>
    <t>Brighton Hove and Sussex Sixth Form College</t>
  </si>
  <si>
    <t>Brindishe Green School</t>
  </si>
  <si>
    <t>Brine Leas School</t>
  </si>
  <si>
    <t>Broadclyst Academy Trust</t>
  </si>
  <si>
    <t xml:space="preserve">Broadclyst Primary </t>
  </si>
  <si>
    <t>Broadfields Primary School</t>
  </si>
  <si>
    <t>Broadhempton,Village school</t>
  </si>
  <si>
    <t>Broadmeadow Special School WV1 4AL</t>
  </si>
  <si>
    <t>Broadstone First School</t>
  </si>
  <si>
    <t>Broadwater CofE First and Middle School</t>
  </si>
  <si>
    <t>Broadway Academy B20 3DP</t>
  </si>
  <si>
    <t>Brockhill Park Performing Arts College</t>
  </si>
  <si>
    <t>Bromley Schools Collegiate</t>
  </si>
  <si>
    <t>Brompton-on-Swale Church of England Primary School</t>
  </si>
  <si>
    <t>Bromstone Primary School, Broadstairs</t>
  </si>
  <si>
    <t>Brooke Weston Academy</t>
  </si>
  <si>
    <t>Brookfields Special School RG31 6SW</t>
  </si>
  <si>
    <t>Brookhill Leys Primary and Nursery School</t>
  </si>
  <si>
    <t>Brookside Infant School</t>
  </si>
  <si>
    <t>Brookvale High School Groby</t>
  </si>
  <si>
    <t>Broomfields Junior School</t>
  </si>
  <si>
    <t>Broughton High School</t>
  </si>
  <si>
    <t>Bruce Grove Primary School</t>
  </si>
  <si>
    <t>Brunswick Park Primary and Nursery School N14 5DU</t>
  </si>
  <si>
    <t>Brunswick School</t>
  </si>
  <si>
    <t>Bruntwood School</t>
  </si>
  <si>
    <t>Buile Hill Visual Arts College</t>
  </si>
  <si>
    <t>Buile Hill Visual Arts College SCITT</t>
  </si>
  <si>
    <t>Burleigh Primary School</t>
  </si>
  <si>
    <t>Burlish Park Primary School</t>
  </si>
  <si>
    <t>Burnham Grammar School</t>
  </si>
  <si>
    <t>Burnley College BB12 0AN</t>
  </si>
  <si>
    <t>Burnt Mill Academy Trust</t>
  </si>
  <si>
    <t>Burscough Priory Science College</t>
  </si>
  <si>
    <t>Burton Morewood CofE Primary School</t>
  </si>
  <si>
    <t>Bury St Edmunds County Upper School</t>
  </si>
  <si>
    <t>Bushy Leaze Early Years Centre GU34 2DR</t>
  </si>
  <si>
    <t>Butlers Court School</t>
  </si>
  <si>
    <t>Buttsbury Infant School</t>
  </si>
  <si>
    <t>Buxton Community School</t>
  </si>
  <si>
    <t>Bygrove Primary School</t>
  </si>
  <si>
    <t>Byrchall High School</t>
  </si>
  <si>
    <t>Byron Court Primary School</t>
  </si>
  <si>
    <t>Byron Primary School</t>
  </si>
  <si>
    <t>Cabot Learning Federation</t>
  </si>
  <si>
    <t>Cabot Learning Federation SCITT</t>
  </si>
  <si>
    <t>Callington Community College</t>
  </si>
  <si>
    <t>Calthorpe Park Fleet</t>
  </si>
  <si>
    <t>Calthorpe Teaching Academy</t>
  </si>
  <si>
    <t>Caludon Castle School</t>
  </si>
  <si>
    <t>Campion School NN7 3QG</t>
  </si>
  <si>
    <t>Camrose Primary With Nursery HA8 6JH</t>
  </si>
  <si>
    <t>Canary Wharf College</t>
  </si>
  <si>
    <t>Cannock Chase High School</t>
  </si>
  <si>
    <t>Canons High School HA8 6AN</t>
  </si>
  <si>
    <t>Cardinal Hume Catholic School</t>
  </si>
  <si>
    <t>Cardinal Newman College PR1 4HD</t>
  </si>
  <si>
    <t>Cardinal Pole Roman Catholic School E9 6LG</t>
  </si>
  <si>
    <t>Carew Academy SM6 7NH</t>
  </si>
  <si>
    <t>Carmel College, A Catholic Academy</t>
  </si>
  <si>
    <t>Carmel Teacher Training Partnership (CTTP)</t>
  </si>
  <si>
    <t>Carter Community School</t>
  </si>
  <si>
    <t>Castle Hill Infant School IP1 6QD</t>
  </si>
  <si>
    <t>Castlebar School</t>
  </si>
  <si>
    <t>Castledown Primary School TN34 3QT</t>
  </si>
  <si>
    <t>Catalyst Teaching School Alliance SCITT</t>
  </si>
  <si>
    <t>Catmose College</t>
  </si>
  <si>
    <t>Cawston Voluntary Controlled Primary School</t>
  </si>
  <si>
    <t>Cedar Road Primary School</t>
  </si>
  <si>
    <t>Central England Teacher Training</t>
  </si>
  <si>
    <t>Central Lancaster High School</t>
  </si>
  <si>
    <t>Chace Community School</t>
  </si>
  <si>
    <t>Chadsgrove School</t>
  </si>
  <si>
    <t>Chadsmead Primary School</t>
  </si>
  <si>
    <t>Chadsmoor Community Infants and Nursery School</t>
  </si>
  <si>
    <t>Chailey School</t>
  </si>
  <si>
    <t>Challney High School for Boys LU4 9TJ</t>
  </si>
  <si>
    <t>Chapel Road School</t>
  </si>
  <si>
    <t>Charles Dickens Primary School</t>
  </si>
  <si>
    <t>Charlotte Sharman Primary School SE11 4SN</t>
  </si>
  <si>
    <t>Charlton Manor Primary School</t>
  </si>
  <si>
    <t>Charlton Park Academy</t>
  </si>
  <si>
    <t>Charlton School</t>
  </si>
  <si>
    <t>Chase Lane Primary School and Nursery</t>
  </si>
  <si>
    <t>Chase Terrace Technology College</t>
  </si>
  <si>
    <t>Chatham House Grammar School</t>
  </si>
  <si>
    <t>Chauncy School</t>
  </si>
  <si>
    <t>Cheadle and Marple Sixth Form College SK8 5HA</t>
  </si>
  <si>
    <t>Cheadle Hulme High School</t>
  </si>
  <si>
    <t>Cheam Park Farm Junior School</t>
  </si>
  <si>
    <t>Chellaston Academy</t>
  </si>
  <si>
    <t>Chellow Heights Special School</t>
  </si>
  <si>
    <t>Chelwood Nursery School SE4 2QQ</t>
  </si>
  <si>
    <t>Chepping View Primary Academy</t>
  </si>
  <si>
    <t>Chepping View Primary Academy SCITT</t>
  </si>
  <si>
    <t>Cherbourg Primary School SO50 5QF</t>
  </si>
  <si>
    <t>Cheshire East SCITT</t>
  </si>
  <si>
    <t>Chessington Community College</t>
  </si>
  <si>
    <t>Chesterton Primary School</t>
  </si>
  <si>
    <t>Childhaven Community Nursery School</t>
  </si>
  <si>
    <t>Chiltern Training Group</t>
  </si>
  <si>
    <t>Chilton Primary School DL17 0PT</t>
  </si>
  <si>
    <t>Chingford Foundation School E4 7LT</t>
  </si>
  <si>
    <t>Chipping Norton School</t>
  </si>
  <si>
    <t>Chipstead Valley Primary School</t>
  </si>
  <si>
    <t>Chorlton Park Primary School</t>
  </si>
  <si>
    <t>Christ Church CE VA Primary School</t>
  </si>
  <si>
    <t>Christ Church CofE (Aided) Primary School BL8 3AX</t>
  </si>
  <si>
    <t>Christ Church CofE Primary School NW6 7TE</t>
  </si>
  <si>
    <t>Christ Church Primary School</t>
  </si>
  <si>
    <t>Christ The King Catholic Primary School</t>
  </si>
  <si>
    <t>Christ The King Catholic Primary School LE3 6DF</t>
  </si>
  <si>
    <t>Christ The King College</t>
  </si>
  <si>
    <t>Christ The King Voluntary Academy</t>
  </si>
  <si>
    <t>Christ the Saviour Church of England Primary School W5 2XA</t>
  </si>
  <si>
    <t>Christleton High School</t>
  </si>
  <si>
    <t>Church Drive Primary School CH62 5EF</t>
  </si>
  <si>
    <t>Church Langton Church of England Primary School LE16 7SZ</t>
  </si>
  <si>
    <t>Churchend Primary Academy</t>
  </si>
  <si>
    <t>Churchfield Primary School</t>
  </si>
  <si>
    <t>Churchfields Junior School E18 2RB</t>
  </si>
  <si>
    <t>Churwell Primary School</t>
  </si>
  <si>
    <t>City of London Academy (Southwark)</t>
  </si>
  <si>
    <t>Clapton Girls’ Academy</t>
  </si>
  <si>
    <t>Claremont High School</t>
  </si>
  <si>
    <t>Claremont Primary School</t>
  </si>
  <si>
    <t>Claverdon Primary School CV35 8QA</t>
  </si>
  <si>
    <t>Clayton-le-Moors All Saints Church of England Primary School</t>
  </si>
  <si>
    <t>Cleves School</t>
  </si>
  <si>
    <t>Cliff Lane Primary School</t>
  </si>
  <si>
    <t>Clough Hall Technology School</t>
  </si>
  <si>
    <t>Cobham Free School</t>
  </si>
  <si>
    <t>Cockermouth School</t>
  </si>
  <si>
    <t>Colchester County High School for Girls CO3 3US</t>
  </si>
  <si>
    <t>Colchester Royal Grammar School CO3 3ND</t>
  </si>
  <si>
    <t>Colchester Teacher Training Consortium</t>
  </si>
  <si>
    <t>Coldfall Primary School</t>
  </si>
  <si>
    <t>Colegrave Primary School</t>
  </si>
  <si>
    <t>Collingwood College</t>
  </si>
  <si>
    <t>Collingwood Primary School</t>
  </si>
  <si>
    <t>Collingwood School &amp;amp; Media Arts College</t>
  </si>
  <si>
    <t>Colmore Infant and Nursery School</t>
  </si>
  <si>
    <t>Colne Community School and College CO7 0QL</t>
  </si>
  <si>
    <t>Colneis Junior School</t>
  </si>
  <si>
    <t>Coloma Convent Girls' School</t>
  </si>
  <si>
    <t>Colston's Girls' School BS6 5RD</t>
  </si>
  <si>
    <t>Comberton Village College</t>
  </si>
  <si>
    <t>Compton C.E. Primary School</t>
  </si>
  <si>
    <t>Compton SCITT</t>
  </si>
  <si>
    <t>Conisborough College</t>
  </si>
  <si>
    <t>Conisbrough Ivanhoe Primary Academy</t>
  </si>
  <si>
    <t>Cookham Nursery School</t>
  </si>
  <si>
    <t>Coombe Girls' School</t>
  </si>
  <si>
    <t>Coombe Hill Junior School</t>
  </si>
  <si>
    <t>Copleston High School</t>
  </si>
  <si>
    <t>Coppice Farm Primary School</t>
  </si>
  <si>
    <t>Coppice Primary Academy OL8 1AP</t>
  </si>
  <si>
    <t>Copthall School</t>
  </si>
  <si>
    <t>Copthorne Primary School BD7 3AY</t>
  </si>
  <si>
    <t>Cornwall School Centred Initial Teacher Training (Cornwall SCITT)</t>
  </si>
  <si>
    <t>Cornwall SCITT Partnership</t>
  </si>
  <si>
    <t>Cornwallis Academy</t>
  </si>
  <si>
    <t>Corpus Christi Catholic Primary School</t>
  </si>
  <si>
    <t>Corsham Primary School SN13 9YW</t>
  </si>
  <si>
    <t>Corton Church of England Voluntary Controlled Primary School</t>
  </si>
  <si>
    <t>Cotgrave Candleby Lane School</t>
  </si>
  <si>
    <t>Coundon Court</t>
  </si>
  <si>
    <t>Cox Green School SL6 3AX</t>
  </si>
  <si>
    <t>Coxhoe Primary School DH6 4EJ</t>
  </si>
  <si>
    <t>Cramlington Learning Village</t>
  </si>
  <si>
    <t>Cramlington Teaching School Alliance SCITT</t>
  </si>
  <si>
    <t>Cramlington Village Primary School</t>
  </si>
  <si>
    <t>Crampton School SE17 3LE</t>
  </si>
  <si>
    <t>Cranbourne Business and Enterprise College</t>
  </si>
  <si>
    <t>Cranford Community College TW5 9PD</t>
  </si>
  <si>
    <t>CREC Early Years Partnership</t>
  </si>
  <si>
    <t>Cricket Green School</t>
  </si>
  <si>
    <t>Crispin School Academy</t>
  </si>
  <si>
    <t>Cromwell Community College</t>
  </si>
  <si>
    <t>Cropredy Church of England Primary School</t>
  </si>
  <si>
    <t>Crownfield Infant School</t>
  </si>
  <si>
    <t>CTC Kingshurst Academy</t>
  </si>
  <si>
    <t>Cuckoo Hall Academy</t>
  </si>
  <si>
    <t>Culcheth High School</t>
  </si>
  <si>
    <t>Cullompton Community College</t>
  </si>
  <si>
    <t>Cumbria Primary Teacher Training</t>
  </si>
  <si>
    <t>Cumwhinton School</t>
  </si>
  <si>
    <t>Cunningham Hill Infant School</t>
  </si>
  <si>
    <t>Cypress Primary School</t>
  </si>
  <si>
    <t>Dacre Braithwaite Church of England Primary School</t>
  </si>
  <si>
    <t>Dale Hall Primary School</t>
  </si>
  <si>
    <t>Dallam School</t>
  </si>
  <si>
    <t>Dame Alice Owen's School</t>
  </si>
  <si>
    <t>Danum Academy</t>
  </si>
  <si>
    <t>Darlinghurst Primary and Nursery School</t>
  </si>
  <si>
    <t>Darrick Wood School</t>
  </si>
  <si>
    <t>Dartford Grammar School</t>
  </si>
  <si>
    <t>Dartmouth Academy</t>
  </si>
  <si>
    <t>Darwen Aldridge Community Academy</t>
  </si>
  <si>
    <t>Date Palm Primary School</t>
  </si>
  <si>
    <t>Davenant Foundation School</t>
  </si>
  <si>
    <t>David Ross Education Trust</t>
  </si>
  <si>
    <t>Davies Lane Primary School E11 3DR</t>
  </si>
  <si>
    <t>De La Salle School and Language College SS14 2LA</t>
  </si>
  <si>
    <t>de Stafford School</t>
  </si>
  <si>
    <t>Deaf Hill Primary School</t>
  </si>
  <si>
    <t>Deansfield Community School, Specialists In Media Arts WV1 2BH</t>
  </si>
  <si>
    <t>Debden Park High School IG10 2BQ</t>
  </si>
  <si>
    <t>Denbigh High School</t>
  </si>
  <si>
    <t>Denbigh School</t>
  </si>
  <si>
    <t>Dene Community School SR8 5RL</t>
  </si>
  <si>
    <t>Devon Primary SCITT</t>
  </si>
  <si>
    <t>Devon Secondary Teacher Training Group (DSTTG)</t>
  </si>
  <si>
    <t>Deyes high</t>
  </si>
  <si>
    <t>Dial Park Primary School</t>
  </si>
  <si>
    <t>Dilkes Primary School</t>
  </si>
  <si>
    <t>Dixons City Academy</t>
  </si>
  <si>
    <t>Djanogly City Academy</t>
  </si>
  <si>
    <t>Dobcroft Infant School</t>
  </si>
  <si>
    <t>Dorset Teacher Training Partnership</t>
  </si>
  <si>
    <t>Dosthill Primary School</t>
  </si>
  <si>
    <t>Dove House School Academy</t>
  </si>
  <si>
    <t>Dover Grammar School for Girls</t>
  </si>
  <si>
    <t>Downton CofE VA Primary School</t>
  </si>
  <si>
    <t>Dr Challoner's Grammar School</t>
  </si>
  <si>
    <t>Droitwich Spa High School and Sixth Form Centre</t>
  </si>
  <si>
    <t>Drove Primary School</t>
  </si>
  <si>
    <t>Dunraven School</t>
  </si>
  <si>
    <t>Dunstall Hill Primary School</t>
  </si>
  <si>
    <t>Dunston Hill Community Primary School</t>
  </si>
  <si>
    <t>Durand Academy</t>
  </si>
  <si>
    <t>Durants School</t>
  </si>
  <si>
    <t>Durham SCITT</t>
  </si>
  <si>
    <t>Durrington High School</t>
  </si>
  <si>
    <t>Dyke House College</t>
  </si>
  <si>
    <t>East London Alliance SCITT</t>
  </si>
  <si>
    <t>East Midlands Teacher Training Partnership</t>
  </si>
  <si>
    <t>East of England Teacher Training Centre</t>
  </si>
  <si>
    <t>East Stour Primary School</t>
  </si>
  <si>
    <t>Eastborough Junior Infant and Nursery School</t>
  </si>
  <si>
    <t>Eastbury Comprehensive School</t>
  </si>
  <si>
    <t>East-the-Water Community Primary School</t>
  </si>
  <si>
    <t>Eastway Primary School</t>
  </si>
  <si>
    <t>Eatock Primary School BL5 2ER</t>
  </si>
  <si>
    <t>Eaton Hall School, Norwich</t>
  </si>
  <si>
    <t>Eaton House the Manor School</t>
  </si>
  <si>
    <t>Ecclesfield School S35 9WD</t>
  </si>
  <si>
    <t>Edgewick Community Primary School</t>
  </si>
  <si>
    <t>Educate Teacher Training</t>
  </si>
  <si>
    <t>Edward Worlledge Community Junior School</t>
  </si>
  <si>
    <t>Edwards Hall Primary School SS9 5AQ</t>
  </si>
  <si>
    <t>Egton Church of England Voluntary Aided Primary School YO21 1UT</t>
  </si>
  <si>
    <t>Eldon Infant School</t>
  </si>
  <si>
    <t>Eleanor Palmer Primary School</t>
  </si>
  <si>
    <t>Eliot Bank Primary School</t>
  </si>
  <si>
    <t>Elizabeth Garrett Anderson School N1 9QG</t>
  </si>
  <si>
    <t>Ellis Guilford School and Sports College</t>
  </si>
  <si>
    <t>Ellison Boulters Church of England Academy</t>
  </si>
  <si>
    <t>Elmhurst Primary School</t>
  </si>
  <si>
    <t>Elmridge Primary School</t>
  </si>
  <si>
    <t>Elston Hall Primary School WV10 6NN</t>
  </si>
  <si>
    <t>Emersons Green Primary School</t>
  </si>
  <si>
    <t>Emmanuel College</t>
  </si>
  <si>
    <t>Enfield County School</t>
  </si>
  <si>
    <t>Engayne Primary School</t>
  </si>
  <si>
    <t>Epinay Business and Enterprise School NE32 5UP</t>
  </si>
  <si>
    <t xml:space="preserve">e-Qualitas </t>
  </si>
  <si>
    <t>Ernesettle Community School</t>
  </si>
  <si>
    <t>Esher CofE Aided Primary School</t>
  </si>
  <si>
    <t>Esher CofE High School</t>
  </si>
  <si>
    <t>Essendine Primary School</t>
  </si>
  <si>
    <t>Essex and Thames Primary SCITT</t>
  </si>
  <si>
    <t>Essex Primary SCITT</t>
  </si>
  <si>
    <t>Essex Teacher Training</t>
  </si>
  <si>
    <t>Eureka Online</t>
  </si>
  <si>
    <t>Evelyn Street Community Primary School</t>
  </si>
  <si>
    <t>Everton Nursery School and Family Centre</t>
  </si>
  <si>
    <t>Exning Primary School</t>
  </si>
  <si>
    <t>Exwick Heights Primary School</t>
  </si>
  <si>
    <t>Fairfield Infant School</t>
  </si>
  <si>
    <t>Fairfields Primary School and Nursery EN7 6JG</t>
  </si>
  <si>
    <t>Fairfields School</t>
  </si>
  <si>
    <t>Fairlawn Primary School</t>
  </si>
  <si>
    <t>Falla Park Community Primary School</t>
  </si>
  <si>
    <t>Fareham and Gosport Primary SCITT</t>
  </si>
  <si>
    <t>Fazakerley High School</t>
  </si>
  <si>
    <t>Felsted Primary School</t>
  </si>
  <si>
    <t>Field Junior School</t>
  </si>
  <si>
    <t>Field Lane Junior Infant and Nursery School</t>
  </si>
  <si>
    <t>Finham Park School</t>
  </si>
  <si>
    <t>Finham Primary School</t>
  </si>
  <si>
    <t>Fiveways Special School BA21 5AZ</t>
  </si>
  <si>
    <t>Fleet Infant School</t>
  </si>
  <si>
    <t>Fleetville Junior School AL1 4LW</t>
  </si>
  <si>
    <t>Focus School - Stoke Poges Campus SL2 4QA</t>
  </si>
  <si>
    <t>Forest Gate Community School</t>
  </si>
  <si>
    <t>Forest Hill School SE23 2XN</t>
  </si>
  <si>
    <t>Forest of Galtres Anglican/Methodist Primary School</t>
  </si>
  <si>
    <t>Forest Park Primary School ST1 5ED</t>
  </si>
  <si>
    <t>Forest Way School</t>
  </si>
  <si>
    <t>Forsbrook CofE Controlled Primary School ST11 9PW</t>
  </si>
  <si>
    <t>Fort Pitt Grammar School</t>
  </si>
  <si>
    <t>Fosse Way School</t>
  </si>
  <si>
    <t>Fox Primary School</t>
  </si>
  <si>
    <t>Foxes Piece School SL7 1JW</t>
  </si>
  <si>
    <t>Framwellgate School Durham</t>
  </si>
  <si>
    <t>Frank Wise School</t>
  </si>
  <si>
    <t>Frederick Bird Primary School</t>
  </si>
  <si>
    <t>Frederick Gent School DE55 2ER</t>
  </si>
  <si>
    <t>Freebrough Academy TS12 2SJ</t>
  </si>
  <si>
    <t>Freemantle Church of England Community Academy</t>
  </si>
  <si>
    <t>Friern Barnet School</t>
  </si>
  <si>
    <t>Fulham Primary School</t>
  </si>
  <si>
    <t>Fulston Manor School</t>
  </si>
  <si>
    <t>Furley Park Primary Academy</t>
  </si>
  <si>
    <t>Furze Platt Senior School</t>
  </si>
  <si>
    <t>Fylde Coast Teaching School SCITT</t>
  </si>
  <si>
    <t>Gable Hall School</t>
  </si>
  <si>
    <t>Garth Hill College</t>
  </si>
  <si>
    <t>Gatley Primary School</t>
  </si>
  <si>
    <t>Gearies Primary School</t>
  </si>
  <si>
    <t>Geoffrey Field Junior School</t>
  </si>
  <si>
    <t>George Abbot School</t>
  </si>
  <si>
    <t>George Abbot SCITT</t>
  </si>
  <si>
    <t>George Spencer Academy and Technology College</t>
  </si>
  <si>
    <t>George Stephenson High School NE12 6SA</t>
  </si>
  <si>
    <t>Giffards Primary School SS17 7TG</t>
  </si>
  <si>
    <t>Gifford Primary School UB5 6BU</t>
  </si>
  <si>
    <t>Gilsland CofE Primary School CA8 7AA</t>
  </si>
  <si>
    <t>Gipsey Bridge Academy</t>
  </si>
  <si>
    <t>Gladesmore Community School</t>
  </si>
  <si>
    <t>Glapton Primary and Nursery School</t>
  </si>
  <si>
    <t>Glen Hills Primary School</t>
  </si>
  <si>
    <t>Glenthorne High School</t>
  </si>
  <si>
    <t>Glyn School</t>
  </si>
  <si>
    <t>Glyn Surrey SCITT</t>
  </si>
  <si>
    <t>Godwin Junior School</t>
  </si>
  <si>
    <t>Goffs School</t>
  </si>
  <si>
    <t>Golden Valley Primary School BS48 1BB</t>
  </si>
  <si>
    <t>Goldfield Infants' and Nursery School HP23 4EE</t>
  </si>
  <si>
    <t>Goldington Academy</t>
  </si>
  <si>
    <t>Goldington Green Academy</t>
  </si>
  <si>
    <t>Gonville Academy</t>
  </si>
  <si>
    <t>Gordano School BS20 7QR</t>
  </si>
  <si>
    <t>Gorseland Primary School IP5 3QR</t>
  </si>
  <si>
    <t>gorsemoor</t>
  </si>
  <si>
    <t>Gorsemoor Primary School</t>
  </si>
  <si>
    <t>Gorsey Bank Primary School SK9 5NQ</t>
  </si>
  <si>
    <t>Gotherington Primary School</t>
  </si>
  <si>
    <t>Grafton Primary School N7 6AR</t>
  </si>
  <si>
    <t>Graham School Science College</t>
  </si>
  <si>
    <t>Grange Community Junior School GU14 8TA</t>
  </si>
  <si>
    <t>Grange Park Primary School</t>
  </si>
  <si>
    <t>Grangewood School</t>
  </si>
  <si>
    <t>Graveney School</t>
  </si>
  <si>
    <t>Grazebrook Primary School</t>
  </si>
  <si>
    <t>Great Sankey High School</t>
  </si>
  <si>
    <t>Great Yarmouth High School</t>
  </si>
  <si>
    <t>Green Lane Church of England Controlled Primary School</t>
  </si>
  <si>
    <t>Green Lanes Primary School AL10 9JY</t>
  </si>
  <si>
    <t>Green Oak CofE Primary School and Nursery</t>
  </si>
  <si>
    <t>Greenacre School</t>
  </si>
  <si>
    <t>Greenacre School ME5 0LP</t>
  </si>
  <si>
    <t>Greenbank Primary School L18 1JB</t>
  </si>
  <si>
    <t>Greengate Lane Academy S35 3GT</t>
  </si>
  <si>
    <t>Greenholm Primary School</t>
  </si>
  <si>
    <t>Greenland Community Primary School</t>
  </si>
  <si>
    <t>Greensward Academy SS5 5HG</t>
  </si>
  <si>
    <t>Greentrees Primary School</t>
  </si>
  <si>
    <t>Greenwood Academies Trust</t>
  </si>
  <si>
    <t>Greenwood Dale Foundation Trust</t>
  </si>
  <si>
    <t>Greet Primary School</t>
  </si>
  <si>
    <t>Gresham Primary School</t>
  </si>
  <si>
    <t>Grey Court School TW10 7HN</t>
  </si>
  <si>
    <t>Grimley and Holt CE Primary School</t>
  </si>
  <si>
    <t>Grimsdyke School</t>
  </si>
  <si>
    <t>Groby Community College</t>
  </si>
  <si>
    <t>Groombridge St Thomas' Church of England Primary School TN3 9SF</t>
  </si>
  <si>
    <t>Gumley House RC Convent School, FCJ</t>
  </si>
  <si>
    <t>Gunnersbury Catholic School TW8 9LB</t>
  </si>
  <si>
    <t>Guru Nanak Academy</t>
  </si>
  <si>
    <t>Haberdashers' Aske's Crayford Academy</t>
  </si>
  <si>
    <t>Haberdashers' Aske's Hatcham College</t>
  </si>
  <si>
    <t>Halifax High at Wellesley Park</t>
  </si>
  <si>
    <t>Hall Cross Academy DN1 2HY</t>
  </si>
  <si>
    <t>Hall Mead School</t>
  </si>
  <si>
    <t>Hall Meadow Primary School</t>
  </si>
  <si>
    <t>Halstow Primary School</t>
  </si>
  <si>
    <t>Halterworth Community Primary School</t>
  </si>
  <si>
    <t>Hammond Academy</t>
  </si>
  <si>
    <t>Hampton Hargate Primary School PE7 8BZ</t>
  </si>
  <si>
    <t>Hampton Hill Junior School</t>
  </si>
  <si>
    <t>Hampton Vale Primary School PE7 8LS</t>
  </si>
  <si>
    <t>Harborne Primary School B17 9LU</t>
  </si>
  <si>
    <t>Hardwick Primary School DE23 6QP</t>
  </si>
  <si>
    <t>Harefield SCITT</t>
  </si>
  <si>
    <t>Harewood Primary School TS17 7JJ</t>
  </si>
  <si>
    <t>Harleston CofE VA Primary School</t>
  </si>
  <si>
    <t>Harrington Nursery School DE23 8PE</t>
  </si>
  <si>
    <t>Harris Academy Chafford Hundred</t>
  </si>
  <si>
    <t>Harris City Academy Crystal Palace</t>
  </si>
  <si>
    <t>Harris Federation</t>
  </si>
  <si>
    <t>Harrison Primary School</t>
  </si>
  <si>
    <t>Harrogate Grammar School</t>
  </si>
  <si>
    <t>Harrogate, Bilton Grange Community Primary School HG1 3BA</t>
  </si>
  <si>
    <t>HART of Yorkshire</t>
  </si>
  <si>
    <t>Hartismere School</t>
  </si>
  <si>
    <t>Harton Technology College</t>
  </si>
  <si>
    <t>Hartsholme Academy</t>
  </si>
  <si>
    <t>Harvills Hawthorn Primary School</t>
  </si>
  <si>
    <t>Harwood Meadows CP School</t>
  </si>
  <si>
    <t>Haslingden High School</t>
  </si>
  <si>
    <t>Hasmonean High School</t>
  </si>
  <si>
    <t>Hassocks Infant School</t>
  </si>
  <si>
    <t>Hastings and Rother SCITT</t>
  </si>
  <si>
    <t>Hawes Down Junior School BR4 0BA</t>
  </si>
  <si>
    <t>Hawkley Hall High School</t>
  </si>
  <si>
    <t>Hawksmoor School</t>
  </si>
  <si>
    <t>Hawthorns Community School</t>
  </si>
  <si>
    <t>Haybridge Alliance SCITT</t>
  </si>
  <si>
    <t>Haybridge High School and Sixth Form</t>
  </si>
  <si>
    <t>Haydon School</t>
  </si>
  <si>
    <t>Hayesfield Girls School</t>
  </si>
  <si>
    <t>Haymerle School</t>
  </si>
  <si>
    <t>Haywood Academy</t>
  </si>
  <si>
    <t>Hazel Oak School</t>
  </si>
  <si>
    <t>Hazel Wood Infant School SO40 8WU</t>
  </si>
  <si>
    <t>Hazelwick School</t>
  </si>
  <si>
    <t>Hazelwood Infant School</t>
  </si>
  <si>
    <t>Healing Science Academy</t>
  </si>
  <si>
    <t>Heartlands Academy B7 4QR</t>
  </si>
  <si>
    <t>Heath Park</t>
  </si>
  <si>
    <t>Heathfield Community College TN21 8RJ</t>
  </si>
  <si>
    <t>Heathfield Community School TA2 8PD</t>
  </si>
  <si>
    <t>Heathland School HA2 9AG</t>
  </si>
  <si>
    <t>Heaton Park Primary School</t>
  </si>
  <si>
    <t>Heckmondwike Grammar School</t>
  </si>
  <si>
    <t>Hellesdon High School</t>
  </si>
  <si>
    <t>Helsby High School</t>
  </si>
  <si>
    <t>Hempstalls Primary School ST5 9LH</t>
  </si>
  <si>
    <t>Henry Beaufort School</t>
  </si>
  <si>
    <t>Henry Maynard Primary School</t>
  </si>
  <si>
    <t>Henry Maynard Training E17</t>
  </si>
  <si>
    <t>Heronsgate Primary School</t>
  </si>
  <si>
    <t>Hertswood Academy</t>
  </si>
  <si>
    <t>Heybrook Primary School</t>
  </si>
  <si>
    <t>Hibernia College UK Limited</t>
  </si>
  <si>
    <t>High View Primary</t>
  </si>
  <si>
    <t>High View Primary Learning Centre</t>
  </si>
  <si>
    <t>Highbury Fields School N5 1AR</t>
  </si>
  <si>
    <t>Highcrest Academy HP13 7NQ</t>
  </si>
  <si>
    <t>Highdown School and Sixth Form Centre</t>
  </si>
  <si>
    <t>Higher Bebington Junior School</t>
  </si>
  <si>
    <t>Highlands School</t>
  </si>
  <si>
    <t>Highview School CT19 5DJ</t>
  </si>
  <si>
    <t>Hildenborough Church of England Primary School</t>
  </si>
  <si>
    <t>Hillborough Junior School</t>
  </si>
  <si>
    <t>Hillcross Primary School</t>
  </si>
  <si>
    <t>Hillingdon SCITT</t>
  </si>
  <si>
    <t>Hillside School</t>
  </si>
  <si>
    <t>Hillview Primary School</t>
  </si>
  <si>
    <t>Hillview School for Girls</t>
  </si>
  <si>
    <t>Hipsburn First School</t>
  </si>
  <si>
    <t>Hitchin Boys' School</t>
  </si>
  <si>
    <t>Hodgson Academy</t>
  </si>
  <si>
    <t>Holbrook Primary School</t>
  </si>
  <si>
    <t>Holland Park School W8 7AF</t>
  </si>
  <si>
    <t>Holly Lodge Foundation High School College of Science</t>
  </si>
  <si>
    <t>Holly Primary School</t>
  </si>
  <si>
    <t>Holmes Chapel Comprehensive School</t>
  </si>
  <si>
    <t>Holte School</t>
  </si>
  <si>
    <t>Holtsmere End Infant and Nursery School</t>
  </si>
  <si>
    <t>Holy Family Catholic Primary School BS34 6BY</t>
  </si>
  <si>
    <t>Holy Rood Catholic Primary School WD17 4FS</t>
  </si>
  <si>
    <t>Holy Trinity CE Primary</t>
  </si>
  <si>
    <t>Holy Trinity Church of England Primary School</t>
  </si>
  <si>
    <t>Holy Trinity Church of England Primary School E8 3DY</t>
  </si>
  <si>
    <t>Holy Trinity Church of England Voluntary Controlled Primary School, Halstead</t>
  </si>
  <si>
    <t>Holy Trinity CofE Primary School HA6 2RH</t>
  </si>
  <si>
    <t>Holy Trinity CofE Primary School N2 8GA</t>
  </si>
  <si>
    <t>Holy Trinity CofE VA Primary School</t>
  </si>
  <si>
    <t>Holyhead School B21 0HN</t>
  </si>
  <si>
    <t>Homefields Primary School</t>
  </si>
  <si>
    <t>Homewood School and Sixth Form Centre</t>
  </si>
  <si>
    <t>Hope Academy</t>
  </si>
  <si>
    <t>Hope Valley College</t>
  </si>
  <si>
    <t>Horizons Specialist Academy Trust</t>
  </si>
  <si>
    <t>Horndean Infant School</t>
  </si>
  <si>
    <t>Hornsby House School</t>
  </si>
  <si>
    <t>Horrabridge Primary School</t>
  </si>
  <si>
    <t>Horton Grange Primary School</t>
  </si>
  <si>
    <t>Hotspur Primary School</t>
  </si>
  <si>
    <t>Hove Park School and Sixth Form Centre</t>
  </si>
  <si>
    <t>Howard Park Community School</t>
  </si>
  <si>
    <t>Howe Dell Primary School</t>
  </si>
  <si>
    <t>Hoyland Common Primary School S74 0DJ</t>
  </si>
  <si>
    <t>Huish Primary School</t>
  </si>
  <si>
    <t>Hull SCITT</t>
  </si>
  <si>
    <t>Humberston Park School</t>
  </si>
  <si>
    <t>Hungerhill School A Specialist Centre for Science, Mathematics and Computing DN3 2JY</t>
  </si>
  <si>
    <t>Huntingdon Academy</t>
  </si>
  <si>
    <t>Huntingdon Nursery School PE29 1AD</t>
  </si>
  <si>
    <t>Hursthead Junior School SK8 7PZ</t>
  </si>
  <si>
    <t>Hurstmere School</t>
  </si>
  <si>
    <t>Husborne Crawley Lower School</t>
  </si>
  <si>
    <t>Ifield Community College</t>
  </si>
  <si>
    <t>Ifield School</t>
  </si>
  <si>
    <t>Iford and Kingston Church of England Primary School BN7 3NR</t>
  </si>
  <si>
    <t>Ilsham Church of England Academy TQ1 2JQ</t>
  </si>
  <si>
    <t>Immanuel and St Andrew Church of England Primary School SW16 5SL</t>
  </si>
  <si>
    <t>Immanuel College</t>
  </si>
  <si>
    <t>Inspiring Leaders - Teacher Training</t>
  </si>
  <si>
    <t>Invicta Grammar School</t>
  </si>
  <si>
    <t>Iqra Community Primary School</t>
  </si>
  <si>
    <t>Iqra Primary School</t>
  </si>
  <si>
    <t>Islamia Primary School NW6 6PE</t>
  </si>
  <si>
    <t>Islamic Preparatory School Wolverhampton</t>
  </si>
  <si>
    <t>Islamiyah School</t>
  </si>
  <si>
    <t>Isle of Wight SCITT</t>
  </si>
  <si>
    <t>Ivybridge Community College</t>
  </si>
  <si>
    <t>James Brindley School</t>
  </si>
  <si>
    <t>James Dixon Primary School</t>
  </si>
  <si>
    <t>Jenyns First School and Nursery</t>
  </si>
  <si>
    <t>Jewish Teacher Training Partnership</t>
  </si>
  <si>
    <t>JFS</t>
  </si>
  <si>
    <t>John Ball Primary School SE3 0TP</t>
  </si>
  <si>
    <t>John Donne Primary School</t>
  </si>
  <si>
    <t>John Ferneley College</t>
  </si>
  <si>
    <t>John Hanson Community School</t>
  </si>
  <si>
    <t>John Jamieson School</t>
  </si>
  <si>
    <t>John King Infant School</t>
  </si>
  <si>
    <t>John Mason School OX14 1JB</t>
  </si>
  <si>
    <t>John Port School</t>
  </si>
  <si>
    <t>John Spence Community High School</t>
  </si>
  <si>
    <t>John Taylor High School</t>
  </si>
  <si>
    <t>Joseph Leckie Academy</t>
  </si>
  <si>
    <t>Joseph Whitaker School</t>
  </si>
  <si>
    <t>Kelsale Church of England Voluntary Controlled Primary School IP17 2NP</t>
  </si>
  <si>
    <t>Kelsall Primary School</t>
  </si>
  <si>
    <t>Kemnal Technology College</t>
  </si>
  <si>
    <t>Kenilworth School and Sports College CV8 2DA</t>
  </si>
  <si>
    <t>Kennet School</t>
  </si>
  <si>
    <t>Kent and Medway Training</t>
  </si>
  <si>
    <t>Kenton School</t>
  </si>
  <si>
    <t>Kesgrave High School</t>
  </si>
  <si>
    <t>Kesteven and Sleaford High School Selective Academy</t>
  </si>
  <si>
    <t>Keston Church of England Primary School</t>
  </si>
  <si>
    <t>Kew Green Preparatory School</t>
  </si>
  <si>
    <t>Kibworth Church of England Primary School</t>
  </si>
  <si>
    <t>King Alfred's (A Specialist Sports College)</t>
  </si>
  <si>
    <t>King Charles Primary School TR11 4EP</t>
  </si>
  <si>
    <t>King David Primary School</t>
  </si>
  <si>
    <t>King Ecgbert School</t>
  </si>
  <si>
    <t>King Edward VI Camp Hill School for Girls</t>
  </si>
  <si>
    <t>King Edward VI Community College TQ9 5JX</t>
  </si>
  <si>
    <t>King Edward VI High School for Girls</t>
  </si>
  <si>
    <t>King Edward VII School</t>
  </si>
  <si>
    <t>King Ethelbert School</t>
  </si>
  <si>
    <t>King James's School</t>
  </si>
  <si>
    <t>Kings Hill School</t>
  </si>
  <si>
    <t>Kings Langley School</t>
  </si>
  <si>
    <t>Kings' School SO22 5PN</t>
  </si>
  <si>
    <t>Kings Science Academy</t>
  </si>
  <si>
    <t>Kingsbridge EIP SCITT</t>
  </si>
  <si>
    <t>Kingsbury Episcopi Primary School TA12 6BP</t>
  </si>
  <si>
    <t>Kingsbury High School</t>
  </si>
  <si>
    <t>Kingshill Infant School</t>
  </si>
  <si>
    <t>Kingsmead Primary School</t>
  </si>
  <si>
    <t>Kingsmead School</t>
  </si>
  <si>
    <t>Kingsnorth Church of England Primary School TN23 3EF</t>
  </si>
  <si>
    <t>Kingston Centre (Primary PRU)</t>
  </si>
  <si>
    <t>Kingsway Primary School</t>
  </si>
  <si>
    <t>Kingsway Primary School East Riding</t>
  </si>
  <si>
    <t>Kingswood Primary School</t>
  </si>
  <si>
    <t>Kirk Hallam Community Technology and Sports College</t>
  </si>
  <si>
    <t>Kirk Sandall Infant School</t>
  </si>
  <si>
    <t>Kirkbie Kendal School</t>
  </si>
  <si>
    <t>Kirklees and Calderdale SCITT</t>
  </si>
  <si>
    <t>Knaresborough, Meadowside Community Primary School HG5 0SL</t>
  </si>
  <si>
    <t>Knole Academy</t>
  </si>
  <si>
    <t>Knutsford Academy</t>
  </si>
  <si>
    <t>Lacewood Primary School</t>
  </si>
  <si>
    <t>Lacey Green Primary Academy SK9 4DP</t>
  </si>
  <si>
    <t>Lady Hawkins School and Sixth Form Centre</t>
  </si>
  <si>
    <t>Ladycross Infant School NG10 5JD</t>
  </si>
  <si>
    <t>Ladywood School</t>
  </si>
  <si>
    <t>Lambeth Teaching Schools' Alliance (lead: Stockwell Primary School)</t>
  </si>
  <si>
    <t>Lampton Academy</t>
  </si>
  <si>
    <t>Lampton LWA SCITT</t>
  </si>
  <si>
    <t>Landau Forte College</t>
  </si>
  <si>
    <t>Landau Forte College Derby SCITT</t>
  </si>
  <si>
    <t>Langley Park School for Boys</t>
  </si>
  <si>
    <t>Langley Primary School</t>
  </si>
  <si>
    <t>Langley School, Specialist College for the Performing Arts, Languages and Training</t>
  </si>
  <si>
    <t>Langtons Junior Academy RM11 3SD</t>
  </si>
  <si>
    <t>Lark Hill Community Primary School M5 4BJ</t>
  </si>
  <si>
    <t>Lark Rise Academy LU6 3PT</t>
  </si>
  <si>
    <t>Larkspur Community Primary School</t>
  </si>
  <si>
    <t>Larkswood Primary School</t>
  </si>
  <si>
    <t>Latchmere School</t>
  </si>
  <si>
    <t>Lathom High School : A Technology College</t>
  </si>
  <si>
    <t>Launceston College</t>
  </si>
  <si>
    <t>Launde Primary School</t>
  </si>
  <si>
    <t>Laurance Haines School</t>
  </si>
  <si>
    <t>Lawrence Sheriff School</t>
  </si>
  <si>
    <t>Ledbury Primary School HR8 2BE</t>
  </si>
  <si>
    <t>Lee Chapel Primary</t>
  </si>
  <si>
    <t>Leeds Beckett University</t>
  </si>
  <si>
    <t>Leeds City Teaching School Alliance</t>
  </si>
  <si>
    <t>Leeds West Academy</t>
  </si>
  <si>
    <t>Leigham Primary School PL6 8RF</t>
  </si>
  <si>
    <t>Leventhorpe School</t>
  </si>
  <si>
    <t>Lightwoods Primary School</t>
  </si>
  <si>
    <t>Lilian Baylis Technology School SE11 5QY</t>
  </si>
  <si>
    <t>Lime Tree Primary School M33 2RP</t>
  </si>
  <si>
    <t>Limehurst Academy</t>
  </si>
  <si>
    <t>Lincoln Christ's Hospital School</t>
  </si>
  <si>
    <t>Lincoln The Sincil School</t>
  </si>
  <si>
    <t xml:space="preserve">Lincolnshire Teaching School Alliance SCITT	</t>
  </si>
  <si>
    <t>Lincroft Middle School MK43 7RE</t>
  </si>
  <si>
    <t>Lindens Primary School</t>
  </si>
  <si>
    <t>Linton Village College</t>
  </si>
  <si>
    <t>Linwood School</t>
  </si>
  <si>
    <t>Lionel Walden Primary School</t>
  </si>
  <si>
    <t>Litcham School PE32 2NS</t>
  </si>
  <si>
    <t>Littleover Community School DE23 4BZ</t>
  </si>
  <si>
    <t>Littleton CofE Infant School TW17 0QE</t>
  </si>
  <si>
    <t>Liverpool College</t>
  </si>
  <si>
    <t>London East Teacher Training Alliance</t>
  </si>
  <si>
    <t>Longcroft School and Sixth Form HU17 7EJ</t>
  </si>
  <si>
    <t>Longdon Hall School</t>
  </si>
  <si>
    <t>Longfield School</t>
  </si>
  <si>
    <t>Longford Park School M32 8QJ</t>
  </si>
  <si>
    <t>Longwood Community Infant School NG16 6PA</t>
  </si>
  <si>
    <t>Loose Infant School</t>
  </si>
  <si>
    <t>Lord Scudamore Primary Academy</t>
  </si>
  <si>
    <t>Lordship Lane Primary School</t>
  </si>
  <si>
    <t>Lordswood Girls School</t>
  </si>
  <si>
    <t>Lordwood Girls School</t>
  </si>
  <si>
    <t>Loreto Grammar School</t>
  </si>
  <si>
    <t>Low Moor CofE Primary School</t>
  </si>
  <si>
    <t>Lower Farm Primary School WS3 3QH</t>
  </si>
  <si>
    <t>Loxford School of Science and Technology</t>
  </si>
  <si>
    <t>Ludwick Nursery School AL7 3RP</t>
  </si>
  <si>
    <t>Lutley Primary School</t>
  </si>
  <si>
    <t>Lutterworth College</t>
  </si>
  <si>
    <t>LVS Hassocks</t>
  </si>
  <si>
    <t>Lydbury North CofE (A) Primary School SY7 8AU</t>
  </si>
  <si>
    <t>Lydd Primary School</t>
  </si>
  <si>
    <t>Lydford Primary School EX20 4AU</t>
  </si>
  <si>
    <t>Lymm High Voluntary Controlled School</t>
  </si>
  <si>
    <t>Lyng Hall School</t>
  </si>
  <si>
    <t>Lyons Hall Primary School</t>
  </si>
  <si>
    <t>Lyons Hall School</t>
  </si>
  <si>
    <t>Lytham St Annes Technology and Performing Arts College</t>
  </si>
  <si>
    <t>Maiden Erlegh School</t>
  </si>
  <si>
    <t>Malcolm Sargent Primary School PE9 2SR</t>
  </si>
  <si>
    <t>Manchester Communication Academy</t>
  </si>
  <si>
    <t>Manchester Nexus SCITT</t>
  </si>
  <si>
    <t>Mandeville Primary School AL1 2LE</t>
  </si>
  <si>
    <t>Mangotsfield Church of England Voluntary Controlled Primary School BS16 7EY</t>
  </si>
  <si>
    <t>Manor Church of England Academy Trust</t>
  </si>
  <si>
    <t>Manor Green Primary Academy</t>
  </si>
  <si>
    <t>Manor Primary School</t>
  </si>
  <si>
    <t>Maplefields School NN18 0TH</t>
  </si>
  <si>
    <t>Marine Academy Plymouth</t>
  </si>
  <si>
    <t>Mark Rutherford School MK41 8PX</t>
  </si>
  <si>
    <t>Marland Hill Community Primary School OL11 4QW</t>
  </si>
  <si>
    <t>Marlbrook Primary School HR2 7NT</t>
  </si>
  <si>
    <t>Marling School GL5 4HE</t>
  </si>
  <si>
    <t>Marsden Heights Community College BB9 0PR</t>
  </si>
  <si>
    <t>Marton Primary School</t>
  </si>
  <si>
    <t>Mary Rose School</t>
  </si>
  <si>
    <t>Mascalls School</t>
  </si>
  <si>
    <t>Matravers School</t>
  </si>
  <si>
    <t>Matthew Arnold Primary School</t>
  </si>
  <si>
    <t>Matthew Moss High School</t>
  </si>
  <si>
    <t>Mauldeth Road Primary School M14 6SG</t>
  </si>
  <si>
    <t>Mayespark Primary School IG3 9PX</t>
  </si>
  <si>
    <t>Meadowfield Primary School LS9 0JY</t>
  </si>
  <si>
    <t>Meadowgate School</t>
  </si>
  <si>
    <t>Meadows School</t>
  </si>
  <si>
    <t>Meanwood Church of England Primary School</t>
  </si>
  <si>
    <t>Medlock Valley Community School</t>
  </si>
  <si>
    <t>Meols Cop High School</t>
  </si>
  <si>
    <t>Meopham Community Academy</t>
  </si>
  <si>
    <t>Merridale Primary School</t>
  </si>
  <si>
    <t>Merrylands Primary School SS15 6QS</t>
  </si>
  <si>
    <t xml:space="preserve">Mersey Boroughs ITT Partnership </t>
  </si>
  <si>
    <t>Meryfield Primary School</t>
  </si>
  <si>
    <t>Mickle Trafford Village School</t>
  </si>
  <si>
    <t>Mid Essex Initial Teacher Training</t>
  </si>
  <si>
    <t>Mid Kent Learning Alliance</t>
  </si>
  <si>
    <t>Middle Park Primary</t>
  </si>
  <si>
    <t>Middlefield Primary Academy</t>
  </si>
  <si>
    <t>Middleton School</t>
  </si>
  <si>
    <t>Middleton Technology School M24 2GT</t>
  </si>
  <si>
    <t>Midland Academies Trust/ North Warwickshire and Hinckley College</t>
  </si>
  <si>
    <t>Milby Primary School</t>
  </si>
  <si>
    <t>Mildenhall College Academy IP28 7HT</t>
  </si>
  <si>
    <t>Milestone Academy</t>
  </si>
  <si>
    <t>Milford Primary School</t>
  </si>
  <si>
    <t>Mill Chase Academy GU35 0ER</t>
  </si>
  <si>
    <t>Mill Hill School</t>
  </si>
  <si>
    <t>Millais School</t>
  </si>
  <si>
    <t>Mills Hill Primary School OL9 0NH</t>
  </si>
  <si>
    <t>Minster School</t>
  </si>
  <si>
    <t>Moldgreen Community Primary School</t>
  </si>
  <si>
    <t>Molescroft Primary School</t>
  </si>
  <si>
    <t>Monk Fryston Church of England Voluntary Controlled Primary School LS25 5PN</t>
  </si>
  <si>
    <t>Monkfrith Primary School</t>
  </si>
  <si>
    <t>Monk's Walk School</t>
  </si>
  <si>
    <t>Monkwearmouth Academy SR6 8LG</t>
  </si>
  <si>
    <t>Montrose School</t>
  </si>
  <si>
    <t>Montsaye Academy</t>
  </si>
  <si>
    <t>Moor End Academy</t>
  </si>
  <si>
    <t>Moorside High School</t>
  </si>
  <si>
    <t>Mordiford CofE Primary School HR1 4LW</t>
  </si>
  <si>
    <t>Morecambe Community High School</t>
  </si>
  <si>
    <t>Moredon Primary School</t>
  </si>
  <si>
    <t>Morpeth Chantry Middle School</t>
  </si>
  <si>
    <t xml:space="preserve">Morpeth Stobhillgate First School             </t>
  </si>
  <si>
    <t>Morven Park Primary and Nursery School NG17 7BT</t>
  </si>
  <si>
    <t>Mossbourne Community Academy</t>
  </si>
  <si>
    <t>Mottram St Andrew Primary Academy SK10 4QL</t>
  </si>
  <si>
    <t>Mount Street Academy</t>
  </si>
  <si>
    <t>Mounts Bay Academy</t>
  </si>
  <si>
    <t>Mulberry School for Girls</t>
  </si>
  <si>
    <t>Muswell Hill Primary School N10 3ST</t>
  </si>
  <si>
    <t>Myton School</t>
  </si>
  <si>
    <t>Nelmes Primary School RM11 3BX</t>
  </si>
  <si>
    <t>NELTA (North East London Teaching Alliance)</t>
  </si>
  <si>
    <t>Nene Park Academy PE2 7EA</t>
  </si>
  <si>
    <t>Netherton Moss Primary School</t>
  </si>
  <si>
    <t>New College Pontefract WF8 4QR</t>
  </si>
  <si>
    <t>New York Primary School</t>
  </si>
  <si>
    <t>Newbottle Primary School</t>
  </si>
  <si>
    <t>Newcroft Primary School LE12 9DU</t>
  </si>
  <si>
    <t>Newlands Spring Primary School</t>
  </si>
  <si>
    <t>Newnham Middle School MK41 9DT</t>
  </si>
  <si>
    <t>Newport Community School Primary Academy EX32 9BW</t>
  </si>
  <si>
    <t>Newport Infant School</t>
  </si>
  <si>
    <t>Newport Junior School</t>
  </si>
  <si>
    <t>Newquay Junior Academy TR7 2NL</t>
  </si>
  <si>
    <t>Newsham Primary School</t>
  </si>
  <si>
    <t>Ninestiles ITT Consortium and BPTP</t>
  </si>
  <si>
    <t>Ninestiles School, an Academy</t>
  </si>
  <si>
    <t>Noadswood School SO45 4ZF</t>
  </si>
  <si>
    <t>Non-Funded School Type</t>
  </si>
  <si>
    <t>Normanton Common Primary Academy WF6 1QU</t>
  </si>
  <si>
    <t>North Beckton Primary School</t>
  </si>
  <si>
    <t>North East Partnership SCITT (Physical Education)</t>
  </si>
  <si>
    <t>North Essex Teacher Training (NETT)</t>
  </si>
  <si>
    <t>North Kesteven School</t>
  </si>
  <si>
    <t>North Lincolnshire SCITT Partnership</t>
  </si>
  <si>
    <t>North Liverpool Academy</t>
  </si>
  <si>
    <t>North Manchester ITT Partnership</t>
  </si>
  <si>
    <t>North Tyneside SCITT</t>
  </si>
  <si>
    <t>North West and Lancashire Consortium</t>
  </si>
  <si>
    <t>North West Teaching School Alliance</t>
  </si>
  <si>
    <t>North Wiltshire SCITT</t>
  </si>
  <si>
    <t>Northampton School for Boys</t>
  </si>
  <si>
    <t>Northampton Teacher Training Partnership</t>
  </si>
  <si>
    <t>Northern Lights SCITT</t>
  </si>
  <si>
    <t>Northfleet Nursery School</t>
  </si>
  <si>
    <t>Northgate School HA8 0AD</t>
  </si>
  <si>
    <t>Northumberland CofE Academy</t>
  </si>
  <si>
    <t>Northwick Park Primary School</t>
  </si>
  <si>
    <t>Northwold Primary School</t>
  </si>
  <si>
    <t>Notley High School and Braintree Sixth Form</t>
  </si>
  <si>
    <t>Notre Dame Catholic College L5 5AF</t>
  </si>
  <si>
    <t>Notre Dame High School</t>
  </si>
  <si>
    <t>Notre Dame High School, Norwich</t>
  </si>
  <si>
    <t>Nottinghamshire TORCH SCITT</t>
  </si>
  <si>
    <t>Nunnery Wood High School</t>
  </si>
  <si>
    <t>Nunthorpe Academy TS7 0LA</t>
  </si>
  <si>
    <t>Oak Academy</t>
  </si>
  <si>
    <t>Oak Grove College</t>
  </si>
  <si>
    <t>Oakfield Infant School</t>
  </si>
  <si>
    <t>Oakham Primary School</t>
  </si>
  <si>
    <t>Oaklands Catholic School</t>
  </si>
  <si>
    <t>Oakridge Primary School ST17 0PR</t>
  </si>
  <si>
    <t>Oakthorpe Primary School</t>
  </si>
  <si>
    <t>Oakwood Academy M30 9DY</t>
  </si>
  <si>
    <t>Oakwood Park Grammar School</t>
  </si>
  <si>
    <t>Oakwood Primary Academy LS8 3LZ</t>
  </si>
  <si>
    <t>Oasis Academy Brightstowe</t>
  </si>
  <si>
    <t>Oasis Academy Enfield</t>
  </si>
  <si>
    <t>Oasis Academy Hadley EN3 4PX</t>
  </si>
  <si>
    <t>Oasis Academy Henderson Avenue DN15 7RW</t>
  </si>
  <si>
    <t>Oasis Academy Limeside</t>
  </si>
  <si>
    <t>Oasis Academy Shirley Park</t>
  </si>
  <si>
    <t>Ogley Hay Nursery School WS8 6AU</t>
  </si>
  <si>
    <t>Okehampton College EX20 1PW</t>
  </si>
  <si>
    <t>Okehampton Primary School</t>
  </si>
  <si>
    <t>Old Fletton Primary School PE2 9DR</t>
  </si>
  <si>
    <t>Old Ford Primary School</t>
  </si>
  <si>
    <t>Oldway Primary School</t>
  </si>
  <si>
    <t>Onslow St Audrey's School</t>
  </si>
  <si>
    <t>Orchard Primary School E9 7BB</t>
  </si>
  <si>
    <t>Ormiston Bolingbroke Academy</t>
  </si>
  <si>
    <t>Ormiston Bushfield Academy</t>
  </si>
  <si>
    <t>Ormiston Forge Academy</t>
  </si>
  <si>
    <t>Ormiston Sir Stanley Matthews Academy</t>
  </si>
  <si>
    <t>Ormiston Venture Academy</t>
  </si>
  <si>
    <t>Osmaston CofE (VC) Primary School DE6 1LW</t>
  </si>
  <si>
    <t>Our Lady and St Hubert's Catholic Primary School B68 0LP</t>
  </si>
  <si>
    <t>Our Lady and St Peter Roman Catholic Voluntary Aided Primary School Bridlington YO15 3PS</t>
  </si>
  <si>
    <t>Our Lady Immaculate Catholic Primary School WN4 0LZ</t>
  </si>
  <si>
    <t>Our Lady of Perpetual Succour Catholic Primary School NG6 9FN</t>
  </si>
  <si>
    <t>Our Lady of Pity Catholic Primary School</t>
  </si>
  <si>
    <t>Our Lady Queen of Peace Catholic Engineering College</t>
  </si>
  <si>
    <t>Our Lady's Catholic High School</t>
  </si>
  <si>
    <t>Outwood Grange Academy</t>
  </si>
  <si>
    <t>Overton Church of England Primary School RG25 3ES</t>
  </si>
  <si>
    <t>Owlswick School</t>
  </si>
  <si>
    <t>Oxon-Bucks SCITT</t>
  </si>
  <si>
    <t>Oxted School</t>
  </si>
  <si>
    <t>Paddox Primary School CV22 5HS</t>
  </si>
  <si>
    <t>Paget High School, Business and Enterprise College</t>
  </si>
  <si>
    <t>Painsley Catholic College</t>
  </si>
  <si>
    <t>Painters Ash Primary School</t>
  </si>
  <si>
    <t>Palace Fields Primary Academy</t>
  </si>
  <si>
    <t>Pallister Park Primary School</t>
  </si>
  <si>
    <t>Palmerston School</t>
  </si>
  <si>
    <t>Parbold Douglas Church of England Academy</t>
  </si>
  <si>
    <t>Parc Eglos School</t>
  </si>
  <si>
    <t>Parish Church CofE Junior School</t>
  </si>
  <si>
    <t>Park Community Academy</t>
  </si>
  <si>
    <t>Park Community School</t>
  </si>
  <si>
    <t>Park Hall Academy</t>
  </si>
  <si>
    <t>Park Hall Junior Academy</t>
  </si>
  <si>
    <t>Park Hill Infant School</t>
  </si>
  <si>
    <t>Park House School</t>
  </si>
  <si>
    <t>Park Junior School, Wellingborough NN8 4PH</t>
  </si>
  <si>
    <t>Park View School the Academy of Mathematics and Science</t>
  </si>
  <si>
    <t>Parkinson Lane Community Primary School</t>
  </si>
  <si>
    <t>Parklands Infant School RM1 4QX</t>
  </si>
  <si>
    <t>Parliament Hill School</t>
  </si>
  <si>
    <t>Parmiter's School</t>
  </si>
  <si>
    <t>Parson Street Primary School BS3 5NR</t>
  </si>
  <si>
    <t>Partnership London SCITT (PLS)</t>
  </si>
  <si>
    <t>Pate's Grammar School GL51 0HG</t>
  </si>
  <si>
    <t>Peareswood Primary School DA8 3PR</t>
  </si>
  <si>
    <t>Pegasus Academy Trust</t>
  </si>
  <si>
    <t>Pegasus Primary School, Blackbird Academy Trust</t>
  </si>
  <si>
    <t>Pen Green Centre for Children and Their Families NN17 1BJ</t>
  </si>
  <si>
    <t>Peninsula Teacher Training Cornwall SCITT</t>
  </si>
  <si>
    <t>Penistone Grammar School</t>
  </si>
  <si>
    <t>Penistone St John's Voluntary Aided Primary School</t>
  </si>
  <si>
    <t>Penrice Community College</t>
  </si>
  <si>
    <t>Pensby Primary School</t>
  </si>
  <si>
    <t>Percy Hedley School</t>
  </si>
  <si>
    <t>Perins School A Community Sports College SO24 9BS</t>
  </si>
  <si>
    <t>Perry Beeches SCITT</t>
  </si>
  <si>
    <t>Perry Beeches the Academy</t>
  </si>
  <si>
    <t>Perry Hall Primary School</t>
  </si>
  <si>
    <t>Perseid School</t>
  </si>
  <si>
    <t>Perton Sandown First School WV6 7PS</t>
  </si>
  <si>
    <t>Peter Pan Nursery School</t>
  </si>
  <si>
    <t>Petersfield School</t>
  </si>
  <si>
    <t>Pheasey Park Farm Primary School</t>
  </si>
  <si>
    <t>Phoenix Primary School</t>
  </si>
  <si>
    <t>Pilgrim Learning Teaching School Alliance</t>
  </si>
  <si>
    <t>Pilling St John's Church of England Voluntary Aided Primary School</t>
  </si>
  <si>
    <t>Pimlico Academy</t>
  </si>
  <si>
    <t>pinkwell primary school</t>
  </si>
  <si>
    <t>Pioneers Partnership SCITT</t>
  </si>
  <si>
    <t>Plantsbrook School B72 1RB</t>
  </si>
  <si>
    <t>Plymstock School PL9 9AZ</t>
  </si>
  <si>
    <t>Ponteland First School</t>
  </si>
  <si>
    <t>Ponteland Middle School NE20 9EY</t>
  </si>
  <si>
    <t>Pool Hayes Arts and Community School</t>
  </si>
  <si>
    <t>Poole Grammar School</t>
  </si>
  <si>
    <t>Poole High School</t>
  </si>
  <si>
    <t>Portland Academy</t>
  </si>
  <si>
    <t>Portsmouth High School</t>
  </si>
  <si>
    <t>Portswood Academy Trust</t>
  </si>
  <si>
    <t>Pound Hill Infant Academy</t>
  </si>
  <si>
    <t>Powell's Church of England Primary School</t>
  </si>
  <si>
    <t>Powers Hall Junior School</t>
  </si>
  <si>
    <t>Prendergast-Hilly Fields College</t>
  </si>
  <si>
    <t>Prenton Primary School CH43 0RQ</t>
  </si>
  <si>
    <t>Prestolee Primary School</t>
  </si>
  <si>
    <t>Prestolee SCITT</t>
  </si>
  <si>
    <t>Prettygate Junior School</t>
  </si>
  <si>
    <t>Priestmead Primary School and Nursery HA3 8SZ</t>
  </si>
  <si>
    <t>Prince Bishops Community Primary School</t>
  </si>
  <si>
    <t>Prince Henry's High School and South Worcestershire SCITT</t>
  </si>
  <si>
    <t>Prince Henry's High School WR11 4QH</t>
  </si>
  <si>
    <t>Princess Frederica CofE Primary School</t>
  </si>
  <si>
    <t>Princess May Primary School N16 8DF</t>
  </si>
  <si>
    <t>Princeville Primary School</t>
  </si>
  <si>
    <t>Priory Community School BS22 6BP</t>
  </si>
  <si>
    <t>Priory School</t>
  </si>
  <si>
    <t>Priory School, SL1 6HE</t>
  </si>
  <si>
    <t>Prospect School</t>
  </si>
  <si>
    <t>Pudsey Primrose Hill Primary School</t>
  </si>
  <si>
    <t>Quainton Church of England Combined School</t>
  </si>
  <si>
    <t>Quarrydale Academy</t>
  </si>
  <si>
    <t>Queen Elizabeth School</t>
  </si>
  <si>
    <t>Queen Elizabeth's Grammar School</t>
  </si>
  <si>
    <t>Queen Elizabeth's School</t>
  </si>
  <si>
    <t>Queen's Park Academy</t>
  </si>
  <si>
    <t>Queen's Park High School</t>
  </si>
  <si>
    <t>Queensbridge Primary School</t>
  </si>
  <si>
    <t>Queensmill School</t>
  </si>
  <si>
    <t>Queensway Primary School LS19 7LF</t>
  </si>
  <si>
    <t>Quintin Kynaston School</t>
  </si>
  <si>
    <t>Range High School L37 2YN</t>
  </si>
  <si>
    <t>Rathfern Primary School SE6 4NL</t>
  </si>
  <si>
    <t>Rattlesden Church of England Voluntary Controlled School</t>
  </si>
  <si>
    <t>Ray Lodge Primary School IG8 7JQ</t>
  </si>
  <si>
    <t>Rayleigh Primary School</t>
  </si>
  <si>
    <t>Reading School RG1 5LW</t>
  </si>
  <si>
    <t>Red Kite Teacher Training</t>
  </si>
  <si>
    <t>Redborne Upper School and Community College</t>
  </si>
  <si>
    <t>Redbridge Community School SO16 9RJ</t>
  </si>
  <si>
    <t>Redbridge High School L10 1LW</t>
  </si>
  <si>
    <t>Redcar and Cleveland Teacher Training Partnership</t>
  </si>
  <si>
    <t>Redcliffe Early Years Centre</t>
  </si>
  <si>
    <t>Reddish Vale Technology College</t>
  </si>
  <si>
    <t>Redhill Academy</t>
  </si>
  <si>
    <t>Redhill School and Specialist Language College</t>
  </si>
  <si>
    <t>Redmoor High School</t>
  </si>
  <si>
    <t>Redriff Primary School</t>
  </si>
  <si>
    <t>Redwell Primary School</t>
  </si>
  <si>
    <t>Richard Hale School</t>
  </si>
  <si>
    <t>Richardson Endowed Primary School</t>
  </si>
  <si>
    <t>Richmond Methodist Primary School</t>
  </si>
  <si>
    <t>Richmond School</t>
  </si>
  <si>
    <t>Riddlesdown Collegiate</t>
  </si>
  <si>
    <t>Ridgeway Primary School</t>
  </si>
  <si>
    <t>Ringwood School Academy</t>
  </si>
  <si>
    <t>Ripley St Thomas Church of England Academy</t>
  </si>
  <si>
    <t>Ripley TSA SCITT</t>
  </si>
  <si>
    <t>Risley Avenue Primary School N17 7AB</t>
  </si>
  <si>
    <t>Rivers Academy West London</t>
  </si>
  <si>
    <t>Riverside Academy CV21 1EH</t>
  </si>
  <si>
    <t>Rivington and Blackrod High School</t>
  </si>
  <si>
    <t>Robert Bloomfield Middle School</t>
  </si>
  <si>
    <t>Robert Ferguson Primary School CA2 5LA</t>
  </si>
  <si>
    <t>Robert Wilkinson Primary School</t>
  </si>
  <si>
    <t>Robsack Wood Community Primary School</t>
  </si>
  <si>
    <t>Rockliffe Manor Primary School SE18 2NP</t>
  </si>
  <si>
    <t>Rode Heath Primary School ST7 3RY</t>
  </si>
  <si>
    <t>Rodillian Academy WF3 3PS</t>
  </si>
  <si>
    <t>Roman Hill Primary School</t>
  </si>
  <si>
    <t>Rose Bridge Academy</t>
  </si>
  <si>
    <t>Rothley Church of England Primary School</t>
  </si>
  <si>
    <t>Round House Primary Academy</t>
  </si>
  <si>
    <t>Rowan School</t>
  </si>
  <si>
    <t>Royal Academy of Dance</t>
  </si>
  <si>
    <t>Royal Latin School</t>
  </si>
  <si>
    <t>Royal Wootton Bassett Academy</t>
  </si>
  <si>
    <t>RSA Academy</t>
  </si>
  <si>
    <t>Ruislip High School</t>
  </si>
  <si>
    <t>Runwell Community Primary School</t>
  </si>
  <si>
    <t>Rushall Junior Mixed and Infant School</t>
  </si>
  <si>
    <t>Rushcliffe School NG2 7BW</t>
  </si>
  <si>
    <t>Rushcroft Primary School</t>
  </si>
  <si>
    <t>Rushey Mead Academie</t>
  </si>
  <si>
    <t>Russet House School</t>
  </si>
  <si>
    <t>Ryders Hayes School</t>
  </si>
  <si>
    <t>Sacred Heart Catholic High School</t>
  </si>
  <si>
    <t>Sacred Heart Catholic Primary School CV2 4DW</t>
  </si>
  <si>
    <t>Sacred Heart High School</t>
  </si>
  <si>
    <t>Sacred Heart Newcastle SCITT</t>
  </si>
  <si>
    <t>Sacred Heart RC Primary School</t>
  </si>
  <si>
    <t>Sacred Heart Roman Catholic Secondary School</t>
  </si>
  <si>
    <t>Sacred Heart Secondary Catholic Voluntary Academy</t>
  </si>
  <si>
    <t>Saint Bede's Catholic VA Primary School</t>
  </si>
  <si>
    <t>Saint Francis of Assisi Catholic Primary School</t>
  </si>
  <si>
    <t>Saint George's Church of England School DA11 7LS</t>
  </si>
  <si>
    <t>Saint Joan of Arc Catholic School WD3 1HG</t>
  </si>
  <si>
    <t>Saint John Fisher Catholic Voluntary Academy</t>
  </si>
  <si>
    <t>Saint Mary Magdalene Church of England Primary School</t>
  </si>
  <si>
    <t>Salesian School, Chertsey KT16 9LU</t>
  </si>
  <si>
    <t>Salford City Academy</t>
  </si>
  <si>
    <t>Saltash.net community school PL12 4AY</t>
  </si>
  <si>
    <t>Saltford CofE Primary School</t>
  </si>
  <si>
    <t>Samuel Pepys School</t>
  </si>
  <si>
    <t>Samuel Ward Academy</t>
  </si>
  <si>
    <t>Sandown Bay Academy</t>
  </si>
  <si>
    <t>Sandown Primary School TN34 2AA</t>
  </si>
  <si>
    <t>Sandringham School</t>
  </si>
  <si>
    <t>Sandwell Community School</t>
  </si>
  <si>
    <t>Sandwich Technology School</t>
  </si>
  <si>
    <t>School Partnership Trust Academies</t>
  </si>
  <si>
    <t>Scientia Academy DE13 0UF</t>
  </si>
  <si>
    <t>Scissett Church of England Voluntary Aided First School</t>
  </si>
  <si>
    <t>Seabridge Primary School ST5 3PJ</t>
  </si>
  <si>
    <t>Seal Church of England Voluntary Controlled Primary School TN15 0DJ</t>
  </si>
  <si>
    <t>Seascape Primary School</t>
  </si>
  <si>
    <t>Secondary School</t>
  </si>
  <si>
    <t>Sedlescombe CofE Primary School</t>
  </si>
  <si>
    <t>Sedley's Church of England Voluntary Controlled Primary School</t>
  </si>
  <si>
    <t>Selborne Primary School</t>
  </si>
  <si>
    <t>Selling Church of England Primary School</t>
  </si>
  <si>
    <t>Seven Kings High School</t>
  </si>
  <si>
    <t>Severnbanks Primary School</t>
  </si>
  <si>
    <t>Seymour Park Community Primary School M16 9QE</t>
  </si>
  <si>
    <t>Shaftesbury High School</t>
  </si>
  <si>
    <t>Shelley College HD8 8NL</t>
  </si>
  <si>
    <t>Shelley First School</t>
  </si>
  <si>
    <t>Shepway Teaching Schools</t>
  </si>
  <si>
    <t>Sherbourne Fields School</t>
  </si>
  <si>
    <t>Sheridan  School</t>
  </si>
  <si>
    <t>Sheringham Community Primary School</t>
  </si>
  <si>
    <t>Sheringham High School</t>
  </si>
  <si>
    <t>Sheringham Nursery School and Childrens Centre</t>
  </si>
  <si>
    <t>Sheringham Primary School</t>
  </si>
  <si>
    <t>Shipston-on-Stour Primary School</t>
  </si>
  <si>
    <t>Shirebrook Academy NG20 8QF</t>
  </si>
  <si>
    <t>Shireland Collegiate Academy</t>
  </si>
  <si>
    <t>Shiremoor Primary School</t>
  </si>
  <si>
    <t>Shoreham Academy</t>
  </si>
  <si>
    <t>Shotton Hall SCITT</t>
  </si>
  <si>
    <t>Sidney Stringer Academy</t>
  </si>
  <si>
    <t>Silverdale School</t>
  </si>
  <si>
    <t>Simon Balle School</t>
  </si>
  <si>
    <t>Simon Langton Girls' Grammar School</t>
  </si>
  <si>
    <t>Simon Marks Jewish Primary School</t>
  </si>
  <si>
    <t>Sir Christopher Hatton School</t>
  </si>
  <si>
    <t>Sir Graham Balfour High School</t>
  </si>
  <si>
    <t>Sir Harry Smith Community College PE7 1XB</t>
  </si>
  <si>
    <t>Sir John Cass Foundation and Redcoat Church of England Secondary School</t>
  </si>
  <si>
    <t>Sir Jonathan North Community College LE2 6FU</t>
  </si>
  <si>
    <t>Sir Joseph Williamson's Mathematical School</t>
  </si>
  <si>
    <t>Sir Robert Gefferys Voluntary Aided Church of England Primary School</t>
  </si>
  <si>
    <t>Sir Robert Geffery's Voluntary Aided Church of England Primary School</t>
  </si>
  <si>
    <t>Sir Robert Hitcham's Church of England Voluntary Aided School</t>
  </si>
  <si>
    <t>Sirius Academy</t>
  </si>
  <si>
    <t>Skipton Girls' High School</t>
  </si>
  <si>
    <t>Smestow School, A Specialist Sports College</t>
  </si>
  <si>
    <t>Sneinton St Stephen's CofE Primary School</t>
  </si>
  <si>
    <t>Somers Park Primary School WR14 1SE</t>
  </si>
  <si>
    <t>South Axholme  Academy DN9 1BY</t>
  </si>
  <si>
    <t>South Bromsgrove High School</t>
  </si>
  <si>
    <t>South Craven School, the Technology and Engineering College</t>
  </si>
  <si>
    <t>South Cumbria SCITT</t>
  </si>
  <si>
    <t>South Farnborough Junior</t>
  </si>
  <si>
    <t>South Farnham School</t>
  </si>
  <si>
    <t>South Hunsley School and Sixth Form College HU14 3HS</t>
  </si>
  <si>
    <t>South Otterington Church of England Voluntary Controlled Primary School</t>
  </si>
  <si>
    <t>South West Teacher Training</t>
  </si>
  <si>
    <t>Southam College CV47 0JW</t>
  </si>
  <si>
    <t>Southend High School for Boys</t>
  </si>
  <si>
    <t>Southend High School for Girls</t>
  </si>
  <si>
    <t>Southfields Academy</t>
  </si>
  <si>
    <t>Southgate School EN4 0BL</t>
  </si>
  <si>
    <t>Southwark Primary School</t>
  </si>
  <si>
    <t>Sparkenhoe Community Primary School</t>
  </si>
  <si>
    <t>Speldhurst CE Primary School</t>
  </si>
  <si>
    <t>Spindle Point Primary School</t>
  </si>
  <si>
    <t>Sponne School</t>
  </si>
  <si>
    <t>Spring Bank Primary School</t>
  </si>
  <si>
    <t>Spring Cottage Primary School</t>
  </si>
  <si>
    <t>Spring Vale Primary School WV4 6SD</t>
  </si>
  <si>
    <t>Springfield Community Primary School</t>
  </si>
  <si>
    <t>Springfield Junior School IP1 4DT</t>
  </si>
  <si>
    <t>Springwell Community College</t>
  </si>
  <si>
    <t>Springwell School SO19 6DH</t>
  </si>
  <si>
    <t>Springwell Special Academy</t>
  </si>
  <si>
    <t>Springwood High School</t>
  </si>
  <si>
    <t>St Aidan's Church of England High School</t>
  </si>
  <si>
    <t>St Alban's Catholic Primary School CM20 2NP</t>
  </si>
  <si>
    <t>St Albans School</t>
  </si>
  <si>
    <t>St Ambrose Barlow</t>
  </si>
  <si>
    <t>St Andrew and St Francis CofE Primary School NW2 5PE</t>
  </si>
  <si>
    <t>St Andrews CE Primary School</t>
  </si>
  <si>
    <t>St Andrew's Church of England Primary School</t>
  </si>
  <si>
    <t>St Andrew's Church of England Primary School OX39 4PU</t>
  </si>
  <si>
    <t>St Andrew's Church of England Primary School PL20 7NA</t>
  </si>
  <si>
    <t>St Andrew's CofE Primary School M28 1HS</t>
  </si>
  <si>
    <t>St Angela's Ursuline School E7 8HU</t>
  </si>
  <si>
    <t>St Anne's Catholic Primary School CW5 7DA</t>
  </si>
  <si>
    <t>St Anne's CofE (VC) Primary School ST6 8TA</t>
  </si>
  <si>
    <t>St Ann's Primary School</t>
  </si>
  <si>
    <t>St Anthony's Catholic Girls' School</t>
  </si>
  <si>
    <t>St Anthony's Catholic Primary School, Beeston LS11 7JS</t>
  </si>
  <si>
    <t>St Anthony's School PO19 5PA</t>
  </si>
  <si>
    <t>St Augustine Academy ME16 8AE</t>
  </si>
  <si>
    <t>St Augustine's CofE High School</t>
  </si>
  <si>
    <t>St Augustine's RC Primary School</t>
  </si>
  <si>
    <t>St Barnabas and St Philip's CofE Primary School</t>
  </si>
  <si>
    <t>St Bartholomews Primary Academy SN4 8AZ</t>
  </si>
  <si>
    <t>St Bede Academy BL3 3LJ</t>
  </si>
  <si>
    <t>St Bede's Catholic College</t>
  </si>
  <si>
    <t>St Bede's Catholic Comprehensive School and Sixth Form College, Lanchester</t>
  </si>
  <si>
    <t>St Bede's Roman Catholic Voluntary Aided Primary School, Sacriston</t>
  </si>
  <si>
    <t>St Bede's School</t>
  </si>
  <si>
    <t>St Benedict's Catholic Primary School</t>
  </si>
  <si>
    <t>St Bernadette's Catholic Primary School</t>
  </si>
  <si>
    <t>St Bernadettes Roman Catholic Primary School Aided</t>
  </si>
  <si>
    <t>St Bernard's Catholic High School</t>
  </si>
  <si>
    <t>St Bernard's Catholic High School S65 3BE</t>
  </si>
  <si>
    <t>St Bernard's Catholic Primary School CH65 5EW</t>
  </si>
  <si>
    <t>St Bonaventure's RC School E7 9QD</t>
  </si>
  <si>
    <t>St Brendan's Catholic Primary School</t>
  </si>
  <si>
    <t>St Catherine's Catholic School for Girls</t>
  </si>
  <si>
    <t>St Chad's Church of England Primary School LS16 5QR</t>
  </si>
  <si>
    <t>St Chad's CofE Primary School</t>
  </si>
  <si>
    <t>St Christopher's Catholic Primary School</t>
  </si>
  <si>
    <t>St Clement's CofE Primary WR2 5NS</t>
  </si>
  <si>
    <t>St Clere's School</t>
  </si>
  <si>
    <t>St Cuthbert's Catholic Primary and Nursery School</t>
  </si>
  <si>
    <t>St Cuthbert's High School</t>
  </si>
  <si>
    <t>St Dominic's Sixth Form College</t>
  </si>
  <si>
    <t>St Eanswythe's Church of England Primary School</t>
  </si>
  <si>
    <t>St Edmund Arrowsmith Catholic High School, Ashton-in-Makerfield</t>
  </si>
  <si>
    <t>St Edmund Campion Catholic Primary School, Maidenhead</t>
  </si>
  <si>
    <t>St Edmunds Catholic Academy, A Specialist Mathematics &amp; Computing College WV3 9DU</t>
  </si>
  <si>
    <t>St Edmund's Nursery School and Children's Centre</t>
  </si>
  <si>
    <t>St Edward's Catholic Primary School</t>
  </si>
  <si>
    <t>St Edward's Church of England Primary School</t>
  </si>
  <si>
    <t>St Elphege's RC Infants' School</t>
  </si>
  <si>
    <t>St Francis of Assisi Catholic Primary School NR2 3QB</t>
  </si>
  <si>
    <t>St Francis of Assisi Catholic Technology College WS9 0RN</t>
  </si>
  <si>
    <t>St Francis Xavier Catholic Primary School</t>
  </si>
  <si>
    <t>St Gabriel's RC High School BL9 0TZ</t>
  </si>
  <si>
    <t>St George RC School</t>
  </si>
  <si>
    <t>St George the Martyr CE Primary School</t>
  </si>
  <si>
    <t>St George’s Academy</t>
  </si>
  <si>
    <t>St George's Academy</t>
  </si>
  <si>
    <t>St Georges Academy Partnership</t>
  </si>
  <si>
    <t>St George's Church of England Primary School, Chorley PR7 3JU</t>
  </si>
  <si>
    <t>St George's CofE VA Primary</t>
  </si>
  <si>
    <t>St George's Primary School</t>
  </si>
  <si>
    <t>St Helen's College</t>
  </si>
  <si>
    <t>St Helen's Primary School</t>
  </si>
  <si>
    <t>St Hugh's School</t>
  </si>
  <si>
    <t>St Ives First School BH24 2LE</t>
  </si>
  <si>
    <t>St Ives Primary School BH24 2LE</t>
  </si>
  <si>
    <t>St James Church of England Primary School</t>
  </si>
  <si>
    <t>St James the Great RC Primary and Nursery School</t>
  </si>
  <si>
    <t>St James's Church of England High School</t>
  </si>
  <si>
    <t>St James's Hatcham Church of England Primary School SE14 6AD</t>
  </si>
  <si>
    <t>St James's Roman Catholic Primary School</t>
  </si>
  <si>
    <t>St John Bosco Arts College</t>
  </si>
  <si>
    <t>St John Bosco Catholic Primary School</t>
  </si>
  <si>
    <t>St John Bosco Roman Catholic Voluntary Aided Primary School</t>
  </si>
  <si>
    <t>St John Fisher Catholic College</t>
  </si>
  <si>
    <t>St John Fisher Catholic Comprehensive School</t>
  </si>
  <si>
    <t>St John Fisher Catholic High School PE1 5JN</t>
  </si>
  <si>
    <t>St John Houghton</t>
  </si>
  <si>
    <t>St John of Jerusalem Church of England Primary School E9 7JF</t>
  </si>
  <si>
    <t>St John Plessington Catholic College</t>
  </si>
  <si>
    <t>St John the Baptist Catholic Comprehensive School, Woking</t>
  </si>
  <si>
    <t>St John the Baptist Church of England Junior School</t>
  </si>
  <si>
    <t>St John Vianney RC Primary School</t>
  </si>
  <si>
    <t>St JohnBosco Catholic Primary School</t>
  </si>
  <si>
    <t>St John's Catholic Comprehensive</t>
  </si>
  <si>
    <t>St John's CE First School</t>
  </si>
  <si>
    <t>St Johns Church of England Primary School</t>
  </si>
  <si>
    <t>St John's Church of England Primary School</t>
  </si>
  <si>
    <t>St John's Church of England Voluntary Controlled First School, Wimborne BH21 1BX</t>
  </si>
  <si>
    <t>St John's Church of England Voluntary Controlled Primary School, Buckhurst Hill</t>
  </si>
  <si>
    <t>St John's CofE (C) Primary School WV11 2RF</t>
  </si>
  <si>
    <t>St John's CofE Middle School Academy</t>
  </si>
  <si>
    <t>St John's Marlborough SN8 4AX</t>
  </si>
  <si>
    <t>St John's Primary School</t>
  </si>
  <si>
    <t>St John's School and Sixth Form College - A Catholic Academy</t>
  </si>
  <si>
    <t>St Joseph's Catholic Primary School</t>
  </si>
  <si>
    <t>St Joseph's Catholic Primary School SE8 3PH</t>
  </si>
  <si>
    <t>St Joseph's College</t>
  </si>
  <si>
    <t>St Josephs College Stoke Secondary Partnership</t>
  </si>
  <si>
    <t>St Joseph's RC Lower School MK40 4HN</t>
  </si>
  <si>
    <t>St Joseph's Roman Catholic Primary School</t>
  </si>
  <si>
    <t>St Jude's Church of England Primary School</t>
  </si>
  <si>
    <t>St Lawrence CE(A) Junior</t>
  </si>
  <si>
    <t>St Lawrence CofE Primary School BN6 9UY</t>
  </si>
  <si>
    <t>St Louis Roman Catholic Primary School CB8 7AA</t>
  </si>
  <si>
    <t>St Luke's CofE Primary School EC1V 3SJ</t>
  </si>
  <si>
    <t>St Luke's Science and Sports College</t>
  </si>
  <si>
    <t>St Margaret Clitherow Catholic Primary School TN11 9NG</t>
  </si>
  <si>
    <t>St Margaret Mary Catholic Primary School CA2 4JD</t>
  </si>
  <si>
    <t>St Margaret Ward Catholic Academy ST6 6LZ</t>
  </si>
  <si>
    <t>St Margaret's Lee CofE Primary School SE13 5SG</t>
  </si>
  <si>
    <t>St Mark's Catholic School</t>
  </si>
  <si>
    <t>St Mark's Church of England Academy CR4 1SF</t>
  </si>
  <si>
    <t>St Mark's Church of England Primary School</t>
  </si>
  <si>
    <t>St Mark's CofE Junior School, Salisbury SP1 3BL</t>
  </si>
  <si>
    <t>St Martin at Shouldham CE VA Primary School</t>
  </si>
  <si>
    <t>St Mary and St Pancras Church of England Primary School</t>
  </si>
  <si>
    <t>St Mary and St Paul's CofE Primary School</t>
  </si>
  <si>
    <t>St Mary and St Thomas Aquinas Catholic Primary School</t>
  </si>
  <si>
    <t>St Mary Redcliffe and Temple School</t>
  </si>
  <si>
    <t>St Mary's and St Thomas' CofE Primary School</t>
  </si>
  <si>
    <t>St Marys Catholic Academy</t>
  </si>
  <si>
    <t>St Mary's Catholic High School</t>
  </si>
  <si>
    <t>St Mary's Catholic High School,M29 7EE</t>
  </si>
  <si>
    <t>St Mary's Catholic Primary School WR12 7DZ</t>
  </si>
  <si>
    <t>St Mary's Catholic Primary School, Horsforth</t>
  </si>
  <si>
    <t>St Mary's CE High School</t>
  </si>
  <si>
    <t>St Mary's Church of England High School (VA) EN7 5FB</t>
  </si>
  <si>
    <t>St Mary's Church of England Primary Academy</t>
  </si>
  <si>
    <t>St Mary's Church of England Voluntary Aided Primary School, Barnsley</t>
  </si>
  <si>
    <t>St Mary's CofE Junior School RH8 0NP</t>
  </si>
  <si>
    <t>St Mary's CofE Primary School N8 7BU</t>
  </si>
  <si>
    <t>St Mary's College</t>
  </si>
  <si>
    <t>St Mary's Horsforth Catholic Voluntary Academy</t>
  </si>
  <si>
    <t>St Mary's Walthamstow CofE Voluntary Aided Primary School E17 9HJ</t>
  </si>
  <si>
    <t>St Matthews Church of England Academy ST3 7NE</t>
  </si>
  <si>
    <t>St Matthew's CofE Primary School</t>
  </si>
  <si>
    <t>St Matthew's School, Westminster SW1P 2DG</t>
  </si>
  <si>
    <t>St Michael's Catholic College</t>
  </si>
  <si>
    <t>St Michael's Catholic Grammar School</t>
  </si>
  <si>
    <t>St Michael's Catholic School HP11 1PW</t>
  </si>
  <si>
    <t>St Michael's CE Primary</t>
  </si>
  <si>
    <t>St Michael's CofE Primary School EN2 0NB</t>
  </si>
  <si>
    <t>St Michael's VA Junior School NR5 9LA</t>
  </si>
  <si>
    <t>St Nicholas Church of England Primary School L23 6TS</t>
  </si>
  <si>
    <t>St Olave's and St Saviour's Grammar School</t>
  </si>
  <si>
    <t>St Osmund's Middle School</t>
  </si>
  <si>
    <t>St Patrick's Catholic Primary School WN1 3RZ</t>
  </si>
  <si>
    <t>St Patrick's RC High School and Arts College</t>
  </si>
  <si>
    <t>St Paul's Academy</t>
  </si>
  <si>
    <t>St Paul's and All Hallows CofE Junior School</t>
  </si>
  <si>
    <t>St Paul's and St Timothy's Catholic Infant School</t>
  </si>
  <si>
    <t>St Paul's Catholic College</t>
  </si>
  <si>
    <t>St Paul's CofE Primary School</t>
  </si>
  <si>
    <t>St Paul's CofE Primary School HR1 1UX</t>
  </si>
  <si>
    <t>St Paul's CofE Primary School NW7</t>
  </si>
  <si>
    <t>St Paul's Peel CofE Primary School</t>
  </si>
  <si>
    <t>St Paul's School for Girls B16 9SL</t>
  </si>
  <si>
    <t>St Paul's Whitechapel CE Primary School</t>
  </si>
  <si>
    <t>St Peter and St Paul, Catholic Voluntary Academy</t>
  </si>
  <si>
    <t>St Peter's Catholic High School and Sixth Form Centre</t>
  </si>
  <si>
    <t>St Peter's Catholic Primary School</t>
  </si>
  <si>
    <t>St Peter's Catholic School and Specialist Science College</t>
  </si>
  <si>
    <t>St Peter's Church of England Primary School BS20 6BT</t>
  </si>
  <si>
    <t>St Peter's CofE Primary School</t>
  </si>
  <si>
    <t>St Peter's CofE Primary School, SY4 5BX</t>
  </si>
  <si>
    <t>St Peter's London Docks</t>
  </si>
  <si>
    <t>St Peter's RC High School</t>
  </si>
  <si>
    <t>St Peter's RC Primary School</t>
  </si>
  <si>
    <t>St Philip's CofE Primary School, Atherton</t>
  </si>
  <si>
    <t>St Polycarp's Catholic Primary School, Farnham GU9 8BQ</t>
  </si>
  <si>
    <t>St Richard's Catholic College</t>
  </si>
  <si>
    <t>St Simon and Jude CofE Primary School, Bolton</t>
  </si>
  <si>
    <t>St Simon Stock Catholic School</t>
  </si>
  <si>
    <t>St Stephen's Church of England Primary School</t>
  </si>
  <si>
    <t>St Stephen's Church of England Primary School TW1 1LF</t>
  </si>
  <si>
    <t>St Stephen's CofE Primary School BD5 7HU</t>
  </si>
  <si>
    <t>St Stephen's CofE Primary School W2 5QH</t>
  </si>
  <si>
    <t>St Stephen's Junior School</t>
  </si>
  <si>
    <t>St Swithun Wells Catholic Primary School</t>
  </si>
  <si>
    <t>St Thomas Centre Nursery</t>
  </si>
  <si>
    <t>St Thomas More Catholic Primary School</t>
  </si>
  <si>
    <t>St Thomas More Catholic Primary School, Birmingham</t>
  </si>
  <si>
    <t>St Thomas More Catholic School</t>
  </si>
  <si>
    <t>St Thomas More Catholic Teaching School, Bedford</t>
  </si>
  <si>
    <t>St Thomas More Catholic Voluntary Academy</t>
  </si>
  <si>
    <t>St Thomas More's Catholic Primary School, Colchester</t>
  </si>
  <si>
    <t>St Thomas of Canterbury School, a Catholic Voluntary Academy S8 7TR</t>
  </si>
  <si>
    <t>St Uny CofE School TR26 2SQ</t>
  </si>
  <si>
    <t>St Ursula's Convent School</t>
  </si>
  <si>
    <t>St Werburgh's CofE (A) Primary School</t>
  </si>
  <si>
    <t>St Wilfrid's Catholic High School &amp; Sixth Form College: A  Voluntary Academy WF7 6BD</t>
  </si>
  <si>
    <t>St Wilfrid's Church of England Academy BB2 2JR</t>
  </si>
  <si>
    <t>St. Mary's Menston, a Catholic Voluntary Academy</t>
  </si>
  <si>
    <t>St. Patrick's Roman Catholic Primary School, A Voluntary Catholic Academy TS17 6NE</t>
  </si>
  <si>
    <t>Staindrop CofE (Controlled) Primary School</t>
  </si>
  <si>
    <t>Staniland Academy PE21 8DF</t>
  </si>
  <si>
    <t>STEP Academy Trust</t>
  </si>
  <si>
    <t>Stephenson Academy</t>
  </si>
  <si>
    <t>Stockwell Primary School</t>
  </si>
  <si>
    <t>Stoke Damerel Community College</t>
  </si>
  <si>
    <t>Stoke Newington School and Sixth Form</t>
  </si>
  <si>
    <t>Stourport SCITT</t>
  </si>
  <si>
    <t>Stover School TQ12 6QG</t>
  </si>
  <si>
    <t>Stowmarket High School</t>
  </si>
  <si>
    <t>Stradbroke Church of England Voluntary Controlled Primary School IP21 5HH</t>
  </si>
  <si>
    <t>Stranton Primary School</t>
  </si>
  <si>
    <t>Stratton Upper School</t>
  </si>
  <si>
    <t>Stretford High School</t>
  </si>
  <si>
    <t>Studley High School B80 7QX</t>
  </si>
  <si>
    <t>Sunningdale School SR3 4HA</t>
  </si>
  <si>
    <t>Sutherland Primary School</t>
  </si>
  <si>
    <t>Sutton Park SCITT</t>
  </si>
  <si>
    <t>Sutton SCITT</t>
  </si>
  <si>
    <t>Swakeleys School for Girls</t>
  </si>
  <si>
    <t>Swallow Dell Primary School</t>
  </si>
  <si>
    <t>Swanlea School</t>
  </si>
  <si>
    <t>Swanmore College SO32 2RB</t>
  </si>
  <si>
    <t>Swansfield Park First School</t>
  </si>
  <si>
    <t>Swanwick Hall School</t>
  </si>
  <si>
    <t>Swanwick School and Sports College DE55 1AR</t>
  </si>
  <si>
    <t>Swindon Secondary Schools Teaching Alliance Initial Teacher Education (SSSTA ITE)</t>
  </si>
  <si>
    <t>Swiss Cottage School - Development and Research Centre</t>
  </si>
  <si>
    <t>Syston &amp;amp; Thurmaston Education Partnership</t>
  </si>
  <si>
    <t>Sytchampton First School</t>
  </si>
  <si>
    <t>Tame Valley Academy B36 8QJ</t>
  </si>
  <si>
    <t>Tanglewood Nursery School CM1 2DX</t>
  </si>
  <si>
    <t>Tapton School</t>
  </si>
  <si>
    <t>Tarporley High School and Sixth Form College CW6 0BL</t>
  </si>
  <si>
    <t>Tattenhall Park Primary School</t>
  </si>
  <si>
    <t>Tauheedul Future Teachers</t>
  </si>
  <si>
    <t>Tauheedul Islam Girls High School</t>
  </si>
  <si>
    <t>Tauheedul Islam Girls High School BB2 7AD</t>
  </si>
  <si>
    <t>Tavistock College PL19 8DD</t>
  </si>
  <si>
    <t>Teach Northants</t>
  </si>
  <si>
    <t>Teach SouthEast</t>
  </si>
  <si>
    <t>Teach@SJB</t>
  </si>
  <si>
    <t>Teach@Weydon</t>
  </si>
  <si>
    <t>Teaching London: LDBS SCITT</t>
  </si>
  <si>
    <t>Teignmouth Community School, Exeter Road TQ14 9HZ</t>
  </si>
  <si>
    <t>Templars Primary School CV4 9DA</t>
  </si>
  <si>
    <t>Temple Primary School</t>
  </si>
  <si>
    <t>Temple Sutton Primary School</t>
  </si>
  <si>
    <t>Tendring Technology College CO13 0AZ</t>
  </si>
  <si>
    <t>Thamesmead School</t>
  </si>
  <si>
    <t>Thamesmead SCITT</t>
  </si>
  <si>
    <t>The Academy  at Shotton Hall</t>
  </si>
  <si>
    <t>The Academy at Shotton Hall</t>
  </si>
  <si>
    <t>The Angmering School</t>
  </si>
  <si>
    <t>The Appleton School</t>
  </si>
  <si>
    <t>The Archer Academy N2 0GA</t>
  </si>
  <si>
    <t>The Arnewood School Academy BH25 6RS</t>
  </si>
  <si>
    <t>The Arthur Terry School</t>
  </si>
  <si>
    <t>The Axholme Academy DN17 4HU</t>
  </si>
  <si>
    <t>The Bankfield School</t>
  </si>
  <si>
    <t>The Bardney Church of England and Methodist Primary School</t>
  </si>
  <si>
    <t>The Bawburgh School</t>
  </si>
  <si>
    <t>The Bay Church of England Primary PO36 9BA</t>
  </si>
  <si>
    <t>The Beacon School</t>
  </si>
  <si>
    <t>The Beauchamp College</t>
  </si>
  <si>
    <t>The Becket School NG2 7QY</t>
  </si>
  <si>
    <t>The Bedfordshire Schools Training Partnership SCITT</t>
  </si>
  <si>
    <t>The Billericay School</t>
  </si>
  <si>
    <t>The Bliss Charity School</t>
  </si>
  <si>
    <t>The Blue Coat CofE School</t>
  </si>
  <si>
    <t>The Blue Coat School</t>
  </si>
  <si>
    <t>The Bridge Alternative Provision Academy</t>
  </si>
  <si>
    <t>The Bridge Education Centre SO50 9DB</t>
  </si>
  <si>
    <t>The Bridge School</t>
  </si>
  <si>
    <t>The Broxbourne School</t>
  </si>
  <si>
    <t>The Brunts Academy</t>
  </si>
  <si>
    <t>The Campion School</t>
  </si>
  <si>
    <t>The Canterbury Academy</t>
  </si>
  <si>
    <t>The Cardinal Vaughan Memorial RC School</t>
  </si>
  <si>
    <t>The Castle School</t>
  </si>
  <si>
    <t>The Castle School TA1 5AU</t>
  </si>
  <si>
    <t>The Cathedral School of St Peter and St John RC Primary</t>
  </si>
  <si>
    <t>The Catholic High School, Chester A Specialist Science College CH4 7HS</t>
  </si>
  <si>
    <t>The Causeway School</t>
  </si>
  <si>
    <t>The Cavendish School</t>
  </si>
  <si>
    <t>The Chafford School</t>
  </si>
  <si>
    <t>The Chalfonts Community College</t>
  </si>
  <si>
    <t>The Charles Dickens School</t>
  </si>
  <si>
    <t>The Cheadle Academy</t>
  </si>
  <si>
    <t xml:space="preserve">The Cherwell OTSA SCITT	 </t>
  </si>
  <si>
    <t>The Cherwell School</t>
  </si>
  <si>
    <t>The City Academy, Hackney E9 6EA</t>
  </si>
  <si>
    <t>The City of Leicester College</t>
  </si>
  <si>
    <t>The Colsterworth Church of England Primary School</t>
  </si>
  <si>
    <t>The Compton School</t>
  </si>
  <si>
    <t>The Co-operative \primary Academy of Leeds</t>
  </si>
  <si>
    <t>The Costello School</t>
  </si>
  <si>
    <t>The Cotswold Academy GL54 2BD</t>
  </si>
  <si>
    <t>The Coventry Blue Coat Church of England School and Music College</t>
  </si>
  <si>
    <t>The Coventry SCITT</t>
  </si>
  <si>
    <t>The Crossley Heath Academy Trust</t>
  </si>
  <si>
    <t>The Dales School NE24 4RE</t>
  </si>
  <si>
    <t>The David Ross Education Trust</t>
  </si>
  <si>
    <t>The de Ferrers Academy</t>
  </si>
  <si>
    <t>The Deepings School</t>
  </si>
  <si>
    <t>The Deepings SCITT</t>
  </si>
  <si>
    <t>The Diamond Learning Partnership Trust- Middlefield Primary Academy</t>
  </si>
  <si>
    <t>The Discovery School ME19 4GJ</t>
  </si>
  <si>
    <t>The Downs School RG20 6AD</t>
  </si>
  <si>
    <t>The Duchess's Community High School</t>
  </si>
  <si>
    <t>The Duchy School Bradninch EX5 4RF</t>
  </si>
  <si>
    <t>The Duston School NN5 6XA</t>
  </si>
  <si>
    <t>The Earls High School</t>
  </si>
  <si>
    <t>The Elizabethan Academy</t>
  </si>
  <si>
    <t>The English Martyrs School and Sixth Form College</t>
  </si>
  <si>
    <t>The Fallibroome Academy</t>
  </si>
  <si>
    <t>The Flying Bull Academy PO2 7BJ</t>
  </si>
  <si>
    <t>The Gainsborough Parish Church Primary School</t>
  </si>
  <si>
    <t>The Giles Academy</t>
  </si>
  <si>
    <t>The Grange School, Daventry</t>
  </si>
  <si>
    <t>The Greater Manchester Bright Futures Trust</t>
  </si>
  <si>
    <t>The Gryphon School</t>
  </si>
  <si>
    <t>The Hampshire LEARN SCITT Partnership</t>
  </si>
  <si>
    <t>The Harefield Academy</t>
  </si>
  <si>
    <t>The Hastings Academy</t>
  </si>
  <si>
    <t>The Haven Voluntary Aided CofE/Methodist Primary School BN23 5SW</t>
  </si>
  <si>
    <t>The Hayesbrook School</t>
  </si>
  <si>
    <t>The Heath School</t>
  </si>
  <si>
    <t>The Henrietta Barnett School</t>
  </si>
  <si>
    <t>The Hereford Academy</t>
  </si>
  <si>
    <t>The Hermitage Academy</t>
  </si>
  <si>
    <t>The Hillcrest School and Community College</t>
  </si>
  <si>
    <t>The Hollyfield School</t>
  </si>
  <si>
    <t>The Holy Cross School</t>
  </si>
  <si>
    <t>The Hundred of Hoo School</t>
  </si>
  <si>
    <t>The Iceni Academy</t>
  </si>
  <si>
    <t>The Jane Lane School,  A College for Cognition &amp;amp; Learning</t>
  </si>
  <si>
    <t>The JCB Academy</t>
  </si>
  <si>
    <t>The John Henry Newman Catholic School</t>
  </si>
  <si>
    <t xml:space="preserve">The John Taylor SCITT	 </t>
  </si>
  <si>
    <t>The John Wallis Academy</t>
  </si>
  <si>
    <t>The John Warner School</t>
  </si>
  <si>
    <t>The John Wesley Church of England Methodist Voluntary Aided Primary School</t>
  </si>
  <si>
    <t>The Keele and North Staffordshire Primary SCITT</t>
  </si>
  <si>
    <t>The Kemnal Academies Trust</t>
  </si>
  <si>
    <t>The King Edward VI High School</t>
  </si>
  <si>
    <t>The King Edwards Consortium, Birmingham</t>
  </si>
  <si>
    <t>The King's CofE (VA) School</t>
  </si>
  <si>
    <t>The King's School Specialising in Mathematics and Computing</t>
  </si>
  <si>
    <t>The Kingsway School</t>
  </si>
  <si>
    <t>The Latymer School</t>
  </si>
  <si>
    <t>The Learning Institute South West</t>
  </si>
  <si>
    <t>The Leigh Technology Academy</t>
  </si>
  <si>
    <t>The Lindfield School</t>
  </si>
  <si>
    <t>The Little Gonerby Church of England Infant School, Grantham NG31 9AZ</t>
  </si>
  <si>
    <t>The Long Eaton School</t>
  </si>
  <si>
    <t>The Loyne Specialist School</t>
  </si>
  <si>
    <t>The Manor School</t>
  </si>
  <si>
    <t>The Marches School</t>
  </si>
  <si>
    <t>The Mead Community Primary School</t>
  </si>
  <si>
    <t>The Merton Primary School</t>
  </si>
  <si>
    <t>The Milestone School GL2 9EU</t>
  </si>
  <si>
    <t>The Milton Keynes Academy MK6 5LA</t>
  </si>
  <si>
    <t>The Mirfield Free Grammar and Sixth Form WF14 9EZ</t>
  </si>
  <si>
    <t>The Morley Academy</t>
  </si>
  <si>
    <t>The Nobel School SG2 0HS</t>
  </si>
  <si>
    <t>The OAKS (Ormiston and Keele SCITT)</t>
  </si>
  <si>
    <t>The Open Academy</t>
  </si>
  <si>
    <t>The Orchard Centre (Home and Hospital PRU)</t>
  </si>
  <si>
    <t>The Orchard School</t>
  </si>
  <si>
    <t>The Orchards Community Middle School</t>
  </si>
  <si>
    <t>The Park Primary School BS15 9TP</t>
  </si>
  <si>
    <t>The Petchey Academy</t>
  </si>
  <si>
    <t>The Phoenix School</t>
  </si>
  <si>
    <t>The Phoenix School PE2 5SD</t>
  </si>
  <si>
    <t>The Piggott School</t>
  </si>
  <si>
    <t>The Pilgrim Partnership School Centred Teacher Training</t>
  </si>
  <si>
    <t>The Pimlico-London SCITT</t>
  </si>
  <si>
    <t>The Plume School</t>
  </si>
  <si>
    <t>The Polesworth School</t>
  </si>
  <si>
    <t>The Priory Academy LSST</t>
  </si>
  <si>
    <t>The Priory Ruskin Academy</t>
  </si>
  <si>
    <t>The Priory School, A Business and Enterprise College</t>
  </si>
  <si>
    <t>The Quay School BH16 5AH</t>
  </si>
  <si>
    <t>The Queen Boudica Primary School</t>
  </si>
  <si>
    <t>The Queen Katherine School</t>
  </si>
  <si>
    <t>The Raleigh School KT24 6LX</t>
  </si>
  <si>
    <t>The Ravensbourne School</t>
  </si>
  <si>
    <t>The Reach Free School</t>
  </si>
  <si>
    <t>The Redstart Primary School TA20 1SD</t>
  </si>
  <si>
    <t>The Ridgeway Community School</t>
  </si>
  <si>
    <t>The Rochester Grammar School</t>
  </si>
  <si>
    <t>The Rosedale Hewens Academy Trust</t>
  </si>
  <si>
    <t>The Roundhill Academy LE4 8GQ</t>
  </si>
  <si>
    <t>The Sele First School</t>
  </si>
  <si>
    <t>The Sele School</t>
  </si>
  <si>
    <t>The Sheffield SCITT</t>
  </si>
  <si>
    <t>The Shire Foundation</t>
  </si>
  <si>
    <t>The Sixth Form College, Colchester</t>
  </si>
  <si>
    <t>The Skegness Seathorne Primary School</t>
  </si>
  <si>
    <t>The South Downs SCITT</t>
  </si>
  <si>
    <t>The South Wolds Academy</t>
  </si>
  <si>
    <t>The Spanish Course</t>
  </si>
  <si>
    <t>The Spinney Primary School CB1 9PB</t>
  </si>
  <si>
    <t>The St Francis Special School, Lincoln</t>
  </si>
  <si>
    <t>The St Marylebone CofE School</t>
  </si>
  <si>
    <t>The Steiner Academy  Hereford</t>
  </si>
  <si>
    <t>The Streetly Academy</t>
  </si>
  <si>
    <t>The Sutton Academy</t>
  </si>
  <si>
    <t>The Sydney Russell School</t>
  </si>
  <si>
    <t>The Thetford Academy IP24 1LH</t>
  </si>
  <si>
    <t>The Thomas Aveling School</t>
  </si>
  <si>
    <t>The Thomas Hardye School</t>
  </si>
  <si>
    <t>The Tommy Flowers SCITT Milton Keynes</t>
  </si>
  <si>
    <t>The Warwick School</t>
  </si>
  <si>
    <t>The West Bridgford School NG2 7FA</t>
  </si>
  <si>
    <t>The West Grantham Academy St Hugh's</t>
  </si>
  <si>
    <t>The Westlands School</t>
  </si>
  <si>
    <t>The Whitby High School</t>
  </si>
  <si>
    <t>The Wickford Church of England School</t>
  </si>
  <si>
    <t>The Willink School</t>
  </si>
  <si>
    <t>The Willows Primary School</t>
  </si>
  <si>
    <t>The Windsor Boys' School</t>
  </si>
  <si>
    <t>The Woodroffe School</t>
  </si>
  <si>
    <t>The Wroxham School</t>
  </si>
  <si>
    <t>Theale C.E. Primary School RG7 5BZ</t>
  </si>
  <si>
    <t>Thomas Bennett Community College</t>
  </si>
  <si>
    <t>Thomas Estley Community College</t>
  </si>
  <si>
    <t>Thomas Tallis School</t>
  </si>
  <si>
    <t>Thomas Telford School</t>
  </si>
  <si>
    <t>Thornden School</t>
  </si>
  <si>
    <t>Thorpe Greenways Junior School SS1 3BS</t>
  </si>
  <si>
    <t>Thorpe St Andrew School and Sixth Form NR7 0XS</t>
  </si>
  <si>
    <t>Thrussington Church of England Primary School</t>
  </si>
  <si>
    <t>Thurton Primary School NR14 6AT</t>
  </si>
  <si>
    <t>Tidemill Academy</t>
  </si>
  <si>
    <t>Titan Partnership Ltd</t>
  </si>
  <si>
    <t>Tollbar Academy</t>
  </si>
  <si>
    <t>Tollgate Primary School</t>
  </si>
  <si>
    <t>Tonbridge Grammar School</t>
  </si>
  <si>
    <t>Toot Hill School</t>
  </si>
  <si>
    <t>Tor View School</t>
  </si>
  <si>
    <t>Torfield School TN34 3JT</t>
  </si>
  <si>
    <t>Torquay Boys' Grammar School</t>
  </si>
  <si>
    <t>Town End Academy</t>
  </si>
  <si>
    <t>Town Farm Primary School TW19 7HU</t>
  </si>
  <si>
    <t>Townfield Primary School CH43 2LH</t>
  </si>
  <si>
    <t>Townley Grammar School</t>
  </si>
  <si>
    <t>Tregonwell Academy</t>
  </si>
  <si>
    <t>Trenance Learning Academy</t>
  </si>
  <si>
    <t>Tring School</t>
  </si>
  <si>
    <t>Trinity Academy</t>
  </si>
  <si>
    <t>Trinity Academy, Halifax HX2 9TZ</t>
  </si>
  <si>
    <t>Trinity Church of England School, Belvedere</t>
  </si>
  <si>
    <t>Trinity School</t>
  </si>
  <si>
    <t>Tudor Grange Academy</t>
  </si>
  <si>
    <t>Tunbridge Wells Girls' Grammar School TN4 9UJ</t>
  </si>
  <si>
    <t>Turnfurlong Infant School</t>
  </si>
  <si>
    <t>Turton School BL7 9LT</t>
  </si>
  <si>
    <t>Tuxford Academy</t>
  </si>
  <si>
    <t>Tweedmouth Prior Park First School</t>
  </si>
  <si>
    <t>Two Mile Ash ITT Partnership</t>
  </si>
  <si>
    <t>Two Mile Ash School</t>
  </si>
  <si>
    <t>Two Rivers High School</t>
  </si>
  <si>
    <t>Two Rivers Primary School</t>
  </si>
  <si>
    <t>Twyford Church of England High School</t>
  </si>
  <si>
    <t>Twynham School</t>
  </si>
  <si>
    <t>Tyldesley Primary School</t>
  </si>
  <si>
    <t>Tyssen Community Primary School</t>
  </si>
  <si>
    <t>UCAT</t>
  </si>
  <si>
    <t>Uckfield Community Technology College</t>
  </si>
  <si>
    <t>UCL Institute of Education</t>
  </si>
  <si>
    <t>Uffculme School Academy</t>
  </si>
  <si>
    <t>United Learning</t>
  </si>
  <si>
    <t>United Teaching National SCITT</t>
  </si>
  <si>
    <t>Unity College</t>
  </si>
  <si>
    <t>University of Bath</t>
  </si>
  <si>
    <t>University of Buckingham</t>
  </si>
  <si>
    <t>University of Newcastle Upon Tyne</t>
  </si>
  <si>
    <t>University of Northumbria at Newcastle</t>
  </si>
  <si>
    <t>University of St Mark &amp; St John</t>
  </si>
  <si>
    <t>University of Suffolk</t>
  </si>
  <si>
    <t>Uplands Primary School</t>
  </si>
  <si>
    <t>Upton Court Grammar School</t>
  </si>
  <si>
    <t>Upton Hall School FCJ CH49 6LJ</t>
  </si>
  <si>
    <t>Upton Meadows Primary School NN5 4EZ</t>
  </si>
  <si>
    <t>Urmston Grammar Academy</t>
  </si>
  <si>
    <t>Ursuline College</t>
  </si>
  <si>
    <t>Ursuline High School Wimbledon SW20 8HA</t>
  </si>
  <si>
    <t>UTC Reading</t>
  </si>
  <si>
    <t>Vale of Evesham School</t>
  </si>
  <si>
    <t>Valentines High School</t>
  </si>
  <si>
    <t>Victoria Infant School</t>
  </si>
  <si>
    <t>Victoria Park Primary</t>
  </si>
  <si>
    <t>Wade Deacon High School</t>
  </si>
  <si>
    <t>Wadsworth Fields Primary School</t>
  </si>
  <si>
    <t>Wakefield City Academy WF1 4SF</t>
  </si>
  <si>
    <t>Wakefield Regional Partnership for Initial Teacher Training</t>
  </si>
  <si>
    <t>Waldegrave School for Girls</t>
  </si>
  <si>
    <t>Walderslade Girls' School</t>
  </si>
  <si>
    <t>Walgrave Primary School</t>
  </si>
  <si>
    <t>Walker Technology College</t>
  </si>
  <si>
    <t>Walton High MK7 7WH</t>
  </si>
  <si>
    <t>Walton High School</t>
  </si>
  <si>
    <t>Wandsworth Primary Schools Consortium</t>
  </si>
  <si>
    <t>Warblington School PO9 2RR</t>
  </si>
  <si>
    <t>Warden Park School</t>
  </si>
  <si>
    <t>Warlingham School CR6 9YB</t>
  </si>
  <si>
    <t>Warren Dell Primary School WD19 7UZ</t>
  </si>
  <si>
    <t>Warren Junior School RM6 6DA</t>
  </si>
  <si>
    <t>Warren Road Primary School</t>
  </si>
  <si>
    <t>Washingborough Academy</t>
  </si>
  <si>
    <t>Watergate School SE6 3WG</t>
  </si>
  <si>
    <t>Watford Grammar School for Girls</t>
  </si>
  <si>
    <t>Wavendon Gate School</t>
  </si>
  <si>
    <t>Waverley School</t>
  </si>
  <si>
    <t>Wayland Academy</t>
  </si>
  <si>
    <t>Weald Community Primary School</t>
  </si>
  <si>
    <t>Weald of Kent Grammar School TN9 2JP</t>
  </si>
  <si>
    <t>Weatherhead High School CH44 3HS</t>
  </si>
  <si>
    <t>Weaverham High School</t>
  </si>
  <si>
    <t>Wednesfield High School, A Specialist Engineering College</t>
  </si>
  <si>
    <t>Weedon Bec Primary School NN7 4QU</t>
  </si>
  <si>
    <t>Wembley High Technology College</t>
  </si>
  <si>
    <t>Wensley Fold (VC) Church of England Primary School</t>
  </si>
  <si>
    <t>West Earlham Infant School</t>
  </si>
  <si>
    <t>West Essex SCITT</t>
  </si>
  <si>
    <t>West Exe Technology College</t>
  </si>
  <si>
    <t>West Haddon CofE Endowed Primary School</t>
  </si>
  <si>
    <t>West Hertfordshire Teaching Schools Partnership</t>
  </si>
  <si>
    <t>West Hove Junior School</t>
  </si>
  <si>
    <t>West London Free School</t>
  </si>
  <si>
    <t>West Midlands Consortium</t>
  </si>
  <si>
    <t>West Park Academy</t>
  </si>
  <si>
    <t>West Park Primary School</t>
  </si>
  <si>
    <t>West Park School</t>
  </si>
  <si>
    <t>West Raynham Church of England Primary School</t>
  </si>
  <si>
    <t>West Thornton Primary Academy</t>
  </si>
  <si>
    <t>West Town Lane Academy</t>
  </si>
  <si>
    <t>Westbourne Primary School</t>
  </si>
  <si>
    <t>Westcliff High School for Girls</t>
  </si>
  <si>
    <t>Westcliff Primary School</t>
  </si>
  <si>
    <t>Westdene Primary School</t>
  </si>
  <si>
    <t>Western Community Primary School</t>
  </si>
  <si>
    <t>Westerton Primary Academy WF3 1AR</t>
  </si>
  <si>
    <t>Westerton Primary School</t>
  </si>
  <si>
    <t>Westfield Arts College</t>
  </si>
  <si>
    <t>Weston Park Primary School N8 9WP</t>
  </si>
  <si>
    <t>Westwood College</t>
  </si>
  <si>
    <t>Weydon School</t>
  </si>
  <si>
    <t>Whitburn Church of England Academy SR6 7EF</t>
  </si>
  <si>
    <t>Whitburn Village Primary School</t>
  </si>
  <si>
    <t>Whitchurch Primary School</t>
  </si>
  <si>
    <t>White Laith Primary School</t>
  </si>
  <si>
    <t>White Meadows Primary School BN17 7JL</t>
  </si>
  <si>
    <t>White Woman Lane Junior School</t>
  </si>
  <si>
    <t>Whitefield Schools and Centre</t>
  </si>
  <si>
    <t>Whiteheath Infant and Nursery School</t>
  </si>
  <si>
    <t>Whitehill Community Academy</t>
  </si>
  <si>
    <t>Whitehill Junior School</t>
  </si>
  <si>
    <t>White's Wood Academy DN21 1TJ</t>
  </si>
  <si>
    <t>Whitley and Eggborough Community Primary School</t>
  </si>
  <si>
    <t>Whitley Bay High School</t>
  </si>
  <si>
    <t>Whitmore High School</t>
  </si>
  <si>
    <t>Wickersley School and Sports College</t>
  </si>
  <si>
    <t>Wigmore School HR6 9UW</t>
  </si>
  <si>
    <t>Wildern School</t>
  </si>
  <si>
    <t>Willaston CofE Primary School</t>
  </si>
  <si>
    <t>William De Ferrers</t>
  </si>
  <si>
    <t>William Law CofE (Aided) Primary School PE4 5DT</t>
  </si>
  <si>
    <t>Willingdon Community School</t>
  </si>
  <si>
    <t>Willowfield Humanities College</t>
  </si>
  <si>
    <t>Willows Primary School</t>
  </si>
  <si>
    <t>Wilmslow High School</t>
  </si>
  <si>
    <t>Wilson Stuart School</t>
  </si>
  <si>
    <t>Wilstead Lower School</t>
  </si>
  <si>
    <t>Wincheap Foundation Primary School</t>
  </si>
  <si>
    <t>Windmill Primary School</t>
  </si>
  <si>
    <t>Windsor Girls' School SL4 3RT</t>
  </si>
  <si>
    <t>Wingate Infants' School</t>
  </si>
  <si>
    <t>Winhills Primary Academy</t>
  </si>
  <si>
    <t>Winifred Holtby Academy</t>
  </si>
  <si>
    <t>Winkleigh Primary School</t>
  </si>
  <si>
    <t>Wistaston Green Primary and Nursery School</t>
  </si>
  <si>
    <t>Witchford Village College</t>
  </si>
  <si>
    <t>Witham St Hughs Academy LN6 9WF</t>
  </si>
  <si>
    <t>Wolfson Hillel Primary School</t>
  </si>
  <si>
    <t>Wollaston Community Primary School</t>
  </si>
  <si>
    <t>Wood Green Academy</t>
  </si>
  <si>
    <t>Woodard Academies Trust</t>
  </si>
  <si>
    <t>Woodberry Down Community Primary School</t>
  </si>
  <si>
    <t>Woodbridge Primary School IP12 1SS</t>
  </si>
  <si>
    <t>Woodchurch High School Engineering College</t>
  </si>
  <si>
    <t>Woodchurch Road Primary School</t>
  </si>
  <si>
    <t>Woodfield School</t>
  </si>
  <si>
    <t>Woodham Academy</t>
  </si>
  <si>
    <t>Woodland Community Primary School</t>
  </si>
  <si>
    <t>Woodlands Meed</t>
  </si>
  <si>
    <t>Woodlands Primary School LS9 6DA</t>
  </si>
  <si>
    <t>Woodlands School</t>
  </si>
  <si>
    <t>Woodlands School DE22 2LW</t>
  </si>
  <si>
    <t>Woodrush Community High School B47 5JW</t>
  </si>
  <si>
    <t>Woodside Academy RM16 2GJ</t>
  </si>
  <si>
    <t>Woolacombe School</t>
  </si>
  <si>
    <t>Woolenwick Infant and Nursery School SG1 2NU</t>
  </si>
  <si>
    <t>Woolgrove School, Special Needs Academy</t>
  </si>
  <si>
    <t>Woolsery Primary School EX39 5QS</t>
  </si>
  <si>
    <t>Woolwich Polytechnic School for Boys</t>
  </si>
  <si>
    <t>Wootey Junior School GU34 2JA</t>
  </si>
  <si>
    <t>Worle Community School</t>
  </si>
  <si>
    <t>Worlingham Church of England Voluntary Controlled Primary School NR34 7SB</t>
  </si>
  <si>
    <t>Wreay C of E Primary School</t>
  </si>
  <si>
    <t>Wren Academy</t>
  </si>
  <si>
    <t>Wrotham School</t>
  </si>
  <si>
    <t>Wybourn Community Primary and Nursery School</t>
  </si>
  <si>
    <t>Wycombe High School</t>
  </si>
  <si>
    <t>Wyndham Primary School</t>
  </si>
  <si>
    <t>Wyvil Primary School</t>
  </si>
  <si>
    <t>Yarborough Academy DN34 4JU</t>
  </si>
  <si>
    <t>Yavneh College</t>
  </si>
  <si>
    <t>Yeoman Park School</t>
  </si>
  <si>
    <t>Yerbury Primary School</t>
  </si>
  <si>
    <t>Yorkshire and Humber Teacher Training</t>
  </si>
  <si>
    <t>Yorkshire Wolds Teacher Training</t>
  </si>
  <si>
    <t>FE college</t>
  </si>
  <si>
    <t>Course duration</t>
  </si>
  <si>
    <t>Programme costs</t>
  </si>
  <si>
    <t>SKE bursary</t>
  </si>
  <si>
    <r>
      <t xml:space="preserve">Amount of programme costs requested </t>
    </r>
    <r>
      <rPr>
        <i/>
        <sz val="10"/>
        <rFont val="Arial"/>
        <family val="2"/>
      </rPr>
      <t>(please specify)</t>
    </r>
  </si>
  <si>
    <r>
      <t xml:space="preserve">Amount of SKE bursary funding requested </t>
    </r>
    <r>
      <rPr>
        <i/>
        <sz val="10"/>
        <color indexed="8"/>
        <rFont val="Arial"/>
        <family val="2"/>
      </rPr>
      <t>(please specify)</t>
    </r>
  </si>
  <si>
    <r>
      <t xml:space="preserve">Undergraduate degree subject </t>
    </r>
    <r>
      <rPr>
        <i/>
        <sz val="10"/>
        <color indexed="8"/>
        <rFont val="Arial"/>
        <family val="2"/>
      </rPr>
      <t>(please specify)</t>
    </r>
  </si>
  <si>
    <t>Masters</t>
  </si>
  <si>
    <t>PhD</t>
  </si>
  <si>
    <t>Medical Masters (Distinction)</t>
  </si>
  <si>
    <t>Degree class</t>
  </si>
  <si>
    <t>Please select one of the drop down options below to indicate who is to receive the funding (Your claim will be returned if you do not complete this section):</t>
  </si>
  <si>
    <t>Funding recipiant</t>
  </si>
  <si>
    <t>I am the ITT provider / School Direct lead school, and wish to receive the funding directly.</t>
  </si>
  <si>
    <t xml:space="preserve">I am the ITT provider / School Direct lead school and wish to nominate the the SKE provider receives the funding directly. </t>
  </si>
  <si>
    <t>I am the SKE provider and have been nominated to receive the funding directly by the ITT provider / School Direct lead school.</t>
  </si>
  <si>
    <r>
      <t xml:space="preserve">FE ITT Provider ID </t>
    </r>
    <r>
      <rPr>
        <i/>
        <sz val="10"/>
        <color theme="1"/>
        <rFont val="Arial"/>
        <family val="2"/>
      </rPr>
      <t>(autopopulate)</t>
    </r>
  </si>
  <si>
    <r>
      <t xml:space="preserve">First name </t>
    </r>
    <r>
      <rPr>
        <i/>
        <sz val="11"/>
        <color indexed="8"/>
        <rFont val="Arial"/>
        <family val="2"/>
      </rPr>
      <t>(please specify)</t>
    </r>
  </si>
  <si>
    <r>
      <t xml:space="preserve">Surname </t>
    </r>
    <r>
      <rPr>
        <i/>
        <sz val="11"/>
        <color indexed="8"/>
        <rFont val="Arial"/>
        <family val="2"/>
      </rPr>
      <t>(please specify)</t>
    </r>
  </si>
  <si>
    <r>
      <t xml:space="preserve">Date of birth </t>
    </r>
    <r>
      <rPr>
        <i/>
        <sz val="11"/>
        <color indexed="8"/>
        <rFont val="Arial"/>
        <family val="2"/>
      </rPr>
      <t>(please specify)</t>
    </r>
  </si>
  <si>
    <r>
      <t xml:space="preserve">Home postcode </t>
    </r>
    <r>
      <rPr>
        <i/>
        <sz val="11"/>
        <color indexed="8"/>
        <rFont val="Arial"/>
        <family val="2"/>
      </rPr>
      <t>(please specify)</t>
    </r>
  </si>
  <si>
    <r>
      <t xml:space="preserve">FE ITT provider name </t>
    </r>
    <r>
      <rPr>
        <i/>
        <sz val="11"/>
        <color indexed="8"/>
        <rFont val="Arial"/>
        <family val="2"/>
      </rPr>
      <t>(please choose from list)</t>
    </r>
  </si>
  <si>
    <r>
      <t xml:space="preserve">SKE supplier name </t>
    </r>
    <r>
      <rPr>
        <i/>
        <sz val="11"/>
        <rFont val="Arial"/>
        <family val="2"/>
      </rPr>
      <t>(please choose from list)</t>
    </r>
  </si>
  <si>
    <r>
      <t xml:space="preserve">Type of organisation delivering SKE programme </t>
    </r>
    <r>
      <rPr>
        <i/>
        <sz val="11"/>
        <color indexed="8"/>
        <rFont val="Arial"/>
        <family val="2"/>
      </rPr>
      <t>(autopopulate)</t>
    </r>
  </si>
  <si>
    <r>
      <t xml:space="preserve">SKE subject </t>
    </r>
    <r>
      <rPr>
        <i/>
        <sz val="11"/>
        <color indexed="8"/>
        <rFont val="Arial"/>
        <family val="2"/>
      </rPr>
      <t>(autopopulate)</t>
    </r>
  </si>
  <si>
    <r>
      <t xml:space="preserve">SKE programme start date </t>
    </r>
    <r>
      <rPr>
        <i/>
        <sz val="11"/>
        <color indexed="8"/>
        <rFont val="Arial"/>
        <family val="2"/>
      </rPr>
      <t>(please specify)</t>
    </r>
  </si>
  <si>
    <r>
      <t xml:space="preserve">SKE programme end date </t>
    </r>
    <r>
      <rPr>
        <i/>
        <sz val="11"/>
        <color indexed="8"/>
        <rFont val="Arial"/>
        <family val="2"/>
      </rPr>
      <t>(please specify)</t>
    </r>
  </si>
  <si>
    <r>
      <t xml:space="preserve">QA check: Course duration </t>
    </r>
    <r>
      <rPr>
        <i/>
        <sz val="11"/>
        <rFont val="Arial"/>
        <family val="2"/>
      </rPr>
      <t>(autopopulate)</t>
    </r>
  </si>
  <si>
    <r>
      <t xml:space="preserve">Full time or Part time </t>
    </r>
    <r>
      <rPr>
        <i/>
        <sz val="11"/>
        <color indexed="8"/>
        <rFont val="Arial"/>
        <family val="2"/>
      </rPr>
      <t>(please specify)</t>
    </r>
  </si>
  <si>
    <r>
      <t xml:space="preserve">Is SKE programme delivered in parallel with ITT or pre-ITT? </t>
    </r>
    <r>
      <rPr>
        <i/>
        <sz val="11"/>
        <rFont val="Arial"/>
        <family val="2"/>
      </rPr>
      <t>(autopopulate)</t>
    </r>
  </si>
  <si>
    <r>
      <t xml:space="preserve">QA check: Programme costs </t>
    </r>
    <r>
      <rPr>
        <i/>
        <sz val="11"/>
        <rFont val="Arial"/>
        <family val="2"/>
      </rPr>
      <t>(autopopulate)</t>
    </r>
  </si>
  <si>
    <r>
      <t xml:space="preserve">QA check: SKE bursary </t>
    </r>
    <r>
      <rPr>
        <i/>
        <sz val="11"/>
        <color indexed="8"/>
        <rFont val="Arial"/>
        <family val="2"/>
      </rPr>
      <t>(autopopulate)</t>
    </r>
  </si>
  <si>
    <r>
      <t xml:space="preserve">FE ITT programme start date </t>
    </r>
    <r>
      <rPr>
        <i/>
        <sz val="11"/>
        <color indexed="8"/>
        <rFont val="Arial"/>
        <family val="2"/>
      </rPr>
      <t>(please specify)</t>
    </r>
  </si>
  <si>
    <r>
      <t xml:space="preserve">FE ITT programme end date </t>
    </r>
    <r>
      <rPr>
        <i/>
        <sz val="11"/>
        <color indexed="8"/>
        <rFont val="Arial"/>
        <family val="2"/>
      </rPr>
      <t>(please specify)</t>
    </r>
  </si>
  <si>
    <r>
      <t xml:space="preserve">Degree class on entry </t>
    </r>
    <r>
      <rPr>
        <i/>
        <sz val="11"/>
        <color indexed="8"/>
        <rFont val="Arial"/>
        <family val="2"/>
      </rPr>
      <t>(please specify)</t>
    </r>
  </si>
  <si>
    <t>Further Education Subject Knowledge Enhancement AY2017/18 - Funding Request Form</t>
  </si>
  <si>
    <t>Bath College</t>
  </si>
  <si>
    <t>Ashton Sixth Form College</t>
  </si>
  <si>
    <t>College of Haringey Enfield and North East London</t>
  </si>
  <si>
    <t>BathC</t>
  </si>
  <si>
    <t>ASFC</t>
  </si>
  <si>
    <t>CHENEL</t>
  </si>
  <si>
    <r>
      <t xml:space="preserve">2017/18 FE ITT programme subject </t>
    </r>
    <r>
      <rPr>
        <i/>
        <sz val="11"/>
        <color indexed="8"/>
        <rFont val="Arial"/>
        <family val="2"/>
      </rPr>
      <t>(autopopulate)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</si>
</sst>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31" x14ac:knownFonts="1">
    <font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9"/>
      <color indexed="2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i/>
      <u/>
      <sz val="14"/>
      <color theme="1"/>
      <name val="Arial"/>
      <family val="2"/>
    </font>
    <font>
      <i/>
      <sz val="10"/>
      <color theme="1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8" fillId="0" borderId="0" xfId="0" applyFont="1" applyFill="1" applyProtection="1"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</xf>
    <xf numFmtId="0" fontId="2" fillId="0" borderId="0" xfId="0" applyFont="1" applyBorder="1" applyAlignment="1" applyProtection="1">
      <protection locked="0" hidden="1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</xf>
    <xf numFmtId="0" fontId="0" fillId="0" borderId="0" xfId="0" applyAlignment="1"/>
    <xf numFmtId="0" fontId="8" fillId="0" borderId="0" xfId="0" applyFont="1" applyFill="1" applyAlignment="1" applyProtection="1">
      <alignment wrapText="1"/>
      <protection hidden="1"/>
    </xf>
    <xf numFmtId="0" fontId="16" fillId="0" borderId="0" xfId="0" applyFont="1" applyFill="1" applyAlignment="1" applyProtection="1">
      <alignment wrapText="1"/>
      <protection hidden="1"/>
    </xf>
    <xf numFmtId="0" fontId="16" fillId="0" borderId="1" xfId="0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0" fontId="8" fillId="0" borderId="1" xfId="0" applyFont="1" applyFill="1" applyBorder="1" applyProtection="1">
      <protection hidden="1"/>
    </xf>
    <xf numFmtId="0" fontId="17" fillId="2" borderId="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1" xfId="0" applyNumberFormat="1" applyFont="1" applyFill="1" applyBorder="1" applyAlignment="1" applyProtection="1">
      <alignment horizontal="left" vertical="top"/>
      <protection hidden="1"/>
    </xf>
    <xf numFmtId="0" fontId="19" fillId="0" borderId="1" xfId="0" applyFont="1" applyBorder="1" applyProtection="1">
      <protection hidden="1"/>
    </xf>
    <xf numFmtId="0" fontId="18" fillId="0" borderId="1" xfId="0" applyFont="1" applyBorder="1" applyAlignment="1" applyProtection="1">
      <alignment horizontal="left" vertical="top" wrapText="1"/>
      <protection hidden="1"/>
    </xf>
    <xf numFmtId="0" fontId="7" fillId="0" borderId="1" xfId="0" applyNumberFormat="1" applyFont="1" applyFill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19" fillId="0" borderId="0" xfId="0" applyFont="1" applyProtection="1">
      <protection hidden="1"/>
    </xf>
    <xf numFmtId="0" fontId="16" fillId="0" borderId="1" xfId="0" applyFont="1" applyFill="1" applyBorder="1" applyProtection="1">
      <protection hidden="1"/>
    </xf>
    <xf numFmtId="20" fontId="8" fillId="0" borderId="1" xfId="0" quotePrefix="1" applyNumberFormat="1" applyFont="1" applyFill="1" applyBorder="1" applyProtection="1">
      <protection hidden="1"/>
    </xf>
    <xf numFmtId="0" fontId="8" fillId="0" borderId="1" xfId="0" quotePrefix="1" applyFont="1" applyFill="1" applyBorder="1" applyProtection="1">
      <protection hidden="1"/>
    </xf>
    <xf numFmtId="0" fontId="19" fillId="0" borderId="1" xfId="0" applyFont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protection hidden="1"/>
    </xf>
    <xf numFmtId="0" fontId="0" fillId="4" borderId="1" xfId="0" applyFill="1" applyBorder="1" applyAlignment="1" applyProtection="1">
      <protection locked="0"/>
    </xf>
    <xf numFmtId="14" fontId="1" fillId="4" borderId="1" xfId="0" applyNumberFormat="1" applyFont="1" applyFill="1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14" fontId="0" fillId="4" borderId="1" xfId="0" applyNumberFormat="1" applyFill="1" applyBorder="1" applyAlignment="1" applyProtection="1">
      <protection locked="0"/>
    </xf>
    <xf numFmtId="0" fontId="14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/>
    <xf numFmtId="0" fontId="12" fillId="6" borderId="1" xfId="0" applyFont="1" applyFill="1" applyBorder="1" applyAlignment="1" applyProtection="1">
      <alignment horizontal="center" vertical="center" wrapText="1"/>
    </xf>
    <xf numFmtId="8" fontId="1" fillId="4" borderId="1" xfId="0" applyNumberFormat="1" applyFont="1" applyFill="1" applyBorder="1" applyAlignment="1" applyProtection="1">
      <protection locked="0"/>
    </xf>
    <xf numFmtId="0" fontId="10" fillId="6" borderId="1" xfId="0" applyFont="1" applyFill="1" applyBorder="1" applyAlignment="1" applyProtection="1">
      <alignment horizontal="center" vertical="center" wrapText="1"/>
    </xf>
    <xf numFmtId="20" fontId="1" fillId="4" borderId="1" xfId="0" applyNumberFormat="1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protection hidden="1"/>
    </xf>
    <xf numFmtId="49" fontId="1" fillId="7" borderId="1" xfId="0" applyNumberFormat="1" applyFont="1" applyFill="1" applyBorder="1" applyAlignment="1" applyProtection="1">
      <protection locked="0"/>
    </xf>
    <xf numFmtId="49" fontId="0" fillId="7" borderId="1" xfId="0" applyNumberFormat="1" applyFill="1" applyBorder="1" applyAlignment="1" applyProtection="1">
      <protection locked="0"/>
    </xf>
    <xf numFmtId="8" fontId="22" fillId="6" borderId="1" xfId="0" applyNumberFormat="1" applyFont="1" applyFill="1" applyBorder="1" applyAlignment="1" applyProtection="1">
      <protection hidden="1"/>
    </xf>
    <xf numFmtId="8" fontId="22" fillId="6" borderId="1" xfId="0" applyNumberFormat="1" applyFont="1" applyFill="1" applyBorder="1" applyAlignment="1" applyProtection="1">
      <alignment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8" fontId="1" fillId="6" borderId="1" xfId="0" applyNumberFormat="1" applyFont="1" applyFill="1" applyBorder="1" applyAlignment="1" applyProtection="1">
      <protection hidden="1"/>
    </xf>
    <xf numFmtId="0" fontId="12" fillId="6" borderId="1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left" wrapText="1"/>
      <protection hidden="1"/>
    </xf>
    <xf numFmtId="0" fontId="1" fillId="6" borderId="1" xfId="0" applyFont="1" applyFill="1" applyBorder="1" applyAlignment="1" applyProtection="1">
      <alignment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Alignment="1"/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horizontal="left" wrapText="1"/>
    </xf>
    <xf numFmtId="0" fontId="27" fillId="3" borderId="3" xfId="0" applyFont="1" applyFill="1" applyBorder="1" applyAlignment="1" applyProtection="1">
      <alignment horizontal="left" wrapText="1"/>
    </xf>
    <xf numFmtId="0" fontId="27" fillId="3" borderId="4" xfId="0" applyFont="1" applyFill="1" applyBorder="1" applyAlignment="1" applyProtection="1">
      <alignment horizontal="left" wrapText="1"/>
    </xf>
    <xf numFmtId="0" fontId="25" fillId="4" borderId="1" xfId="0" applyFont="1" applyFill="1" applyBorder="1" applyAlignment="1" applyProtection="1">
      <alignment horizontal="left" vertical="top" wrapText="1"/>
      <protection locked="0"/>
    </xf>
    <xf numFmtId="0" fontId="26" fillId="5" borderId="8" xfId="0" applyFont="1" applyFill="1" applyBorder="1" applyAlignment="1" applyProtection="1">
      <alignment horizontal="center" vertical="top" wrapText="1"/>
      <protection hidden="1"/>
    </xf>
  </cellXfs>
  <cellStyles count="1">
    <cellStyle name="Normal" xfId="0" builtinId="0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C207"/>
  <sheetViews>
    <sheetView tabSelected="1" topLeftCell="A7" zoomScale="90" zoomScaleNormal="90" workbookViewId="0">
      <selection activeCell="E4" sqref="E4:H4"/>
    </sheetView>
  </sheetViews>
  <sheetFormatPr defaultColWidth="0" defaultRowHeight="15" zeroHeight="1" x14ac:dyDescent="0.4"/>
  <cols>
    <col min="1" max="1" width="5.1640625" style="3" customWidth="1"/>
    <col min="2" max="2" width="14.609375" style="3" customWidth="1"/>
    <col min="3" max="3" width="21.44140625" style="1" customWidth="1"/>
    <col min="4" max="4" width="10.83203125" style="2" bestFit="1" customWidth="1"/>
    <col min="5" max="5" width="11.83203125" style="3" customWidth="1"/>
    <col min="6" max="6" width="36.88671875" style="3" customWidth="1"/>
    <col min="7" max="7" width="12.44140625" style="4" customWidth="1"/>
    <col min="8" max="8" width="32.38671875" style="3" customWidth="1"/>
    <col min="9" max="9" width="19.1640625" style="3" customWidth="1"/>
    <col min="10" max="10" width="11.83203125" style="3" customWidth="1"/>
    <col min="11" max="11" width="11.38671875" style="19" customWidth="1"/>
    <col min="12" max="12" width="11.38671875" style="3" customWidth="1"/>
    <col min="13" max="13" width="24.109375" style="3" customWidth="1"/>
    <col min="14" max="14" width="34.109375" style="3" customWidth="1"/>
    <col min="15" max="15" width="19.88671875" style="3" customWidth="1"/>
    <col min="16" max="16" width="19.88671875" style="10" customWidth="1"/>
    <col min="17" max="17" width="11.1640625" style="3" customWidth="1"/>
    <col min="18" max="18" width="13.1640625" style="3" customWidth="1"/>
    <col min="19" max="19" width="11.88671875" style="3" bestFit="1" customWidth="1"/>
    <col min="20" max="20" width="41.609375" style="3" customWidth="1"/>
    <col min="21" max="21" width="11.88671875" style="3" customWidth="1"/>
    <col min="22" max="22" width="41.83203125" style="3" customWidth="1"/>
    <col min="23" max="23" width="13.5546875" style="3" customWidth="1"/>
    <col min="24" max="26" width="11.88671875" style="3" customWidth="1"/>
    <col min="27" max="27" width="26.88671875" style="3" customWidth="1"/>
    <col min="28" max="28" width="33.38671875" style="3" hidden="1" customWidth="1"/>
    <col min="29" max="29" width="7.88671875" style="3" hidden="1" customWidth="1"/>
    <col min="30" max="30" width="33.38671875" style="3" hidden="1" customWidth="1"/>
    <col min="31" max="31" width="7.88671875" style="3" hidden="1" customWidth="1"/>
    <col min="32" max="32" width="33.38671875" style="3" hidden="1" customWidth="1"/>
    <col min="33" max="33" width="7.88671875" style="3" hidden="1" customWidth="1"/>
    <col min="34" max="16383" width="8.88671875" style="3" hidden="1"/>
    <col min="16384" max="16384" width="6.109375" style="3" customWidth="1"/>
  </cols>
  <sheetData>
    <row r="1" spans="1:28" x14ac:dyDescent="0.4"/>
    <row r="2" spans="1:28" ht="35" customHeight="1" thickBot="1" x14ac:dyDescent="0.45">
      <c r="B2" s="5"/>
      <c r="C2" s="6"/>
      <c r="D2" s="7"/>
      <c r="E2" s="75" t="s">
        <v>2180</v>
      </c>
      <c r="F2" s="76"/>
      <c r="G2" s="76"/>
      <c r="H2" s="76"/>
      <c r="I2" s="76"/>
      <c r="J2" s="76"/>
      <c r="K2" s="76"/>
      <c r="L2" s="76"/>
      <c r="M2" s="76"/>
      <c r="N2" s="21"/>
      <c r="O2" s="5"/>
      <c r="P2" s="11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47.25" customHeight="1" x14ac:dyDescent="0.5">
      <c r="B3" s="5"/>
      <c r="C3" s="6"/>
      <c r="D3" s="7"/>
      <c r="E3" s="80" t="s">
        <v>2156</v>
      </c>
      <c r="F3" s="81"/>
      <c r="G3" s="81"/>
      <c r="H3" s="82"/>
      <c r="I3" s="21"/>
      <c r="J3" s="21"/>
      <c r="K3" s="21"/>
      <c r="L3" s="21"/>
      <c r="M3" s="21"/>
      <c r="N3" s="21"/>
      <c r="O3" s="5"/>
      <c r="P3" s="11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35.75" customHeight="1" x14ac:dyDescent="0.4">
      <c r="B4" s="5"/>
      <c r="C4" s="6"/>
      <c r="D4" s="7"/>
      <c r="E4" s="83"/>
      <c r="F4" s="83"/>
      <c r="G4" s="83"/>
      <c r="H4" s="83"/>
      <c r="I4" s="21"/>
      <c r="J4" s="21"/>
      <c r="K4" s="21"/>
      <c r="L4" s="21"/>
      <c r="M4" s="21"/>
      <c r="N4" s="21"/>
      <c r="O4" s="5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64.5" customHeight="1" x14ac:dyDescent="0.4">
      <c r="B5" s="5"/>
      <c r="C5" s="6"/>
      <c r="D5" s="7"/>
      <c r="E5" s="84" t="str">
        <f>IF(E4="","",IF(E4=Lookups!O3,"By selecting this option you are confirming that the SKE provider is a NCTL accredited ITT provider or School Direct lead school with a valid Grant Funding Agreement, and authorisation to receive funding.","By selecting this option you are confirming that you are a NCTL accredited ITT provider or a School Direct lead school with a valid Grant Funding Agreement, and authorisation to receive funding."))</f>
        <v/>
      </c>
      <c r="F5" s="84"/>
      <c r="G5" s="84"/>
      <c r="H5" s="84"/>
      <c r="I5" s="21"/>
      <c r="J5" s="21"/>
      <c r="K5" s="21"/>
      <c r="L5" s="21"/>
      <c r="M5" s="21"/>
      <c r="N5" s="21"/>
      <c r="O5" s="5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8" ht="76.25" customHeight="1" thickBot="1" x14ac:dyDescent="0.45">
      <c r="B6" s="5"/>
      <c r="C6" s="6"/>
      <c r="D6" s="7"/>
      <c r="E6" s="13"/>
      <c r="F6" s="5"/>
      <c r="G6" s="8"/>
      <c r="H6" s="5"/>
      <c r="I6" s="5"/>
      <c r="J6" s="5"/>
      <c r="K6" s="20"/>
      <c r="L6" s="5"/>
      <c r="M6" s="5"/>
      <c r="N6" s="5"/>
      <c r="O6" s="5"/>
      <c r="P6" s="11"/>
      <c r="Q6" s="5"/>
      <c r="R6" s="5"/>
      <c r="S6" s="5"/>
      <c r="T6" s="5"/>
      <c r="U6" s="5"/>
      <c r="V6" s="5"/>
      <c r="W6" s="5"/>
      <c r="X6" s="5"/>
      <c r="Y6" s="5"/>
      <c r="Z6" s="5"/>
      <c r="AA6" s="64" t="str">
        <f>IF(COUNTIF(AA9:AA73,"3rd")&gt;0,"Please ensure that any trainees with a 3rd degree also hold a grade B in A-Level mathematics (or equivalent)","")</f>
        <v/>
      </c>
    </row>
    <row r="7" spans="1:28" s="14" customFormat="1" ht="53.45" customHeight="1" x14ac:dyDescent="0.45">
      <c r="B7" s="67" t="s">
        <v>92</v>
      </c>
      <c r="C7" s="68"/>
      <c r="D7" s="68"/>
      <c r="E7" s="69"/>
      <c r="F7" s="70" t="s">
        <v>136</v>
      </c>
      <c r="G7" s="71"/>
      <c r="H7" s="77" t="s">
        <v>137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72" t="s">
        <v>134</v>
      </c>
      <c r="X7" s="73"/>
      <c r="Y7" s="73"/>
      <c r="Z7" s="73"/>
      <c r="AA7" s="74"/>
    </row>
    <row r="8" spans="1:28" s="17" customFormat="1" ht="103.25" customHeight="1" x14ac:dyDescent="0.4">
      <c r="A8" s="66"/>
      <c r="B8" s="59" t="s">
        <v>2162</v>
      </c>
      <c r="C8" s="59" t="s">
        <v>2163</v>
      </c>
      <c r="D8" s="59" t="s">
        <v>2164</v>
      </c>
      <c r="E8" s="59" t="s">
        <v>2165</v>
      </c>
      <c r="F8" s="59" t="s">
        <v>2166</v>
      </c>
      <c r="G8" s="45" t="s">
        <v>2161</v>
      </c>
      <c r="H8" s="61" t="s">
        <v>2167</v>
      </c>
      <c r="I8" s="56" t="s">
        <v>2168</v>
      </c>
      <c r="J8" s="49" t="s">
        <v>2169</v>
      </c>
      <c r="K8" s="62" t="s">
        <v>2170</v>
      </c>
      <c r="L8" s="59" t="s">
        <v>2171</v>
      </c>
      <c r="M8" s="61" t="s">
        <v>132</v>
      </c>
      <c r="N8" s="47" t="s">
        <v>2172</v>
      </c>
      <c r="O8" s="61" t="s">
        <v>133</v>
      </c>
      <c r="P8" s="63" t="s">
        <v>131</v>
      </c>
      <c r="Q8" s="59" t="s">
        <v>2173</v>
      </c>
      <c r="R8" s="58" t="s">
        <v>2174</v>
      </c>
      <c r="S8" s="61" t="s">
        <v>2149</v>
      </c>
      <c r="T8" s="47" t="s">
        <v>2175</v>
      </c>
      <c r="U8" s="59" t="s">
        <v>2150</v>
      </c>
      <c r="V8" s="49" t="s">
        <v>2176</v>
      </c>
      <c r="W8" s="56" t="s">
        <v>2187</v>
      </c>
      <c r="X8" s="59" t="s">
        <v>2177</v>
      </c>
      <c r="Y8" s="59" t="s">
        <v>2178</v>
      </c>
      <c r="Z8" s="59" t="s">
        <v>2151</v>
      </c>
      <c r="AA8" s="59" t="s">
        <v>2179</v>
      </c>
      <c r="AB8" s="18"/>
    </row>
    <row r="9" spans="1:28" s="15" customFormat="1" ht="26.25" customHeight="1" x14ac:dyDescent="0.45">
      <c r="A9" s="38" t="str">
        <f>IF(Q9="Full time",ROUNDDOWN(MAX(((X9-K9+1)/7)/M9,0)*INDEX(Lookups!I:I,MATCH(M9,Lookups!G:G,0)),0),IF(Q9="Part time",ROUNDDOWN(MAX((X9-K9+1)/(L9-K9+1),0)*INDEX(Lookups!I:I,MATCH(M9,Lookups!G:G,0)),0),""))</f>
        <v/>
      </c>
      <c r="B9" s="41"/>
      <c r="C9" s="39"/>
      <c r="D9" s="40"/>
      <c r="E9" s="39"/>
      <c r="F9" s="39"/>
      <c r="G9" s="51" t="str">
        <f>IF(F9="","",INDEX(Lookups!B:B,MATCH('SKE return'!F9,Lookups!A:A,0)))</f>
        <v/>
      </c>
      <c r="H9" s="43"/>
      <c r="I9" s="51" t="str">
        <f>IF('SKE return'!H9="","",INDEX(Lookups!E:E,MATCH('SKE return'!H9,Lookups!D:D,0)))</f>
        <v/>
      </c>
      <c r="J9" s="46" t="str">
        <f>IF(B9="","","Mathematics")</f>
        <v/>
      </c>
      <c r="K9" s="44"/>
      <c r="L9" s="44"/>
      <c r="M9" s="43"/>
      <c r="N9" s="65" t="str">
        <f>IF(B9="","",IF(((L9-K9+1)/7)&lt;M9-1,"NB: SKE dates indicate lower course duration than specified.  Please provide further details",""))</f>
        <v/>
      </c>
      <c r="O9" s="43"/>
      <c r="P9" s="52"/>
      <c r="Q9" s="39"/>
      <c r="R9" s="51" t="str">
        <f>IF(B9="","",IF(L9&lt;X9,"Pre ITT",IF(K9&gt;=X9,"In parallel","Combination")))</f>
        <v/>
      </c>
      <c r="S9" s="48"/>
      <c r="T9" s="54" t="str">
        <f>IFERROR(IF(S9&gt;INDEX(Lookups!H:H,MATCH('SKE return'!M9,Lookups!G:G,0)),"Over maximum claim amount.  Please respecify","Within maximum claim amount"),"")</f>
        <v/>
      </c>
      <c r="U9" s="48"/>
      <c r="V9" s="55" t="str">
        <f>IF(U9="","",IF(R9="In parallel","No SKE bursary due as higher FE ITT bursary payable",IF(R9="Pre ITT",IF(U9&gt;INDEX(Lookups!I:I,MATCH('SKE return'!M9,Lookups!G:G,0)),"Over maximum bursary claim amount.  Please respecify","Within maximum bursary claim amount"),IF(U9&lt;=A9,"Within basic bursary claim limits for FE SKE period before FE ITT start date",CONCATENATE("NB: Outside basic claim limit of £",A9,".  Please respecify or provide further details in comments box")))))</f>
        <v/>
      </c>
      <c r="W9" s="57" t="str">
        <f>IF(B9="","","Mathematics")</f>
        <v/>
      </c>
      <c r="X9" s="40"/>
      <c r="Y9" s="44"/>
      <c r="Z9" s="40"/>
      <c r="AA9" s="50"/>
      <c r="AB9" s="12"/>
    </row>
    <row r="10" spans="1:28" s="15" customFormat="1" ht="15.4" x14ac:dyDescent="0.45">
      <c r="A10" s="38" t="str">
        <f>IF(Q10="Full time",ROUNDDOWN(MAX(((X10-K10+1)/7)/M10,0)*INDEX(Lookups!I:I,MATCH(M10,Lookups!G:G,0)),0),IF(Q10="Part time",ROUNDDOWN(MAX((X10-K10+1)/(L10-K10+1),0)*INDEX(Lookups!I:I,MATCH(M10,Lookups!G:G,0)),0),""))</f>
        <v/>
      </c>
      <c r="B10" s="39"/>
      <c r="C10" s="44"/>
      <c r="D10" s="40"/>
      <c r="E10" s="39"/>
      <c r="F10" s="39"/>
      <c r="G10" s="51" t="str">
        <f>IF(F10="","",INDEX(Lookups!B:B,MATCH('SKE return'!F10,Lookups!A:A,0)))</f>
        <v/>
      </c>
      <c r="H10" s="43"/>
      <c r="I10" s="51" t="str">
        <f>IF('SKE return'!H10="","",INDEX(Lookups!E:E,MATCH('SKE return'!H10,Lookups!D:D,0)))</f>
        <v/>
      </c>
      <c r="J10" s="46" t="str">
        <f t="shared" ref="J10:J73" si="0">IF(B10="","","Mathematics")</f>
        <v/>
      </c>
      <c r="K10" s="44"/>
      <c r="L10" s="44"/>
      <c r="M10" s="43"/>
      <c r="N10" s="65" t="str">
        <f t="shared" ref="N10:N73" si="1">IF(B10="","",IF(((L10-K10+1)/7)&lt;M10-1,"NB: SKE dates indicate lower course duration than specified.  Please provide further details",""))</f>
        <v/>
      </c>
      <c r="O10" s="43"/>
      <c r="P10" s="52"/>
      <c r="Q10" s="39"/>
      <c r="R10" s="51" t="str">
        <f t="shared" ref="R10:R73" si="2">IF(B10="","",IF(L10&lt;X10,"Pre ITT",IF(K10&gt;=X10,"In parallel","Combination")))</f>
        <v/>
      </c>
      <c r="S10" s="48"/>
      <c r="T10" s="54" t="str">
        <f>IFERROR(IF(S10&gt;INDEX(Lookups!H:H,MATCH('SKE return'!M10,Lookups!G:G,0)),"Over maximum claim amount.  Please respecify","Within maximum claim amount"),"")</f>
        <v/>
      </c>
      <c r="U10" s="48"/>
      <c r="V10" s="55" t="str">
        <f>IF(U10="","",IF(R10="In parallel","No SKE bursary due as higher FE ITT bursary payable",IF(R10="Pre ITT",IF(U10&gt;INDEX(Lookups!I:I,MATCH('SKE return'!M10,Lookups!G:G,0)),"Over maximum bursary claim amount.  Please respecify","Within maximum bursary claim amount"),IF(U10&lt;=A10,"Within basic bursary claim limits for FE SKE period before FE ITT start date",CONCATENATE("NB: Outside basic claim limit of £",A10,".  Please respecify or provide further details in comments box")))))</f>
        <v/>
      </c>
      <c r="W10" s="57" t="str">
        <f t="shared" ref="W10:W73" si="3">IF(B10="","","Mathematics")</f>
        <v/>
      </c>
      <c r="X10" s="40"/>
      <c r="Y10" s="40"/>
      <c r="Z10" s="40"/>
      <c r="AA10" s="50"/>
      <c r="AB10" s="12" t="str">
        <f t="shared" ref="AB10:AB23" si="4">IF(J10&lt;&gt;W10,"SKE subject must match ITT subject","")</f>
        <v/>
      </c>
    </row>
    <row r="11" spans="1:28" s="15" customFormat="1" ht="15.4" x14ac:dyDescent="0.45">
      <c r="A11" s="38" t="str">
        <f>IF(Q11="Full time",ROUNDDOWN(MAX(((X11-K11+1)/7)/M11,0)*INDEX(Lookups!I:I,MATCH(M11,Lookups!G:G,0)),0),IF(Q11="Part time",ROUNDDOWN(MAX((X11-K11+1)/(L11-K11+1),0)*INDEX(Lookups!I:I,MATCH(M11,Lookups!G:G,0)),0),""))</f>
        <v/>
      </c>
      <c r="B11" s="39"/>
      <c r="C11" s="39"/>
      <c r="D11" s="40"/>
      <c r="E11" s="39"/>
      <c r="F11" s="39"/>
      <c r="G11" s="51" t="str">
        <f>IF(F11="","",INDEX(Lookups!B:B,MATCH('SKE return'!F11,Lookups!A:A,0)))</f>
        <v/>
      </c>
      <c r="H11" s="43"/>
      <c r="I11" s="51" t="str">
        <f>IF('SKE return'!H11="","",INDEX(Lookups!E:E,MATCH('SKE return'!H11,Lookups!D:D,0)))</f>
        <v/>
      </c>
      <c r="J11" s="46" t="str">
        <f t="shared" si="0"/>
        <v/>
      </c>
      <c r="K11" s="44"/>
      <c r="L11" s="44"/>
      <c r="M11" s="43"/>
      <c r="N11" s="65" t="str">
        <f t="shared" si="1"/>
        <v/>
      </c>
      <c r="O11" s="43"/>
      <c r="P11" s="52"/>
      <c r="Q11" s="39"/>
      <c r="R11" s="51" t="str">
        <f t="shared" si="2"/>
        <v/>
      </c>
      <c r="S11" s="48"/>
      <c r="T11" s="54" t="str">
        <f>IFERROR(IF(S11&gt;INDEX(Lookups!H:H,MATCH('SKE return'!M11,Lookups!G:G,0)),"Over maximum claim amount.  Please respecify","Within maximum claim amount"),"")</f>
        <v/>
      </c>
      <c r="U11" s="48"/>
      <c r="V11" s="55" t="str">
        <f>IF(U11="","",IF(R11="In parallel","No SKE bursary due as higher FE ITT bursary payable",IF(R11="Pre ITT",IF(U11&gt;INDEX(Lookups!I:I,MATCH('SKE return'!M11,Lookups!G:G,0)),"Over maximum bursary claim amount.  Please respecify","Within maximum bursary claim amount"),IF(U11&lt;=A11,"Within basic bursary claim limits for FE SKE period before FE ITT start date",CONCATENATE("NB: Outside basic claim limit of £",A11,".  Please respecify or provide further details in comments box")))))</f>
        <v/>
      </c>
      <c r="W11" s="57" t="str">
        <f t="shared" si="3"/>
        <v/>
      </c>
      <c r="X11" s="40"/>
      <c r="Y11" s="40"/>
      <c r="Z11" s="40"/>
      <c r="AA11" s="50"/>
      <c r="AB11" s="12" t="str">
        <f t="shared" si="4"/>
        <v/>
      </c>
    </row>
    <row r="12" spans="1:28" s="15" customFormat="1" ht="15.4" x14ac:dyDescent="0.45">
      <c r="A12" s="38" t="str">
        <f>IF(Q12="Full time",ROUNDDOWN(MAX(((X12-K12+1)/7)/M12,0)*INDEX(Lookups!I:I,MATCH(M12,Lookups!G:G,0)),0),IF(Q12="Part time",ROUNDDOWN(MAX((X12-K12+1)/(L12-K12+1),0)*INDEX(Lookups!I:I,MATCH(M12,Lookups!G:G,0)),0),""))</f>
        <v/>
      </c>
      <c r="B12" s="39"/>
      <c r="C12" s="39"/>
      <c r="D12" s="40"/>
      <c r="E12" s="39"/>
      <c r="F12" s="39"/>
      <c r="G12" s="51" t="str">
        <f>IF(F12="","",INDEX(Lookups!B:B,MATCH('SKE return'!F12,Lookups!A:A,0)))</f>
        <v/>
      </c>
      <c r="H12" s="43"/>
      <c r="I12" s="51" t="str">
        <f>IF('SKE return'!H12="","",INDEX(Lookups!E:E,MATCH('SKE return'!H12,Lookups!D:D,0)))</f>
        <v/>
      </c>
      <c r="J12" s="46" t="str">
        <f t="shared" si="0"/>
        <v/>
      </c>
      <c r="K12" s="44"/>
      <c r="L12" s="44"/>
      <c r="M12" s="43"/>
      <c r="N12" s="65" t="str">
        <f t="shared" si="1"/>
        <v/>
      </c>
      <c r="O12" s="43"/>
      <c r="P12" s="52"/>
      <c r="Q12" s="39"/>
      <c r="R12" s="51" t="str">
        <f t="shared" si="2"/>
        <v/>
      </c>
      <c r="S12" s="48"/>
      <c r="T12" s="54" t="str">
        <f>IFERROR(IF(S12&gt;INDEX(Lookups!H:H,MATCH('SKE return'!M12,Lookups!G:G,0)),"Over maximum claim amount.  Please respecify","Within maximum claim amount"),"")</f>
        <v/>
      </c>
      <c r="U12" s="48"/>
      <c r="V12" s="55" t="str">
        <f>IF(U12="","",IF(R12="In parallel","No SKE bursary due as higher FE ITT bursary payable",IF(R12="Pre ITT",IF(U12&gt;INDEX(Lookups!I:I,MATCH('SKE return'!M12,Lookups!G:G,0)),"Over maximum bursary claim amount.  Please respecify","Within maximum bursary claim amount"),IF(U12&lt;=A12,"Within basic bursary claim limits for FE SKE period before FE ITT start date",CONCATENATE("NB: Outside basic claim limit of £",A12,".  Please respecify or provide further details in comments box")))))</f>
        <v/>
      </c>
      <c r="W12" s="57" t="str">
        <f t="shared" si="3"/>
        <v/>
      </c>
      <c r="X12" s="40"/>
      <c r="Y12" s="40"/>
      <c r="Z12" s="40"/>
      <c r="AA12" s="50"/>
      <c r="AB12" s="12" t="str">
        <f t="shared" si="4"/>
        <v/>
      </c>
    </row>
    <row r="13" spans="1:28" s="15" customFormat="1" ht="15.4" x14ac:dyDescent="0.45">
      <c r="A13" s="38" t="str">
        <f>IF(Q13="Full time",ROUNDDOWN(MAX(((X13-K13+1)/7)/M13,0)*INDEX(Lookups!I:I,MATCH(M13,Lookups!G:G,0)),0),IF(Q13="Part time",ROUNDDOWN(MAX((X13-K13+1)/(L13-K13+1),0)*INDEX(Lookups!I:I,MATCH(M13,Lookups!G:G,0)),0),""))</f>
        <v/>
      </c>
      <c r="B13" s="39"/>
      <c r="C13" s="39"/>
      <c r="D13" s="40"/>
      <c r="E13" s="39"/>
      <c r="F13" s="39"/>
      <c r="G13" s="51" t="str">
        <f>IF(F13="","",INDEX(Lookups!B:B,MATCH('SKE return'!F13,Lookups!A:A,0)))</f>
        <v/>
      </c>
      <c r="H13" s="43"/>
      <c r="I13" s="51" t="str">
        <f>IF('SKE return'!H13="","",INDEX(Lookups!E:E,MATCH('SKE return'!H13,Lookups!D:D,0)))</f>
        <v/>
      </c>
      <c r="J13" s="46" t="str">
        <f t="shared" si="0"/>
        <v/>
      </c>
      <c r="K13" s="44"/>
      <c r="L13" s="44"/>
      <c r="M13" s="43"/>
      <c r="N13" s="65" t="str">
        <f t="shared" si="1"/>
        <v/>
      </c>
      <c r="O13" s="43"/>
      <c r="P13" s="52"/>
      <c r="Q13" s="39"/>
      <c r="R13" s="51" t="str">
        <f t="shared" si="2"/>
        <v/>
      </c>
      <c r="S13" s="48"/>
      <c r="T13" s="54" t="str">
        <f>IFERROR(IF(S13&gt;INDEX(Lookups!H:H,MATCH('SKE return'!M13,Lookups!G:G,0)),"Over maximum claim amount.  Please respecify","Within maximum claim amount"),"")</f>
        <v/>
      </c>
      <c r="U13" s="48"/>
      <c r="V13" s="55" t="str">
        <f>IF(U13="","",IF(R13="In parallel","No SKE bursary due as higher FE ITT bursary payable",IF(R13="Pre ITT",IF(U13&gt;INDEX(Lookups!I:I,MATCH('SKE return'!M13,Lookups!G:G,0)),"Over maximum bursary claim amount.  Please respecify","Within maximum bursary claim amount"),IF(U13&lt;=A13,"Within basic bursary claim limits for FE SKE period before FE ITT start date",CONCATENATE("NB: Outside basic claim limit of £",A13,".  Please respecify or provide further details in comments box")))))</f>
        <v/>
      </c>
      <c r="W13" s="57" t="str">
        <f t="shared" si="3"/>
        <v/>
      </c>
      <c r="X13" s="40"/>
      <c r="Y13" s="40"/>
      <c r="Z13" s="40"/>
      <c r="AA13" s="50"/>
      <c r="AB13" s="12" t="str">
        <f t="shared" si="4"/>
        <v/>
      </c>
    </row>
    <row r="14" spans="1:28" s="15" customFormat="1" ht="15.4" x14ac:dyDescent="0.45">
      <c r="A14" s="38" t="str">
        <f>IF(Q14="Full time",ROUNDDOWN(MAX(((X14-K14+1)/7)/M14,0)*INDEX(Lookups!I:I,MATCH(M14,Lookups!G:G,0)),0),IF(Q14="Part time",ROUNDDOWN(MAX((X14-K14+1)/(L14-K14+1),0)*INDEX(Lookups!I:I,MATCH(M14,Lookups!G:G,0)),0),""))</f>
        <v/>
      </c>
      <c r="B14" s="39"/>
      <c r="C14" s="60"/>
      <c r="D14" s="40"/>
      <c r="E14" s="39"/>
      <c r="F14" s="39"/>
      <c r="G14" s="51" t="str">
        <f>IF(F14="","",INDEX(Lookups!B:B,MATCH('SKE return'!F14,Lookups!A:A,0)))</f>
        <v/>
      </c>
      <c r="H14" s="43"/>
      <c r="I14" s="51" t="str">
        <f>IF('SKE return'!H14="","",INDEX(Lookups!E:E,MATCH('SKE return'!H14,Lookups!D:D,0)))</f>
        <v/>
      </c>
      <c r="J14" s="46" t="str">
        <f t="shared" si="0"/>
        <v/>
      </c>
      <c r="K14" s="44"/>
      <c r="L14" s="44"/>
      <c r="M14" s="43"/>
      <c r="N14" s="65" t="str">
        <f t="shared" si="1"/>
        <v/>
      </c>
      <c r="O14" s="43"/>
      <c r="P14" s="52"/>
      <c r="Q14" s="39"/>
      <c r="R14" s="51" t="str">
        <f t="shared" si="2"/>
        <v/>
      </c>
      <c r="S14" s="48"/>
      <c r="T14" s="54" t="str">
        <f>IFERROR(IF(S14&gt;INDEX(Lookups!H:H,MATCH('SKE return'!M14,Lookups!G:G,0)),"Over maximum claim amount.  Please respecify","Within maximum claim amount"),"")</f>
        <v/>
      </c>
      <c r="U14" s="48"/>
      <c r="V14" s="55" t="str">
        <f>IF(U14="","",IF(R14="In parallel","No SKE bursary due as higher FE ITT bursary payable",IF(R14="Pre ITT",IF(U14&gt;INDEX(Lookups!I:I,MATCH('SKE return'!M14,Lookups!G:G,0)),"Over maximum bursary claim amount.  Please respecify","Within maximum bursary claim amount"),IF(U14&lt;=A14,"Within basic bursary claim limits for FE SKE period before FE ITT start date",CONCATENATE("NB: Outside basic claim limit of £",A14,".  Please respecify or provide further details in comments box")))))</f>
        <v/>
      </c>
      <c r="W14" s="57" t="str">
        <f t="shared" si="3"/>
        <v/>
      </c>
      <c r="X14" s="40"/>
      <c r="Y14" s="40"/>
      <c r="Z14" s="40"/>
      <c r="AA14" s="50"/>
      <c r="AB14" s="12" t="str">
        <f t="shared" si="4"/>
        <v/>
      </c>
    </row>
    <row r="15" spans="1:28" s="15" customFormat="1" ht="15.4" x14ac:dyDescent="0.45">
      <c r="A15" s="38" t="str">
        <f>IF(Q15="Full time",ROUNDDOWN(MAX(((X15-K15+1)/7)/M15,0)*INDEX(Lookups!I:I,MATCH(M15,Lookups!G:G,0)),0),IF(Q15="Part time",ROUNDDOWN(MAX((X15-K15+1)/(L15-K15+1),0)*INDEX(Lookups!I:I,MATCH(M15,Lookups!G:G,0)),0),""))</f>
        <v/>
      </c>
      <c r="B15" s="39"/>
      <c r="C15" s="39"/>
      <c r="D15" s="40"/>
      <c r="E15" s="39"/>
      <c r="F15" s="39"/>
      <c r="G15" s="51" t="str">
        <f>IF(F15="","",INDEX(Lookups!B:B,MATCH('SKE return'!F15,Lookups!A:A,0)))</f>
        <v/>
      </c>
      <c r="H15" s="43"/>
      <c r="I15" s="51" t="str">
        <f>IF('SKE return'!H15="","",INDEX(Lookups!E:E,MATCH('SKE return'!H15,Lookups!D:D,0)))</f>
        <v/>
      </c>
      <c r="J15" s="46" t="str">
        <f t="shared" si="0"/>
        <v/>
      </c>
      <c r="K15" s="44"/>
      <c r="L15" s="44"/>
      <c r="M15" s="43"/>
      <c r="N15" s="65" t="str">
        <f t="shared" si="1"/>
        <v/>
      </c>
      <c r="O15" s="43"/>
      <c r="P15" s="52"/>
      <c r="Q15" s="39"/>
      <c r="R15" s="51" t="str">
        <f t="shared" si="2"/>
        <v/>
      </c>
      <c r="S15" s="48"/>
      <c r="T15" s="54" t="str">
        <f>IFERROR(IF(S15&gt;INDEX(Lookups!H:H,MATCH('SKE return'!M15,Lookups!G:G,0)),"Over maximum claim amount.  Please respecify","Within maximum claim amount"),"")</f>
        <v/>
      </c>
      <c r="U15" s="48"/>
      <c r="V15" s="55" t="str">
        <f>IF(U15="","",IF(R15="In parallel","No SKE bursary due as higher FE ITT bursary payable",IF(R15="Pre ITT",IF(U15&gt;INDEX(Lookups!I:I,MATCH('SKE return'!M15,Lookups!G:G,0)),"Over maximum bursary claim amount.  Please respecify","Within maximum bursary claim amount"),IF(U15&lt;=A15,"Within basic bursary claim limits for FE SKE period before FE ITT start date",CONCATENATE("NB: Outside basic claim limit of £",A15,".  Please respecify or provide further details in comments box")))))</f>
        <v/>
      </c>
      <c r="W15" s="57" t="str">
        <f t="shared" si="3"/>
        <v/>
      </c>
      <c r="X15" s="40"/>
      <c r="Y15" s="40"/>
      <c r="Z15" s="40"/>
      <c r="AA15" s="50"/>
      <c r="AB15" s="12" t="str">
        <f t="shared" si="4"/>
        <v/>
      </c>
    </row>
    <row r="16" spans="1:28" s="15" customFormat="1" ht="15.4" x14ac:dyDescent="0.45">
      <c r="A16" s="38" t="str">
        <f>IF(Q16="Full time",ROUNDDOWN(MAX(((X16-K16+1)/7)/M16,0)*INDEX(Lookups!I:I,MATCH(M16,Lookups!G:G,0)),0),IF(Q16="Part time",ROUNDDOWN(MAX((X16-K16+1)/(L16-K16+1),0)*INDEX(Lookups!I:I,MATCH(M16,Lookups!G:G,0)),0),""))</f>
        <v/>
      </c>
      <c r="B16" s="39"/>
      <c r="C16" s="39"/>
      <c r="D16" s="40"/>
      <c r="E16" s="39"/>
      <c r="F16" s="39"/>
      <c r="G16" s="51" t="str">
        <f>IF(F16="","",INDEX(Lookups!B:B,MATCH('SKE return'!F16,Lookups!A:A,0)))</f>
        <v/>
      </c>
      <c r="H16" s="43"/>
      <c r="I16" s="51" t="str">
        <f>IF('SKE return'!H16="","",INDEX(Lookups!E:E,MATCH('SKE return'!H16,Lookups!D:D,0)))</f>
        <v/>
      </c>
      <c r="J16" s="46" t="str">
        <f t="shared" si="0"/>
        <v/>
      </c>
      <c r="K16" s="44"/>
      <c r="L16" s="44"/>
      <c r="M16" s="43"/>
      <c r="N16" s="65" t="str">
        <f t="shared" si="1"/>
        <v/>
      </c>
      <c r="O16" s="43"/>
      <c r="P16" s="52"/>
      <c r="Q16" s="39"/>
      <c r="R16" s="51" t="str">
        <f t="shared" si="2"/>
        <v/>
      </c>
      <c r="S16" s="48"/>
      <c r="T16" s="54" t="str">
        <f>IFERROR(IF(S16&gt;INDEX(Lookups!H:H,MATCH('SKE return'!M16,Lookups!G:G,0)),"Over maximum claim amount.  Please respecify","Within maximum claim amount"),"")</f>
        <v/>
      </c>
      <c r="U16" s="48"/>
      <c r="V16" s="55" t="str">
        <f>IF(U16="","",IF(R16="In parallel","No SKE bursary due as higher FE ITT bursary payable",IF(R16="Pre ITT",IF(U16&gt;INDEX(Lookups!I:I,MATCH('SKE return'!M16,Lookups!G:G,0)),"Over maximum bursary claim amount.  Please respecify","Within maximum bursary claim amount"),IF(U16&lt;=A16,"Within basic bursary claim limits for FE SKE period before FE ITT start date",CONCATENATE("NB: Outside basic claim limit of £",A16,".  Please respecify or provide further details in comments box")))))</f>
        <v/>
      </c>
      <c r="W16" s="57" t="str">
        <f t="shared" si="3"/>
        <v/>
      </c>
      <c r="X16" s="40"/>
      <c r="Y16" s="40"/>
      <c r="Z16" s="40"/>
      <c r="AA16" s="50"/>
      <c r="AB16" s="12" t="str">
        <f t="shared" si="4"/>
        <v/>
      </c>
    </row>
    <row r="17" spans="1:28" s="15" customFormat="1" ht="15.4" x14ac:dyDescent="0.45">
      <c r="A17" s="38" t="str">
        <f>IF(Q17="Full time",ROUNDDOWN(MAX(((X17-K17+1)/7)/M17,0)*INDEX(Lookups!I:I,MATCH(M17,Lookups!G:G,0)),0),IF(Q17="Part time",ROUNDDOWN(MAX((X17-K17+1)/(L17-K17+1),0)*INDEX(Lookups!I:I,MATCH(M17,Lookups!G:G,0)),0),""))</f>
        <v/>
      </c>
      <c r="B17" s="39"/>
      <c r="C17" s="39"/>
      <c r="D17" s="40"/>
      <c r="E17" s="39"/>
      <c r="F17" s="39"/>
      <c r="G17" s="51" t="str">
        <f>IF(F17="","",INDEX(Lookups!B:B,MATCH('SKE return'!F17,Lookups!A:A,0)))</f>
        <v/>
      </c>
      <c r="H17" s="43"/>
      <c r="I17" s="51" t="str">
        <f>IF('SKE return'!H17="","",INDEX(Lookups!E:E,MATCH('SKE return'!H17,Lookups!D:D,0)))</f>
        <v/>
      </c>
      <c r="J17" s="46" t="str">
        <f t="shared" si="0"/>
        <v/>
      </c>
      <c r="K17" s="44"/>
      <c r="L17" s="44"/>
      <c r="M17" s="43"/>
      <c r="N17" s="65" t="str">
        <f t="shared" si="1"/>
        <v/>
      </c>
      <c r="O17" s="43"/>
      <c r="P17" s="52"/>
      <c r="Q17" s="39"/>
      <c r="R17" s="51" t="str">
        <f t="shared" si="2"/>
        <v/>
      </c>
      <c r="S17" s="48"/>
      <c r="T17" s="54" t="str">
        <f>IFERROR(IF(S17&gt;INDEX(Lookups!H:H,MATCH('SKE return'!M17,Lookups!G:G,0)),"Over maximum claim amount.  Please respecify","Within maximum claim amount"),"")</f>
        <v/>
      </c>
      <c r="U17" s="48"/>
      <c r="V17" s="55" t="str">
        <f>IF(U17="","",IF(R17="In parallel","No SKE bursary due as higher FE ITT bursary payable",IF(R17="Pre ITT",IF(U17&gt;INDEX(Lookups!I:I,MATCH('SKE return'!M17,Lookups!G:G,0)),"Over maximum bursary claim amount.  Please respecify","Within maximum bursary claim amount"),IF(U17&lt;=A17,"Within basic bursary claim limits for FE SKE period before FE ITT start date",CONCATENATE("NB: Outside basic claim limit of £",A17,".  Please respecify or provide further details in comments box")))))</f>
        <v/>
      </c>
      <c r="W17" s="57" t="str">
        <f t="shared" si="3"/>
        <v/>
      </c>
      <c r="X17" s="40"/>
      <c r="Y17" s="40"/>
      <c r="Z17" s="40"/>
      <c r="AA17" s="50"/>
      <c r="AB17" s="12" t="str">
        <f t="shared" si="4"/>
        <v/>
      </c>
    </row>
    <row r="18" spans="1:28" s="15" customFormat="1" ht="15.4" x14ac:dyDescent="0.45">
      <c r="A18" s="38" t="str">
        <f>IF(Q18="Full time",ROUNDDOWN(MAX(((X18-K18+1)/7)/M18,0)*INDEX(Lookups!I:I,MATCH(M18,Lookups!G:G,0)),0),IF(Q18="Part time",ROUNDDOWN(MAX((X18-K18+1)/(L18-K18+1),0)*INDEX(Lookups!I:I,MATCH(M18,Lookups!G:G,0)),0),""))</f>
        <v/>
      </c>
      <c r="B18" s="39"/>
      <c r="C18" s="39"/>
      <c r="D18" s="40"/>
      <c r="E18" s="39"/>
      <c r="F18" s="39"/>
      <c r="G18" s="51" t="str">
        <f>IF(F18="","",INDEX(Lookups!B:B,MATCH('SKE return'!F18,Lookups!A:A,0)))</f>
        <v/>
      </c>
      <c r="H18" s="43"/>
      <c r="I18" s="51" t="str">
        <f>IF('SKE return'!H18="","",INDEX(Lookups!E:E,MATCH('SKE return'!H18,Lookups!D:D,0)))</f>
        <v/>
      </c>
      <c r="J18" s="46" t="str">
        <f t="shared" si="0"/>
        <v/>
      </c>
      <c r="K18" s="44"/>
      <c r="L18" s="44"/>
      <c r="M18" s="43"/>
      <c r="N18" s="65" t="str">
        <f t="shared" si="1"/>
        <v/>
      </c>
      <c r="O18" s="43"/>
      <c r="P18" s="52"/>
      <c r="Q18" s="39"/>
      <c r="R18" s="51" t="str">
        <f t="shared" si="2"/>
        <v/>
      </c>
      <c r="S18" s="48"/>
      <c r="T18" s="54" t="str">
        <f>IFERROR(IF(S18&gt;INDEX(Lookups!H:H,MATCH('SKE return'!M18,Lookups!G:G,0)),"Over maximum claim amount.  Please respecify","Within maximum claim amount"),"")</f>
        <v/>
      </c>
      <c r="U18" s="48"/>
      <c r="V18" s="55" t="str">
        <f>IF(U18="","",IF(R18="In parallel","No SKE bursary due as higher FE ITT bursary payable",IF(R18="Pre ITT",IF(U18&gt;INDEX(Lookups!I:I,MATCH('SKE return'!M18,Lookups!G:G,0)),"Over maximum bursary claim amount.  Please respecify","Within maximum bursary claim amount"),IF(U18&lt;=A18,"Within basic bursary claim limits for FE SKE period before FE ITT start date",CONCATENATE("NB: Outside basic claim limit of £",A18,".  Please respecify or provide further details in comments box")))))</f>
        <v/>
      </c>
      <c r="W18" s="57" t="str">
        <f t="shared" si="3"/>
        <v/>
      </c>
      <c r="X18" s="40"/>
      <c r="Y18" s="40"/>
      <c r="Z18" s="40"/>
      <c r="AA18" s="50"/>
      <c r="AB18" s="12" t="str">
        <f t="shared" si="4"/>
        <v/>
      </c>
    </row>
    <row r="19" spans="1:28" s="15" customFormat="1" ht="15.4" x14ac:dyDescent="0.45">
      <c r="A19" s="38" t="str">
        <f>IF(Q19="Full time",ROUNDDOWN(MAX(((X19-K19+1)/7)/M19,0)*INDEX(Lookups!I:I,MATCH(M19,Lookups!G:G,0)),0),IF(Q19="Part time",ROUNDDOWN(MAX((X19-K19+1)/(L19-K19+1),0)*INDEX(Lookups!I:I,MATCH(M19,Lookups!G:G,0)),0),""))</f>
        <v/>
      </c>
      <c r="B19" s="39"/>
      <c r="C19" s="39"/>
      <c r="D19" s="40"/>
      <c r="E19" s="39"/>
      <c r="F19" s="39"/>
      <c r="G19" s="51" t="str">
        <f>IF(F19="","",INDEX(Lookups!B:B,MATCH('SKE return'!F19,Lookups!A:A,0)))</f>
        <v/>
      </c>
      <c r="H19" s="43"/>
      <c r="I19" s="51" t="str">
        <f>IF('SKE return'!H19="","",INDEX(Lookups!E:E,MATCH('SKE return'!H19,Lookups!D:D,0)))</f>
        <v/>
      </c>
      <c r="J19" s="46" t="str">
        <f t="shared" si="0"/>
        <v/>
      </c>
      <c r="K19" s="44"/>
      <c r="L19" s="44"/>
      <c r="M19" s="43"/>
      <c r="N19" s="65" t="str">
        <f t="shared" si="1"/>
        <v/>
      </c>
      <c r="O19" s="43"/>
      <c r="P19" s="52"/>
      <c r="Q19" s="39"/>
      <c r="R19" s="51" t="str">
        <f t="shared" si="2"/>
        <v/>
      </c>
      <c r="S19" s="48"/>
      <c r="T19" s="54" t="str">
        <f>IFERROR(IF(S19&gt;INDEX(Lookups!H:H,MATCH('SKE return'!M19,Lookups!G:G,0)),"Over maximum claim amount.  Please respecify","Within maximum claim amount"),"")</f>
        <v/>
      </c>
      <c r="U19" s="48"/>
      <c r="V19" s="55" t="str">
        <f>IF(U19="","",IF(R19="In parallel","No SKE bursary due as higher FE ITT bursary payable",IF(R19="Pre ITT",IF(U19&gt;INDEX(Lookups!I:I,MATCH('SKE return'!M19,Lookups!G:G,0)),"Over maximum bursary claim amount.  Please respecify","Within maximum bursary claim amount"),IF(U19&lt;=A19,"Within basic bursary claim limits for FE SKE period before FE ITT start date",CONCATENATE("NB: Outside basic claim limit of £",A19,".  Please respecify or provide further details in comments box")))))</f>
        <v/>
      </c>
      <c r="W19" s="57" t="str">
        <f t="shared" si="3"/>
        <v/>
      </c>
      <c r="X19" s="40"/>
      <c r="Y19" s="40"/>
      <c r="Z19" s="40"/>
      <c r="AA19" s="50"/>
      <c r="AB19" s="12" t="str">
        <f t="shared" si="4"/>
        <v/>
      </c>
    </row>
    <row r="20" spans="1:28" s="15" customFormat="1" ht="15.4" x14ac:dyDescent="0.45">
      <c r="A20" s="38" t="str">
        <f>IF(Q20="Full time",ROUNDDOWN(MAX(((X20-K20+1)/7)/M20,0)*INDEX(Lookups!I:I,MATCH(M20,Lookups!G:G,0)),0),IF(Q20="Part time",ROUNDDOWN(MAX((X20-K20+1)/(L20-K20+1),0)*INDEX(Lookups!I:I,MATCH(M20,Lookups!G:G,0)),0),""))</f>
        <v/>
      </c>
      <c r="B20" s="39"/>
      <c r="C20" s="39"/>
      <c r="D20" s="40"/>
      <c r="E20" s="39"/>
      <c r="F20" s="39"/>
      <c r="G20" s="51" t="str">
        <f>IF(F20="","",INDEX(Lookups!B:B,MATCH('SKE return'!F20,Lookups!A:A,0)))</f>
        <v/>
      </c>
      <c r="H20" s="43"/>
      <c r="I20" s="51" t="str">
        <f>IF('SKE return'!H20="","",INDEX(Lookups!E:E,MATCH('SKE return'!H20,Lookups!D:D,0)))</f>
        <v/>
      </c>
      <c r="J20" s="46" t="str">
        <f t="shared" si="0"/>
        <v/>
      </c>
      <c r="K20" s="44"/>
      <c r="L20" s="44"/>
      <c r="M20" s="43"/>
      <c r="N20" s="65" t="str">
        <f t="shared" si="1"/>
        <v/>
      </c>
      <c r="O20" s="43"/>
      <c r="P20" s="52"/>
      <c r="Q20" s="39"/>
      <c r="R20" s="51" t="str">
        <f t="shared" si="2"/>
        <v/>
      </c>
      <c r="S20" s="48"/>
      <c r="T20" s="54" t="str">
        <f>IFERROR(IF(S20&gt;INDEX(Lookups!H:H,MATCH('SKE return'!M20,Lookups!G:G,0)),"Over maximum claim amount.  Please respecify","Within maximum claim amount"),"")</f>
        <v/>
      </c>
      <c r="U20" s="48"/>
      <c r="V20" s="55" t="str">
        <f>IF(U20="","",IF(R20="In parallel","No SKE bursary due as higher FE ITT bursary payable",IF(R20="Pre ITT",IF(U20&gt;INDEX(Lookups!I:I,MATCH('SKE return'!M20,Lookups!G:G,0)),"Over maximum bursary claim amount.  Please respecify","Within maximum bursary claim amount"),IF(U20&lt;=A20,"Within basic bursary claim limits for FE SKE period before FE ITT start date",CONCATENATE("NB: Outside basic claim limit of £",A20,".  Please respecify or provide further details in comments box")))))</f>
        <v/>
      </c>
      <c r="W20" s="57" t="str">
        <f t="shared" si="3"/>
        <v/>
      </c>
      <c r="X20" s="40"/>
      <c r="Y20" s="40"/>
      <c r="Z20" s="40"/>
      <c r="AA20" s="50"/>
      <c r="AB20" s="12" t="str">
        <f t="shared" si="4"/>
        <v/>
      </c>
    </row>
    <row r="21" spans="1:28" s="15" customFormat="1" ht="15.4" x14ac:dyDescent="0.45">
      <c r="A21" s="38" t="str">
        <f>IF(Q21="Full time",ROUNDDOWN(MAX(((X21-K21+1)/7)/M21,0)*INDEX(Lookups!I:I,MATCH(M21,Lookups!G:G,0)),0),IF(Q21="Part time",ROUNDDOWN(MAX((X21-K21+1)/(L21-K21+1),0)*INDEX(Lookups!I:I,MATCH(M21,Lookups!G:G,0)),0),""))</f>
        <v/>
      </c>
      <c r="B21" s="39"/>
      <c r="C21" s="39"/>
      <c r="D21" s="40"/>
      <c r="E21" s="39"/>
      <c r="F21" s="39"/>
      <c r="G21" s="51" t="str">
        <f>IF(F21="","",INDEX(Lookups!B:B,MATCH('SKE return'!F21,Lookups!A:A,0)))</f>
        <v/>
      </c>
      <c r="H21" s="43"/>
      <c r="I21" s="51" t="str">
        <f>IF('SKE return'!H21="","",INDEX(Lookups!E:E,MATCH('SKE return'!H21,Lookups!D:D,0)))</f>
        <v/>
      </c>
      <c r="J21" s="46" t="str">
        <f t="shared" si="0"/>
        <v/>
      </c>
      <c r="K21" s="44"/>
      <c r="L21" s="44"/>
      <c r="M21" s="43"/>
      <c r="N21" s="65" t="str">
        <f t="shared" si="1"/>
        <v/>
      </c>
      <c r="O21" s="43"/>
      <c r="P21" s="52"/>
      <c r="Q21" s="39"/>
      <c r="R21" s="51" t="str">
        <f t="shared" si="2"/>
        <v/>
      </c>
      <c r="S21" s="48"/>
      <c r="T21" s="54" t="str">
        <f>IFERROR(IF(S21&gt;INDEX(Lookups!H:H,MATCH('SKE return'!M21,Lookups!G:G,0)),"Over maximum claim amount.  Please respecify","Within maximum claim amount"),"")</f>
        <v/>
      </c>
      <c r="U21" s="48"/>
      <c r="V21" s="55" t="str">
        <f>IF(U21="","",IF(R21="In parallel","No SKE bursary due as higher FE ITT bursary payable",IF(R21="Pre ITT",IF(U21&gt;INDEX(Lookups!I:I,MATCH('SKE return'!M21,Lookups!G:G,0)),"Over maximum bursary claim amount.  Please respecify","Within maximum bursary claim amount"),IF(U21&lt;=A21,"Within basic bursary claim limits for FE SKE period before FE ITT start date",CONCATENATE("NB: Outside basic claim limit of £",A21,".  Please respecify or provide further details in comments box")))))</f>
        <v/>
      </c>
      <c r="W21" s="57" t="str">
        <f t="shared" si="3"/>
        <v/>
      </c>
      <c r="X21" s="40"/>
      <c r="Y21" s="40"/>
      <c r="Z21" s="40"/>
      <c r="AA21" s="50"/>
      <c r="AB21" s="12" t="str">
        <f t="shared" si="4"/>
        <v/>
      </c>
    </row>
    <row r="22" spans="1:28" s="15" customFormat="1" ht="15.4" x14ac:dyDescent="0.45">
      <c r="A22" s="38" t="str">
        <f>IF(Q22="Full time",ROUNDDOWN(MAX(((X22-K22+1)/7)/M22,0)*INDEX(Lookups!I:I,MATCH(M22,Lookups!G:G,0)),0),IF(Q22="Part time",ROUNDDOWN(MAX((X22-K22+1)/(L22-K22+1),0)*INDEX(Lookups!I:I,MATCH(M22,Lookups!G:G,0)),0),""))</f>
        <v/>
      </c>
      <c r="B22" s="39"/>
      <c r="C22" s="39"/>
      <c r="D22" s="40"/>
      <c r="E22" s="39"/>
      <c r="F22" s="39"/>
      <c r="G22" s="51" t="str">
        <f>IF(F22="","",INDEX(Lookups!B:B,MATCH('SKE return'!F22,Lookups!A:A,0)))</f>
        <v/>
      </c>
      <c r="H22" s="43"/>
      <c r="I22" s="51" t="str">
        <f>IF('SKE return'!H22="","",INDEX(Lookups!E:E,MATCH('SKE return'!H22,Lookups!D:D,0)))</f>
        <v/>
      </c>
      <c r="J22" s="46" t="str">
        <f t="shared" si="0"/>
        <v/>
      </c>
      <c r="K22" s="44"/>
      <c r="L22" s="44"/>
      <c r="M22" s="43"/>
      <c r="N22" s="65" t="str">
        <f t="shared" si="1"/>
        <v/>
      </c>
      <c r="O22" s="43"/>
      <c r="P22" s="52"/>
      <c r="Q22" s="39"/>
      <c r="R22" s="51" t="str">
        <f t="shared" si="2"/>
        <v/>
      </c>
      <c r="S22" s="48"/>
      <c r="T22" s="54" t="str">
        <f>IFERROR(IF(S22&gt;INDEX(Lookups!H:H,MATCH('SKE return'!M22,Lookups!G:G,0)),"Over maximum claim amount.  Please respecify","Within maximum claim amount"),"")</f>
        <v/>
      </c>
      <c r="U22" s="48"/>
      <c r="V22" s="55" t="str">
        <f>IF(U22="","",IF(R22="In parallel","No SKE bursary due as higher FE ITT bursary payable",IF(R22="Pre ITT",IF(U22&gt;INDEX(Lookups!I:I,MATCH('SKE return'!M22,Lookups!G:G,0)),"Over maximum bursary claim amount.  Please respecify","Within maximum bursary claim amount"),IF(U22&lt;=A22,"Within basic bursary claim limits for FE SKE period before FE ITT start date",CONCATENATE("NB: Outside basic claim limit of £",A22,".  Please respecify or provide further details in comments box")))))</f>
        <v/>
      </c>
      <c r="W22" s="57" t="str">
        <f t="shared" si="3"/>
        <v/>
      </c>
      <c r="X22" s="40"/>
      <c r="Y22" s="40"/>
      <c r="Z22" s="40"/>
      <c r="AA22" s="50"/>
      <c r="AB22" s="12" t="str">
        <f t="shared" si="4"/>
        <v/>
      </c>
    </row>
    <row r="23" spans="1:28" s="15" customFormat="1" ht="15.4" x14ac:dyDescent="0.45">
      <c r="A23" s="38" t="str">
        <f>IF(Q23="Full time",ROUNDDOWN(MAX(((X23-K23+1)/7)/M23,0)*INDEX(Lookups!I:I,MATCH(M23,Lookups!G:G,0)),0),IF(Q23="Part time",ROUNDDOWN(MAX((X23-K23+1)/(L23-K23+1),0)*INDEX(Lookups!I:I,MATCH(M23,Lookups!G:G,0)),0),""))</f>
        <v/>
      </c>
      <c r="B23" s="39"/>
      <c r="C23" s="39"/>
      <c r="D23" s="40"/>
      <c r="E23" s="39"/>
      <c r="F23" s="39"/>
      <c r="G23" s="51" t="str">
        <f>IF(F23="","",INDEX(Lookups!B:B,MATCH('SKE return'!F23,Lookups!A:A,0)))</f>
        <v/>
      </c>
      <c r="H23" s="43"/>
      <c r="I23" s="51" t="str">
        <f>IF('SKE return'!H23="","",INDEX(Lookups!E:E,MATCH('SKE return'!H23,Lookups!D:D,0)))</f>
        <v/>
      </c>
      <c r="J23" s="46" t="str">
        <f t="shared" si="0"/>
        <v/>
      </c>
      <c r="K23" s="44"/>
      <c r="L23" s="44"/>
      <c r="M23" s="43"/>
      <c r="N23" s="65" t="str">
        <f t="shared" si="1"/>
        <v/>
      </c>
      <c r="O23" s="43"/>
      <c r="P23" s="52"/>
      <c r="Q23" s="39"/>
      <c r="R23" s="51" t="str">
        <f t="shared" si="2"/>
        <v/>
      </c>
      <c r="S23" s="48"/>
      <c r="T23" s="54" t="str">
        <f>IFERROR(IF(S23&gt;INDEX(Lookups!H:H,MATCH('SKE return'!M23,Lookups!G:G,0)),"Over maximum claim amount.  Please respecify","Within maximum claim amount"),"")</f>
        <v/>
      </c>
      <c r="U23" s="48"/>
      <c r="V23" s="55" t="str">
        <f>IF(U23="","",IF(R23="In parallel","No SKE bursary due as higher FE ITT bursary payable",IF(R23="Pre ITT",IF(U23&gt;INDEX(Lookups!I:I,MATCH('SKE return'!M23,Lookups!G:G,0)),"Over maximum bursary claim amount.  Please respecify","Within maximum bursary claim amount"),IF(U23&lt;=A23,"Within basic bursary claim limits for FE SKE period before FE ITT start date",CONCATENATE("NB: Outside basic claim limit of £",A23,".  Please respecify or provide further details in comments box")))))</f>
        <v/>
      </c>
      <c r="W23" s="57" t="str">
        <f t="shared" si="3"/>
        <v/>
      </c>
      <c r="X23" s="40"/>
      <c r="Y23" s="40"/>
      <c r="Z23" s="40"/>
      <c r="AA23" s="50"/>
      <c r="AB23" s="12" t="str">
        <f t="shared" si="4"/>
        <v/>
      </c>
    </row>
    <row r="24" spans="1:28" s="16" customFormat="1" ht="15.4" x14ac:dyDescent="0.45">
      <c r="A24" s="38" t="str">
        <f>IF(Q24="Full time",ROUNDDOWN(MAX(((X24-K24+1)/7)/M24,0)*INDEX(Lookups!I:I,MATCH(M24,Lookups!G:G,0)),0),IF(Q24="Part time",ROUNDDOWN(MAX((X24-K24+1)/(L24-K24+1),0)*INDEX(Lookups!I:I,MATCH(M24,Lookups!G:G,0)),0),""))</f>
        <v/>
      </c>
      <c r="B24" s="39"/>
      <c r="C24" s="41"/>
      <c r="D24" s="42"/>
      <c r="E24" s="39"/>
      <c r="F24" s="39"/>
      <c r="G24" s="51" t="str">
        <f>IF(F24="","",INDEX(Lookups!B:B,MATCH('SKE return'!F24,Lookups!A:A,0)))</f>
        <v/>
      </c>
      <c r="H24" s="43"/>
      <c r="I24" s="51" t="str">
        <f>IF('SKE return'!H24="","",INDEX(Lookups!E:E,MATCH('SKE return'!H24,Lookups!D:D,0)))</f>
        <v/>
      </c>
      <c r="J24" s="46" t="str">
        <f t="shared" si="0"/>
        <v/>
      </c>
      <c r="K24" s="44"/>
      <c r="L24" s="39"/>
      <c r="M24" s="39"/>
      <c r="N24" s="65" t="str">
        <f t="shared" si="1"/>
        <v/>
      </c>
      <c r="O24" s="43"/>
      <c r="P24" s="53"/>
      <c r="Q24" s="39"/>
      <c r="R24" s="51" t="str">
        <f t="shared" si="2"/>
        <v/>
      </c>
      <c r="S24" s="39"/>
      <c r="T24" s="54" t="str">
        <f>IFERROR(IF(S24&gt;INDEX(Lookups!H:H,MATCH('SKE return'!M24,Lookups!G:G,0)),"Over maximum claim amount.  Please respecify","Within maximum claim amount"),"")</f>
        <v/>
      </c>
      <c r="U24" s="39"/>
      <c r="V24" s="55" t="str">
        <f>IF(U24="","",IF(R24="In parallel","No SKE bursary due as higher FE ITT bursary payable",IF(R24="Pre ITT",IF(U24&gt;INDEX(Lookups!I:I,MATCH('SKE return'!M24,Lookups!G:G,0)),"Over maximum bursary claim amount.  Please respecify","Within maximum bursary claim amount"),IF(U24&lt;=A24,"Within basic bursary claim limits for FE SKE period before FE ITT start date",CONCATENATE("NB: Outside basic claim limit of £",A24,".  Please respecify or provide further details in comments box")))))</f>
        <v/>
      </c>
      <c r="W24" s="57" t="str">
        <f t="shared" si="3"/>
        <v/>
      </c>
      <c r="X24" s="40"/>
      <c r="Y24" s="39"/>
      <c r="Z24" s="40"/>
      <c r="AA24" s="50"/>
    </row>
    <row r="25" spans="1:28" s="16" customFormat="1" ht="15.4" x14ac:dyDescent="0.45">
      <c r="A25" s="38" t="str">
        <f>IF(Q25="Full time",ROUNDDOWN(MAX(((X25-K25+1)/7)/M25,0)*INDEX(Lookups!I:I,MATCH(M25,Lookups!G:G,0)),0),IF(Q25="Part time",ROUNDDOWN(MAX((X25-K25+1)/(L25-K25+1),0)*INDEX(Lookups!I:I,MATCH(M25,Lookups!G:G,0)),0),""))</f>
        <v/>
      </c>
      <c r="B25" s="39"/>
      <c r="C25" s="41"/>
      <c r="D25" s="42"/>
      <c r="E25" s="39"/>
      <c r="F25" s="39"/>
      <c r="G25" s="51" t="str">
        <f>IF(F25="","",INDEX(Lookups!B:B,MATCH('SKE return'!F25,Lookups!A:A,0)))</f>
        <v/>
      </c>
      <c r="H25" s="43"/>
      <c r="I25" s="51" t="str">
        <f>IF('SKE return'!H25="","",INDEX(Lookups!E:E,MATCH('SKE return'!H25,Lookups!D:D,0)))</f>
        <v/>
      </c>
      <c r="J25" s="46" t="str">
        <f t="shared" si="0"/>
        <v/>
      </c>
      <c r="K25" s="44"/>
      <c r="L25" s="39"/>
      <c r="M25" s="39"/>
      <c r="N25" s="65" t="str">
        <f t="shared" si="1"/>
        <v/>
      </c>
      <c r="O25" s="43"/>
      <c r="P25" s="53"/>
      <c r="Q25" s="39"/>
      <c r="R25" s="51" t="str">
        <f t="shared" si="2"/>
        <v/>
      </c>
      <c r="S25" s="39"/>
      <c r="T25" s="54" t="str">
        <f>IFERROR(IF(S25&gt;INDEX(Lookups!H:H,MATCH('SKE return'!M25,Lookups!G:G,0)),"Over maximum claim amount.  Please respecify","Within maximum claim amount"),"")</f>
        <v/>
      </c>
      <c r="U25" s="39"/>
      <c r="V25" s="55" t="str">
        <f>IF(U25="","",IF(R25="In parallel","No SKE bursary due as higher FE ITT bursary payable",IF(R25="Pre ITT",IF(U25&gt;INDEX(Lookups!I:I,MATCH('SKE return'!M25,Lookups!G:G,0)),"Over maximum bursary claim amount.  Please respecify","Within maximum bursary claim amount"),IF(U25&lt;=A25,"Within basic bursary claim limits for FE SKE period before FE ITT start date",CONCATENATE("NB: Outside basic claim limit of £",A25,".  Please respecify or provide further details in comments box")))))</f>
        <v/>
      </c>
      <c r="W25" s="57" t="str">
        <f t="shared" si="3"/>
        <v/>
      </c>
      <c r="X25" s="40"/>
      <c r="Y25" s="39"/>
      <c r="Z25" s="40"/>
      <c r="AA25" s="50"/>
    </row>
    <row r="26" spans="1:28" s="16" customFormat="1" ht="15.4" x14ac:dyDescent="0.45">
      <c r="A26" s="38" t="str">
        <f>IF(Q26="Full time",ROUNDDOWN(MAX(((X26-K26+1)/7)/M26,0)*INDEX(Lookups!I:I,MATCH(M26,Lookups!G:G,0)),0),IF(Q26="Part time",ROUNDDOWN(MAX((X26-K26+1)/(L26-K26+1),0)*INDEX(Lookups!I:I,MATCH(M26,Lookups!G:G,0)),0),""))</f>
        <v/>
      </c>
      <c r="B26" s="39"/>
      <c r="C26" s="41"/>
      <c r="D26" s="42"/>
      <c r="E26" s="39"/>
      <c r="F26" s="39"/>
      <c r="G26" s="51" t="str">
        <f>IF(F26="","",INDEX(Lookups!B:B,MATCH('SKE return'!F26,Lookups!A:A,0)))</f>
        <v/>
      </c>
      <c r="H26" s="43"/>
      <c r="I26" s="51" t="str">
        <f>IF('SKE return'!H26="","",INDEX(Lookups!E:E,MATCH('SKE return'!H26,Lookups!D:D,0)))</f>
        <v/>
      </c>
      <c r="J26" s="46" t="str">
        <f t="shared" si="0"/>
        <v/>
      </c>
      <c r="K26" s="44"/>
      <c r="L26" s="39"/>
      <c r="M26" s="39"/>
      <c r="N26" s="65" t="str">
        <f t="shared" si="1"/>
        <v/>
      </c>
      <c r="O26" s="43"/>
      <c r="P26" s="53"/>
      <c r="Q26" s="39"/>
      <c r="R26" s="51" t="str">
        <f t="shared" si="2"/>
        <v/>
      </c>
      <c r="S26" s="39"/>
      <c r="T26" s="54" t="str">
        <f>IFERROR(IF(S26&gt;INDEX(Lookups!H:H,MATCH('SKE return'!M26,Lookups!G:G,0)),"Over maximum claim amount.  Please respecify","Within maximum claim amount"),"")</f>
        <v/>
      </c>
      <c r="U26" s="39"/>
      <c r="V26" s="55" t="str">
        <f>IF(U26="","",IF(R26="In parallel","No SKE bursary due as higher FE ITT bursary payable",IF(R26="Pre ITT",IF(U26&gt;INDEX(Lookups!I:I,MATCH('SKE return'!M26,Lookups!G:G,0)),"Over maximum bursary claim amount.  Please respecify","Within maximum bursary claim amount"),IF(U26&lt;=A26,"Within basic bursary claim limits for FE SKE period before FE ITT start date",CONCATENATE("NB: Outside basic claim limit of £",A26,".  Please respecify or provide further details in comments box")))))</f>
        <v/>
      </c>
      <c r="W26" s="57" t="str">
        <f t="shared" si="3"/>
        <v/>
      </c>
      <c r="X26" s="40"/>
      <c r="Y26" s="39"/>
      <c r="Z26" s="40"/>
      <c r="AA26" s="50"/>
    </row>
    <row r="27" spans="1:28" s="16" customFormat="1" ht="15.4" x14ac:dyDescent="0.45">
      <c r="A27" s="38" t="str">
        <f>IF(Q27="Full time",ROUNDDOWN(MAX(((X27-K27+1)/7)/M27,0)*INDEX(Lookups!I:I,MATCH(M27,Lookups!G:G,0)),0),IF(Q27="Part time",ROUNDDOWN(MAX((X27-K27+1)/(L27-K27+1),0)*INDEX(Lookups!I:I,MATCH(M27,Lookups!G:G,0)),0),""))</f>
        <v/>
      </c>
      <c r="B27" s="39"/>
      <c r="C27" s="41"/>
      <c r="D27" s="42"/>
      <c r="E27" s="39"/>
      <c r="F27" s="39"/>
      <c r="G27" s="51" t="str">
        <f>IF(F27="","",INDEX(Lookups!B:B,MATCH('SKE return'!F27,Lookups!A:A,0)))</f>
        <v/>
      </c>
      <c r="H27" s="43"/>
      <c r="I27" s="51" t="str">
        <f>IF('SKE return'!H27="","",INDEX(Lookups!E:E,MATCH('SKE return'!H27,Lookups!D:D,0)))</f>
        <v/>
      </c>
      <c r="J27" s="46" t="str">
        <f t="shared" si="0"/>
        <v/>
      </c>
      <c r="K27" s="44"/>
      <c r="L27" s="39"/>
      <c r="M27" s="39"/>
      <c r="N27" s="65" t="str">
        <f t="shared" si="1"/>
        <v/>
      </c>
      <c r="O27" s="43"/>
      <c r="P27" s="53"/>
      <c r="Q27" s="39"/>
      <c r="R27" s="51" t="str">
        <f t="shared" si="2"/>
        <v/>
      </c>
      <c r="S27" s="39"/>
      <c r="T27" s="54" t="str">
        <f>IFERROR(IF(S27&gt;INDEX(Lookups!H:H,MATCH('SKE return'!M27,Lookups!G:G,0)),"Over maximum claim amount.  Please respecify","Within maximum claim amount"),"")</f>
        <v/>
      </c>
      <c r="U27" s="39"/>
      <c r="V27" s="55" t="str">
        <f>IF(U27="","",IF(R27="In parallel","No SKE bursary due as higher FE ITT bursary payable",IF(R27="Pre ITT",IF(U27&gt;INDEX(Lookups!I:I,MATCH('SKE return'!M27,Lookups!G:G,0)),"Over maximum bursary claim amount.  Please respecify","Within maximum bursary claim amount"),IF(U27&lt;=A27,"Within basic bursary claim limits for FE SKE period before FE ITT start date",CONCATENATE("NB: Outside basic claim limit of £",A27,".  Please respecify or provide further details in comments box")))))</f>
        <v/>
      </c>
      <c r="W27" s="57" t="str">
        <f t="shared" si="3"/>
        <v/>
      </c>
      <c r="X27" s="40"/>
      <c r="Y27" s="39"/>
      <c r="Z27" s="40"/>
      <c r="AA27" s="50"/>
    </row>
    <row r="28" spans="1:28" s="16" customFormat="1" ht="15.4" x14ac:dyDescent="0.45">
      <c r="A28" s="38" t="str">
        <f>IF(Q28="Full time",ROUNDDOWN(MAX(((X28-K28+1)/7)/M28,0)*INDEX(Lookups!I:I,MATCH(M28,Lookups!G:G,0)),0),IF(Q28="Part time",ROUNDDOWN(MAX((X28-K28+1)/(L28-K28+1),0)*INDEX(Lookups!I:I,MATCH(M28,Lookups!G:G,0)),0),""))</f>
        <v/>
      </c>
      <c r="B28" s="39"/>
      <c r="C28" s="41"/>
      <c r="D28" s="42"/>
      <c r="E28" s="39"/>
      <c r="F28" s="39"/>
      <c r="G28" s="51" t="str">
        <f>IF(F28="","",INDEX(Lookups!B:B,MATCH('SKE return'!F28,Lookups!A:A,0)))</f>
        <v/>
      </c>
      <c r="H28" s="43"/>
      <c r="I28" s="51" t="str">
        <f>IF('SKE return'!H28="","",INDEX(Lookups!E:E,MATCH('SKE return'!H28,Lookups!D:D,0)))</f>
        <v/>
      </c>
      <c r="J28" s="46" t="str">
        <f t="shared" si="0"/>
        <v/>
      </c>
      <c r="K28" s="44"/>
      <c r="L28" s="39"/>
      <c r="M28" s="39"/>
      <c r="N28" s="65" t="str">
        <f t="shared" si="1"/>
        <v/>
      </c>
      <c r="O28" s="43"/>
      <c r="P28" s="53"/>
      <c r="Q28" s="39"/>
      <c r="R28" s="51" t="str">
        <f t="shared" si="2"/>
        <v/>
      </c>
      <c r="S28" s="39"/>
      <c r="T28" s="54" t="str">
        <f>IFERROR(IF(S28&gt;INDEX(Lookups!H:H,MATCH('SKE return'!M28,Lookups!G:G,0)),"Over maximum claim amount.  Please respecify","Within maximum claim amount"),"")</f>
        <v/>
      </c>
      <c r="U28" s="39"/>
      <c r="V28" s="55" t="str">
        <f>IF(U28="","",IF(R28="In parallel","No SKE bursary due as higher FE ITT bursary payable",IF(R28="Pre ITT",IF(U28&gt;INDEX(Lookups!I:I,MATCH('SKE return'!M28,Lookups!G:G,0)),"Over maximum bursary claim amount.  Please respecify","Within maximum bursary claim amount"),IF(U28&lt;=A28,"Within basic bursary claim limits for FE SKE period before FE ITT start date",CONCATENATE("NB: Outside basic claim limit of £",A28,".  Please respecify or provide further details in comments box")))))</f>
        <v/>
      </c>
      <c r="W28" s="57" t="str">
        <f t="shared" si="3"/>
        <v/>
      </c>
      <c r="X28" s="40"/>
      <c r="Y28" s="39"/>
      <c r="Z28" s="40"/>
      <c r="AA28" s="50"/>
    </row>
    <row r="29" spans="1:28" s="16" customFormat="1" ht="15.4" x14ac:dyDescent="0.45">
      <c r="A29" s="38" t="str">
        <f>IF(Q29="Full time",ROUNDDOWN(MAX(((X29-K29+1)/7)/M29,0)*INDEX(Lookups!I:I,MATCH(M29,Lookups!G:G,0)),0),IF(Q29="Part time",ROUNDDOWN(MAX((X29-K29+1)/(L29-K29+1),0)*INDEX(Lookups!I:I,MATCH(M29,Lookups!G:G,0)),0),""))</f>
        <v/>
      </c>
      <c r="B29" s="39"/>
      <c r="C29" s="41"/>
      <c r="D29" s="42"/>
      <c r="E29" s="39"/>
      <c r="F29" s="39"/>
      <c r="G29" s="51" t="str">
        <f>IF(F29="","",INDEX(Lookups!B:B,MATCH('SKE return'!F29,Lookups!A:A,0)))</f>
        <v/>
      </c>
      <c r="H29" s="43"/>
      <c r="I29" s="51" t="str">
        <f>IF('SKE return'!H29="","",INDEX(Lookups!E:E,MATCH('SKE return'!H29,Lookups!D:D,0)))</f>
        <v/>
      </c>
      <c r="J29" s="46" t="str">
        <f t="shared" si="0"/>
        <v/>
      </c>
      <c r="K29" s="44"/>
      <c r="L29" s="39"/>
      <c r="M29" s="39"/>
      <c r="N29" s="65" t="str">
        <f t="shared" si="1"/>
        <v/>
      </c>
      <c r="O29" s="43"/>
      <c r="P29" s="53"/>
      <c r="Q29" s="39"/>
      <c r="R29" s="51" t="str">
        <f t="shared" si="2"/>
        <v/>
      </c>
      <c r="S29" s="39"/>
      <c r="T29" s="54" t="str">
        <f>IFERROR(IF(S29&gt;INDEX(Lookups!H:H,MATCH('SKE return'!M29,Lookups!G:G,0)),"Over maximum claim amount.  Please respecify","Within maximum claim amount"),"")</f>
        <v/>
      </c>
      <c r="U29" s="39"/>
      <c r="V29" s="55" t="str">
        <f>IF(U29="","",IF(R29="In parallel","No SKE bursary due as higher FE ITT bursary payable",IF(R29="Pre ITT",IF(U29&gt;INDEX(Lookups!I:I,MATCH('SKE return'!M29,Lookups!G:G,0)),"Over maximum bursary claim amount.  Please respecify","Within maximum bursary claim amount"),IF(U29&lt;=A29,"Within basic bursary claim limits for FE SKE period before FE ITT start date",CONCATENATE("NB: Outside basic claim limit of £",A29,".  Please respecify or provide further details in comments box")))))</f>
        <v/>
      </c>
      <c r="W29" s="57" t="str">
        <f t="shared" si="3"/>
        <v/>
      </c>
      <c r="X29" s="40"/>
      <c r="Y29" s="39"/>
      <c r="Z29" s="40"/>
      <c r="AA29" s="50"/>
    </row>
    <row r="30" spans="1:28" s="16" customFormat="1" ht="15.4" x14ac:dyDescent="0.45">
      <c r="A30" s="38" t="str">
        <f>IF(Q30="Full time",ROUNDDOWN(MAX(((X30-K30+1)/7)/M30,0)*INDEX(Lookups!I:I,MATCH(M30,Lookups!G:G,0)),0),IF(Q30="Part time",ROUNDDOWN(MAX((X30-K30+1)/(L30-K30+1),0)*INDEX(Lookups!I:I,MATCH(M30,Lookups!G:G,0)),0),""))</f>
        <v/>
      </c>
      <c r="B30" s="39"/>
      <c r="C30" s="41"/>
      <c r="D30" s="42"/>
      <c r="E30" s="39"/>
      <c r="F30" s="39"/>
      <c r="G30" s="51" t="str">
        <f>IF(F30="","",INDEX(Lookups!B:B,MATCH('SKE return'!F30,Lookups!A:A,0)))</f>
        <v/>
      </c>
      <c r="H30" s="43"/>
      <c r="I30" s="51" t="str">
        <f>IF('SKE return'!H30="","",INDEX(Lookups!E:E,MATCH('SKE return'!H30,Lookups!D:D,0)))</f>
        <v/>
      </c>
      <c r="J30" s="46" t="str">
        <f t="shared" si="0"/>
        <v/>
      </c>
      <c r="K30" s="44"/>
      <c r="L30" s="39"/>
      <c r="M30" s="39"/>
      <c r="N30" s="65" t="str">
        <f t="shared" si="1"/>
        <v/>
      </c>
      <c r="O30" s="43"/>
      <c r="P30" s="53"/>
      <c r="Q30" s="39"/>
      <c r="R30" s="51" t="str">
        <f t="shared" si="2"/>
        <v/>
      </c>
      <c r="S30" s="39"/>
      <c r="T30" s="54" t="str">
        <f>IFERROR(IF(S30&gt;INDEX(Lookups!H:H,MATCH('SKE return'!M30,Lookups!G:G,0)),"Over maximum claim amount.  Please respecify","Within maximum claim amount"),"")</f>
        <v/>
      </c>
      <c r="U30" s="39"/>
      <c r="V30" s="55" t="str">
        <f>IF(U30="","",IF(R30="In parallel","No SKE bursary due as higher FE ITT bursary payable",IF(R30="Pre ITT",IF(U30&gt;INDEX(Lookups!I:I,MATCH('SKE return'!M30,Lookups!G:G,0)),"Over maximum bursary claim amount.  Please respecify","Within maximum bursary claim amount"),IF(U30&lt;=A30,"Within basic bursary claim limits for FE SKE period before FE ITT start date",CONCATENATE("NB: Outside basic claim limit of £",A30,".  Please respecify or provide further details in comments box")))))</f>
        <v/>
      </c>
      <c r="W30" s="57" t="str">
        <f t="shared" si="3"/>
        <v/>
      </c>
      <c r="X30" s="40"/>
      <c r="Y30" s="39"/>
      <c r="Z30" s="40"/>
      <c r="AA30" s="50"/>
    </row>
    <row r="31" spans="1:28" s="16" customFormat="1" ht="15.4" x14ac:dyDescent="0.45">
      <c r="A31" s="38" t="str">
        <f>IF(Q31="Full time",ROUNDDOWN(MAX(((X31-K31+1)/7)/M31,0)*INDEX(Lookups!I:I,MATCH(M31,Lookups!G:G,0)),0),IF(Q31="Part time",ROUNDDOWN(MAX((X31-K31+1)/(L31-K31+1),0)*INDEX(Lookups!I:I,MATCH(M31,Lookups!G:G,0)),0),""))</f>
        <v/>
      </c>
      <c r="B31" s="39"/>
      <c r="C31" s="41"/>
      <c r="D31" s="42"/>
      <c r="E31" s="39"/>
      <c r="F31" s="39"/>
      <c r="G31" s="51" t="str">
        <f>IF(F31="","",INDEX(Lookups!B:B,MATCH('SKE return'!F31,Lookups!A:A,0)))</f>
        <v/>
      </c>
      <c r="H31" s="43"/>
      <c r="I31" s="51" t="str">
        <f>IF('SKE return'!H31="","",INDEX(Lookups!E:E,MATCH('SKE return'!H31,Lookups!D:D,0)))</f>
        <v/>
      </c>
      <c r="J31" s="46" t="str">
        <f t="shared" si="0"/>
        <v/>
      </c>
      <c r="K31" s="44"/>
      <c r="L31" s="39"/>
      <c r="M31" s="39"/>
      <c r="N31" s="65" t="str">
        <f t="shared" si="1"/>
        <v/>
      </c>
      <c r="O31" s="43"/>
      <c r="P31" s="53"/>
      <c r="Q31" s="39"/>
      <c r="R31" s="51" t="str">
        <f t="shared" si="2"/>
        <v/>
      </c>
      <c r="S31" s="39"/>
      <c r="T31" s="54" t="str">
        <f>IFERROR(IF(S31&gt;INDEX(Lookups!H:H,MATCH('SKE return'!M31,Lookups!G:G,0)),"Over maximum claim amount.  Please respecify","Within maximum claim amount"),"")</f>
        <v/>
      </c>
      <c r="U31" s="39"/>
      <c r="V31" s="55" t="str">
        <f>IF(U31="","",IF(R31="In parallel","No SKE bursary due as higher FE ITT bursary payable",IF(R31="Pre ITT",IF(U31&gt;INDEX(Lookups!I:I,MATCH('SKE return'!M31,Lookups!G:G,0)),"Over maximum bursary claim amount.  Please respecify","Within maximum bursary claim amount"),IF(U31&lt;=A31,"Within basic bursary claim limits for FE SKE period before FE ITT start date",CONCATENATE("NB: Outside basic claim limit of £",A31,".  Please respecify or provide further details in comments box")))))</f>
        <v/>
      </c>
      <c r="W31" s="57" t="str">
        <f t="shared" si="3"/>
        <v/>
      </c>
      <c r="X31" s="40"/>
      <c r="Y31" s="39"/>
      <c r="Z31" s="40"/>
      <c r="AA31" s="50"/>
    </row>
    <row r="32" spans="1:28" s="16" customFormat="1" ht="15.4" x14ac:dyDescent="0.45">
      <c r="A32" s="38" t="str">
        <f>IF(Q32="Full time",ROUNDDOWN(MAX(((X32-K32+1)/7)/M32,0)*INDEX(Lookups!I:I,MATCH(M32,Lookups!G:G,0)),0),IF(Q32="Part time",ROUNDDOWN(MAX((X32-K32+1)/(L32-K32+1),0)*INDEX(Lookups!I:I,MATCH(M32,Lookups!G:G,0)),0),""))</f>
        <v/>
      </c>
      <c r="B32" s="39"/>
      <c r="C32" s="41"/>
      <c r="D32" s="42"/>
      <c r="E32" s="39"/>
      <c r="F32" s="39"/>
      <c r="G32" s="51" t="str">
        <f>IF(F32="","",INDEX(Lookups!B:B,MATCH('SKE return'!F32,Lookups!A:A,0)))</f>
        <v/>
      </c>
      <c r="H32" s="43"/>
      <c r="I32" s="51" t="str">
        <f>IF('SKE return'!H32="","",INDEX(Lookups!E:E,MATCH('SKE return'!H32,Lookups!D:D,0)))</f>
        <v/>
      </c>
      <c r="J32" s="46" t="str">
        <f t="shared" si="0"/>
        <v/>
      </c>
      <c r="K32" s="44"/>
      <c r="L32" s="39"/>
      <c r="M32" s="39"/>
      <c r="N32" s="65" t="str">
        <f t="shared" si="1"/>
        <v/>
      </c>
      <c r="O32" s="43"/>
      <c r="P32" s="53"/>
      <c r="Q32" s="39"/>
      <c r="R32" s="51" t="str">
        <f t="shared" si="2"/>
        <v/>
      </c>
      <c r="S32" s="39"/>
      <c r="T32" s="54" t="str">
        <f>IFERROR(IF(S32&gt;INDEX(Lookups!H:H,MATCH('SKE return'!M32,Lookups!G:G,0)),"Over maximum claim amount.  Please respecify","Within maximum claim amount"),"")</f>
        <v/>
      </c>
      <c r="U32" s="39"/>
      <c r="V32" s="55" t="str">
        <f>IF(U32="","",IF(R32="In parallel","No SKE bursary due as higher FE ITT bursary payable",IF(R32="Pre ITT",IF(U32&gt;INDEX(Lookups!I:I,MATCH('SKE return'!M32,Lookups!G:G,0)),"Over maximum bursary claim amount.  Please respecify","Within maximum bursary claim amount"),IF(U32&lt;=A32,"Within basic bursary claim limits for FE SKE period before FE ITT start date",CONCATENATE("NB: Outside basic claim limit of £",A32,".  Please respecify or provide further details in comments box")))))</f>
        <v/>
      </c>
      <c r="W32" s="57" t="str">
        <f t="shared" si="3"/>
        <v/>
      </c>
      <c r="X32" s="40"/>
      <c r="Y32" s="39"/>
      <c r="Z32" s="40"/>
      <c r="AA32" s="50"/>
    </row>
    <row r="33" spans="1:27" s="16" customFormat="1" ht="15.4" x14ac:dyDescent="0.45">
      <c r="A33" s="38" t="str">
        <f>IF(Q33="Full time",ROUNDDOWN(MAX(((X33-K33+1)/7)/M33,0)*INDEX(Lookups!I:I,MATCH(M33,Lookups!G:G,0)),0),IF(Q33="Part time",ROUNDDOWN(MAX((X33-K33+1)/(L33-K33+1),0)*INDEX(Lookups!I:I,MATCH(M33,Lookups!G:G,0)),0),""))</f>
        <v/>
      </c>
      <c r="B33" s="39"/>
      <c r="C33" s="41"/>
      <c r="D33" s="42"/>
      <c r="E33" s="39"/>
      <c r="F33" s="39"/>
      <c r="G33" s="51" t="str">
        <f>IF(F33="","",INDEX(Lookups!B:B,MATCH('SKE return'!F33,Lookups!A:A,0)))</f>
        <v/>
      </c>
      <c r="H33" s="43"/>
      <c r="I33" s="51" t="str">
        <f>IF('SKE return'!H33="","",INDEX(Lookups!E:E,MATCH('SKE return'!H33,Lookups!D:D,0)))</f>
        <v/>
      </c>
      <c r="J33" s="46" t="str">
        <f t="shared" si="0"/>
        <v/>
      </c>
      <c r="K33" s="44"/>
      <c r="L33" s="39"/>
      <c r="M33" s="39"/>
      <c r="N33" s="65" t="str">
        <f t="shared" si="1"/>
        <v/>
      </c>
      <c r="O33" s="43"/>
      <c r="P33" s="53"/>
      <c r="Q33" s="39"/>
      <c r="R33" s="51" t="str">
        <f t="shared" si="2"/>
        <v/>
      </c>
      <c r="S33" s="39"/>
      <c r="T33" s="54" t="str">
        <f>IFERROR(IF(S33&gt;INDEX(Lookups!H:H,MATCH('SKE return'!M33,Lookups!G:G,0)),"Over maximum claim amount.  Please respecify","Within maximum claim amount"),"")</f>
        <v/>
      </c>
      <c r="U33" s="39"/>
      <c r="V33" s="55" t="str">
        <f>IF(U33="","",IF(R33="In parallel","No SKE bursary due as higher FE ITT bursary payable",IF(R33="Pre ITT",IF(U33&gt;INDEX(Lookups!I:I,MATCH('SKE return'!M33,Lookups!G:G,0)),"Over maximum bursary claim amount.  Please respecify","Within maximum bursary claim amount"),IF(U33&lt;=A33,"Within basic bursary claim limits for FE SKE period before FE ITT start date",CONCATENATE("NB: Outside basic claim limit of £",A33,".  Please respecify or provide further details in comments box")))))</f>
        <v/>
      </c>
      <c r="W33" s="57" t="str">
        <f t="shared" si="3"/>
        <v/>
      </c>
      <c r="X33" s="40"/>
      <c r="Y33" s="39"/>
      <c r="Z33" s="40"/>
      <c r="AA33" s="50"/>
    </row>
    <row r="34" spans="1:27" s="16" customFormat="1" ht="15.4" x14ac:dyDescent="0.45">
      <c r="A34" s="38" t="str">
        <f>IF(Q34="Full time",ROUNDDOWN(MAX(((X34-K34+1)/7)/M34,0)*INDEX(Lookups!I:I,MATCH(M34,Lookups!G:G,0)),0),IF(Q34="Part time",ROUNDDOWN(MAX((X34-K34+1)/(L34-K34+1),0)*INDEX(Lookups!I:I,MATCH(M34,Lookups!G:G,0)),0),""))</f>
        <v/>
      </c>
      <c r="B34" s="39"/>
      <c r="C34" s="41"/>
      <c r="D34" s="42"/>
      <c r="E34" s="39"/>
      <c r="F34" s="39"/>
      <c r="G34" s="51" t="str">
        <f>IF(F34="","",INDEX(Lookups!B:B,MATCH('SKE return'!F34,Lookups!A:A,0)))</f>
        <v/>
      </c>
      <c r="H34" s="43"/>
      <c r="I34" s="51" t="str">
        <f>IF('SKE return'!H34="","",INDEX(Lookups!E:E,MATCH('SKE return'!H34,Lookups!D:D,0)))</f>
        <v/>
      </c>
      <c r="J34" s="46" t="str">
        <f t="shared" si="0"/>
        <v/>
      </c>
      <c r="K34" s="44"/>
      <c r="L34" s="39"/>
      <c r="M34" s="39"/>
      <c r="N34" s="65" t="str">
        <f t="shared" si="1"/>
        <v/>
      </c>
      <c r="O34" s="43"/>
      <c r="P34" s="53"/>
      <c r="Q34" s="39"/>
      <c r="R34" s="51" t="str">
        <f t="shared" si="2"/>
        <v/>
      </c>
      <c r="S34" s="39"/>
      <c r="T34" s="54" t="str">
        <f>IFERROR(IF(S34&gt;INDEX(Lookups!H:H,MATCH('SKE return'!M34,Lookups!G:G,0)),"Over maximum claim amount.  Please respecify","Within maximum claim amount"),"")</f>
        <v/>
      </c>
      <c r="U34" s="39"/>
      <c r="V34" s="55" t="str">
        <f>IF(U34="","",IF(R34="In parallel","No SKE bursary due as higher FE ITT bursary payable",IF(R34="Pre ITT",IF(U34&gt;INDEX(Lookups!I:I,MATCH('SKE return'!M34,Lookups!G:G,0)),"Over maximum bursary claim amount.  Please respecify","Within maximum bursary claim amount"),IF(U34&lt;=A34,"Within basic bursary claim limits for FE SKE period before FE ITT start date",CONCATENATE("NB: Outside basic claim limit of £",A34,".  Please respecify or provide further details in comments box")))))</f>
        <v/>
      </c>
      <c r="W34" s="57" t="str">
        <f t="shared" si="3"/>
        <v/>
      </c>
      <c r="X34" s="40"/>
      <c r="Y34" s="39"/>
      <c r="Z34" s="40"/>
      <c r="AA34" s="50"/>
    </row>
    <row r="35" spans="1:27" s="16" customFormat="1" ht="15.4" x14ac:dyDescent="0.45">
      <c r="A35" s="38" t="str">
        <f>IF(Q35="Full time",ROUNDDOWN(MAX(((X35-K35+1)/7)/M35,0)*INDEX(Lookups!I:I,MATCH(M35,Lookups!G:G,0)),0),IF(Q35="Part time",ROUNDDOWN(MAX((X35-K35+1)/(L35-K35+1),0)*INDEX(Lookups!I:I,MATCH(M35,Lookups!G:G,0)),0),""))</f>
        <v/>
      </c>
      <c r="B35" s="39"/>
      <c r="C35" s="41"/>
      <c r="D35" s="42"/>
      <c r="E35" s="39"/>
      <c r="F35" s="39"/>
      <c r="G35" s="51" t="str">
        <f>IF(F35="","",INDEX(Lookups!B:B,MATCH('SKE return'!F35,Lookups!A:A,0)))</f>
        <v/>
      </c>
      <c r="H35" s="43"/>
      <c r="I35" s="51" t="str">
        <f>IF('SKE return'!H35="","",INDEX(Lookups!E:E,MATCH('SKE return'!H35,Lookups!D:D,0)))</f>
        <v/>
      </c>
      <c r="J35" s="46" t="str">
        <f t="shared" si="0"/>
        <v/>
      </c>
      <c r="K35" s="44"/>
      <c r="L35" s="39"/>
      <c r="M35" s="39"/>
      <c r="N35" s="65" t="str">
        <f t="shared" si="1"/>
        <v/>
      </c>
      <c r="O35" s="43"/>
      <c r="P35" s="53"/>
      <c r="Q35" s="39"/>
      <c r="R35" s="51" t="str">
        <f t="shared" si="2"/>
        <v/>
      </c>
      <c r="S35" s="39"/>
      <c r="T35" s="54" t="str">
        <f>IFERROR(IF(S35&gt;INDEX(Lookups!H:H,MATCH('SKE return'!M35,Lookups!G:G,0)),"Over maximum claim amount.  Please respecify","Within maximum claim amount"),"")</f>
        <v/>
      </c>
      <c r="U35" s="39"/>
      <c r="V35" s="55" t="str">
        <f>IF(U35="","",IF(R35="In parallel","No SKE bursary due as higher FE ITT bursary payable",IF(R35="Pre ITT",IF(U35&gt;INDEX(Lookups!I:I,MATCH('SKE return'!M35,Lookups!G:G,0)),"Over maximum bursary claim amount.  Please respecify","Within maximum bursary claim amount"),IF(U35&lt;=A35,"Within basic bursary claim limits for FE SKE period before FE ITT start date",CONCATENATE("NB: Outside basic claim limit of £",A35,".  Please respecify or provide further details in comments box")))))</f>
        <v/>
      </c>
      <c r="W35" s="57" t="str">
        <f t="shared" si="3"/>
        <v/>
      </c>
      <c r="X35" s="40"/>
      <c r="Y35" s="39"/>
      <c r="Z35" s="40"/>
      <c r="AA35" s="50"/>
    </row>
    <row r="36" spans="1:27" s="16" customFormat="1" ht="15.4" x14ac:dyDescent="0.45">
      <c r="A36" s="38" t="str">
        <f>IF(Q36="Full time",ROUNDDOWN(MAX(((X36-K36+1)/7)/M36,0)*INDEX(Lookups!I:I,MATCH(M36,Lookups!G:G,0)),0),IF(Q36="Part time",ROUNDDOWN(MAX((X36-K36+1)/(L36-K36+1),0)*INDEX(Lookups!I:I,MATCH(M36,Lookups!G:G,0)),0),""))</f>
        <v/>
      </c>
      <c r="B36" s="39"/>
      <c r="C36" s="41"/>
      <c r="D36" s="42"/>
      <c r="E36" s="39"/>
      <c r="F36" s="39"/>
      <c r="G36" s="51" t="str">
        <f>IF(F36="","",INDEX(Lookups!B:B,MATCH('SKE return'!F36,Lookups!A:A,0)))</f>
        <v/>
      </c>
      <c r="H36" s="43"/>
      <c r="I36" s="51" t="str">
        <f>IF('SKE return'!H36="","",INDEX(Lookups!E:E,MATCH('SKE return'!H36,Lookups!D:D,0)))</f>
        <v/>
      </c>
      <c r="J36" s="46" t="str">
        <f t="shared" si="0"/>
        <v/>
      </c>
      <c r="K36" s="44"/>
      <c r="L36" s="39"/>
      <c r="M36" s="39"/>
      <c r="N36" s="65" t="str">
        <f t="shared" si="1"/>
        <v/>
      </c>
      <c r="O36" s="43"/>
      <c r="P36" s="53"/>
      <c r="Q36" s="39"/>
      <c r="R36" s="51" t="str">
        <f t="shared" si="2"/>
        <v/>
      </c>
      <c r="S36" s="39"/>
      <c r="T36" s="54" t="str">
        <f>IFERROR(IF(S36&gt;INDEX(Lookups!H:H,MATCH('SKE return'!M36,Lookups!G:G,0)),"Over maximum claim amount.  Please respecify","Within maximum claim amount"),"")</f>
        <v/>
      </c>
      <c r="U36" s="39"/>
      <c r="V36" s="55" t="str">
        <f>IF(U36="","",IF(R36="In parallel","No SKE bursary due as higher FE ITT bursary payable",IF(R36="Pre ITT",IF(U36&gt;INDEX(Lookups!I:I,MATCH('SKE return'!M36,Lookups!G:G,0)),"Over maximum bursary claim amount.  Please respecify","Within maximum bursary claim amount"),IF(U36&lt;=A36,"Within basic bursary claim limits for FE SKE period before FE ITT start date",CONCATENATE("NB: Outside basic claim limit of £",A36,".  Please respecify or provide further details in comments box")))))</f>
        <v/>
      </c>
      <c r="W36" s="57" t="str">
        <f t="shared" si="3"/>
        <v/>
      </c>
      <c r="X36" s="40"/>
      <c r="Y36" s="39"/>
      <c r="Z36" s="40"/>
      <c r="AA36" s="50"/>
    </row>
    <row r="37" spans="1:27" s="16" customFormat="1" ht="15.4" x14ac:dyDescent="0.45">
      <c r="A37" s="38" t="str">
        <f>IF(Q37="Full time",ROUNDDOWN(MAX(((X37-K37+1)/7)/M37,0)*INDEX(Lookups!I:I,MATCH(M37,Lookups!G:G,0)),0),IF(Q37="Part time",ROUNDDOWN(MAX((X37-K37+1)/(L37-K37+1),0)*INDEX(Lookups!I:I,MATCH(M37,Lookups!G:G,0)),0),""))</f>
        <v/>
      </c>
      <c r="B37" s="39"/>
      <c r="C37" s="41"/>
      <c r="D37" s="42"/>
      <c r="E37" s="39"/>
      <c r="F37" s="39"/>
      <c r="G37" s="51" t="str">
        <f>IF(F37="","",INDEX(Lookups!B:B,MATCH('SKE return'!F37,Lookups!A:A,0)))</f>
        <v/>
      </c>
      <c r="H37" s="43"/>
      <c r="I37" s="51" t="str">
        <f>IF('SKE return'!H37="","",INDEX(Lookups!E:E,MATCH('SKE return'!H37,Lookups!D:D,0)))</f>
        <v/>
      </c>
      <c r="J37" s="46" t="str">
        <f t="shared" si="0"/>
        <v/>
      </c>
      <c r="K37" s="44"/>
      <c r="L37" s="39"/>
      <c r="M37" s="39"/>
      <c r="N37" s="65" t="str">
        <f t="shared" si="1"/>
        <v/>
      </c>
      <c r="O37" s="43"/>
      <c r="P37" s="53"/>
      <c r="Q37" s="39"/>
      <c r="R37" s="51" t="str">
        <f t="shared" si="2"/>
        <v/>
      </c>
      <c r="S37" s="39"/>
      <c r="T37" s="54" t="str">
        <f>IFERROR(IF(S37&gt;INDEX(Lookups!H:H,MATCH('SKE return'!M37,Lookups!G:G,0)),"Over maximum claim amount.  Please respecify","Within maximum claim amount"),"")</f>
        <v/>
      </c>
      <c r="U37" s="39"/>
      <c r="V37" s="55" t="str">
        <f>IF(U37="","",IF(R37="In parallel","No SKE bursary due as higher FE ITT bursary payable",IF(R37="Pre ITT",IF(U37&gt;INDEX(Lookups!I:I,MATCH('SKE return'!M37,Lookups!G:G,0)),"Over maximum bursary claim amount.  Please respecify","Within maximum bursary claim amount"),IF(U37&lt;=A37,"Within basic bursary claim limits for FE SKE period before FE ITT start date",CONCATENATE("NB: Outside basic claim limit of £",A37,".  Please respecify or provide further details in comments box")))))</f>
        <v/>
      </c>
      <c r="W37" s="57" t="str">
        <f t="shared" si="3"/>
        <v/>
      </c>
      <c r="X37" s="40"/>
      <c r="Y37" s="39"/>
      <c r="Z37" s="40"/>
      <c r="AA37" s="50"/>
    </row>
    <row r="38" spans="1:27" s="16" customFormat="1" ht="15.4" x14ac:dyDescent="0.45">
      <c r="A38" s="38" t="str">
        <f>IF(Q38="Full time",ROUNDDOWN(MAX(((X38-K38+1)/7)/M38,0)*INDEX(Lookups!I:I,MATCH(M38,Lookups!G:G,0)),0),IF(Q38="Part time",ROUNDDOWN(MAX((X38-K38+1)/(L38-K38+1),0)*INDEX(Lookups!I:I,MATCH(M38,Lookups!G:G,0)),0),""))</f>
        <v/>
      </c>
      <c r="B38" s="39"/>
      <c r="C38" s="41"/>
      <c r="D38" s="42"/>
      <c r="E38" s="39"/>
      <c r="F38" s="39"/>
      <c r="G38" s="51" t="str">
        <f>IF(F38="","",INDEX(Lookups!B:B,MATCH('SKE return'!F38,Lookups!A:A,0)))</f>
        <v/>
      </c>
      <c r="H38" s="43"/>
      <c r="I38" s="51" t="str">
        <f>IF('SKE return'!H38="","",INDEX(Lookups!E:E,MATCH('SKE return'!H38,Lookups!D:D,0)))</f>
        <v/>
      </c>
      <c r="J38" s="46" t="str">
        <f t="shared" si="0"/>
        <v/>
      </c>
      <c r="K38" s="44"/>
      <c r="L38" s="39"/>
      <c r="M38" s="39"/>
      <c r="N38" s="65" t="str">
        <f t="shared" si="1"/>
        <v/>
      </c>
      <c r="O38" s="43"/>
      <c r="P38" s="53"/>
      <c r="Q38" s="39"/>
      <c r="R38" s="51" t="str">
        <f t="shared" si="2"/>
        <v/>
      </c>
      <c r="S38" s="39"/>
      <c r="T38" s="54" t="str">
        <f>IFERROR(IF(S38&gt;INDEX(Lookups!H:H,MATCH('SKE return'!M38,Lookups!G:G,0)),"Over maximum claim amount.  Please respecify","Within maximum claim amount"),"")</f>
        <v/>
      </c>
      <c r="U38" s="39"/>
      <c r="V38" s="55" t="str">
        <f>IF(U38="","",IF(R38="In parallel","No SKE bursary due as higher FE ITT bursary payable",IF(R38="Pre ITT",IF(U38&gt;INDEX(Lookups!I:I,MATCH('SKE return'!M38,Lookups!G:G,0)),"Over maximum bursary claim amount.  Please respecify","Within maximum bursary claim amount"),IF(U38&lt;=A38,"Within basic bursary claim limits for FE SKE period before FE ITT start date",CONCATENATE("NB: Outside basic claim limit of £",A38,".  Please respecify or provide further details in comments box")))))</f>
        <v/>
      </c>
      <c r="W38" s="57" t="str">
        <f t="shared" si="3"/>
        <v/>
      </c>
      <c r="X38" s="40"/>
      <c r="Y38" s="39"/>
      <c r="Z38" s="40"/>
      <c r="AA38" s="50"/>
    </row>
    <row r="39" spans="1:27" s="16" customFormat="1" ht="15.4" x14ac:dyDescent="0.45">
      <c r="A39" s="38" t="str">
        <f>IF(Q39="Full time",ROUNDDOWN(MAX(((X39-K39+1)/7)/M39,0)*INDEX(Lookups!I:I,MATCH(M39,Lookups!G:G,0)),0),IF(Q39="Part time",ROUNDDOWN(MAX((X39-K39+1)/(L39-K39+1),0)*INDEX(Lookups!I:I,MATCH(M39,Lookups!G:G,0)),0),""))</f>
        <v/>
      </c>
      <c r="B39" s="39"/>
      <c r="C39" s="41"/>
      <c r="D39" s="42"/>
      <c r="E39" s="39"/>
      <c r="F39" s="39"/>
      <c r="G39" s="51" t="str">
        <f>IF(F39="","",INDEX(Lookups!B:B,MATCH('SKE return'!F39,Lookups!A:A,0)))</f>
        <v/>
      </c>
      <c r="H39" s="43"/>
      <c r="I39" s="51" t="str">
        <f>IF('SKE return'!H39="","",INDEX(Lookups!E:E,MATCH('SKE return'!H39,Lookups!D:D,0)))</f>
        <v/>
      </c>
      <c r="J39" s="46" t="str">
        <f t="shared" si="0"/>
        <v/>
      </c>
      <c r="K39" s="44"/>
      <c r="L39" s="39"/>
      <c r="M39" s="39"/>
      <c r="N39" s="65" t="str">
        <f t="shared" si="1"/>
        <v/>
      </c>
      <c r="O39" s="43"/>
      <c r="P39" s="53"/>
      <c r="Q39" s="39"/>
      <c r="R39" s="51" t="str">
        <f t="shared" si="2"/>
        <v/>
      </c>
      <c r="S39" s="39"/>
      <c r="T39" s="54" t="str">
        <f>IFERROR(IF(S39&gt;INDEX(Lookups!H:H,MATCH('SKE return'!M39,Lookups!G:G,0)),"Over maximum claim amount.  Please respecify","Within maximum claim amount"),"")</f>
        <v/>
      </c>
      <c r="U39" s="39"/>
      <c r="V39" s="55" t="str">
        <f>IF(U39="","",IF(R39="In parallel","No SKE bursary due as higher FE ITT bursary payable",IF(R39="Pre ITT",IF(U39&gt;INDEX(Lookups!I:I,MATCH('SKE return'!M39,Lookups!G:G,0)),"Over maximum bursary claim amount.  Please respecify","Within maximum bursary claim amount"),IF(U39&lt;=A39,"Within basic bursary claim limits for FE SKE period before FE ITT start date",CONCATENATE("NB: Outside basic claim limit of £",A39,".  Please respecify or provide further details in comments box")))))</f>
        <v/>
      </c>
      <c r="W39" s="57" t="str">
        <f t="shared" si="3"/>
        <v/>
      </c>
      <c r="X39" s="40"/>
      <c r="Y39" s="39"/>
      <c r="Z39" s="40"/>
      <c r="AA39" s="50"/>
    </row>
    <row r="40" spans="1:27" s="16" customFormat="1" ht="15.4" x14ac:dyDescent="0.45">
      <c r="A40" s="38" t="str">
        <f>IF(Q40="Full time",ROUNDDOWN(MAX(((X40-K40+1)/7)/M40,0)*INDEX(Lookups!I:I,MATCH(M40,Lookups!G:G,0)),0),IF(Q40="Part time",ROUNDDOWN(MAX((X40-K40+1)/(L40-K40+1),0)*INDEX(Lookups!I:I,MATCH(M40,Lookups!G:G,0)),0),""))</f>
        <v/>
      </c>
      <c r="B40" s="39"/>
      <c r="C40" s="41"/>
      <c r="D40" s="42"/>
      <c r="E40" s="39"/>
      <c r="F40" s="39"/>
      <c r="G40" s="51" t="str">
        <f>IF(F40="","",INDEX(Lookups!B:B,MATCH('SKE return'!F40,Lookups!A:A,0)))</f>
        <v/>
      </c>
      <c r="H40" s="43"/>
      <c r="I40" s="51" t="str">
        <f>IF('SKE return'!H40="","",INDEX(Lookups!E:E,MATCH('SKE return'!H40,Lookups!D:D,0)))</f>
        <v/>
      </c>
      <c r="J40" s="46" t="str">
        <f t="shared" si="0"/>
        <v/>
      </c>
      <c r="K40" s="44"/>
      <c r="L40" s="39"/>
      <c r="M40" s="39"/>
      <c r="N40" s="65" t="str">
        <f t="shared" si="1"/>
        <v/>
      </c>
      <c r="O40" s="43"/>
      <c r="P40" s="53"/>
      <c r="Q40" s="39"/>
      <c r="R40" s="51" t="str">
        <f t="shared" si="2"/>
        <v/>
      </c>
      <c r="S40" s="39"/>
      <c r="T40" s="54" t="str">
        <f>IFERROR(IF(S40&gt;INDEX(Lookups!H:H,MATCH('SKE return'!M40,Lookups!G:G,0)),"Over maximum claim amount.  Please respecify","Within maximum claim amount"),"")</f>
        <v/>
      </c>
      <c r="U40" s="39"/>
      <c r="V40" s="55" t="str">
        <f>IF(U40="","",IF(R40="In parallel","No SKE bursary due as higher FE ITT bursary payable",IF(R40="Pre ITT",IF(U40&gt;INDEX(Lookups!I:I,MATCH('SKE return'!M40,Lookups!G:G,0)),"Over maximum bursary claim amount.  Please respecify","Within maximum bursary claim amount"),IF(U40&lt;=A40,"Within basic bursary claim limits for FE SKE period before FE ITT start date",CONCATENATE("NB: Outside basic claim limit of £",A40,".  Please respecify or provide further details in comments box")))))</f>
        <v/>
      </c>
      <c r="W40" s="57" t="str">
        <f t="shared" si="3"/>
        <v/>
      </c>
      <c r="X40" s="40"/>
      <c r="Y40" s="39"/>
      <c r="Z40" s="40"/>
      <c r="AA40" s="50"/>
    </row>
    <row r="41" spans="1:27" s="16" customFormat="1" ht="15.4" x14ac:dyDescent="0.45">
      <c r="A41" s="38" t="str">
        <f>IF(Q41="Full time",ROUNDDOWN(MAX(((X41-K41+1)/7)/M41,0)*INDEX(Lookups!I:I,MATCH(M41,Lookups!G:G,0)),0),IF(Q41="Part time",ROUNDDOWN(MAX((X41-K41+1)/(L41-K41+1),0)*INDEX(Lookups!I:I,MATCH(M41,Lookups!G:G,0)),0),""))</f>
        <v/>
      </c>
      <c r="B41" s="39"/>
      <c r="C41" s="41"/>
      <c r="D41" s="42"/>
      <c r="E41" s="39"/>
      <c r="F41" s="39"/>
      <c r="G41" s="51" t="str">
        <f>IF(F41="","",INDEX(Lookups!B:B,MATCH('SKE return'!F41,Lookups!A:A,0)))</f>
        <v/>
      </c>
      <c r="H41" s="43"/>
      <c r="I41" s="51" t="str">
        <f>IF('SKE return'!H41="","",INDEX(Lookups!E:E,MATCH('SKE return'!H41,Lookups!D:D,0)))</f>
        <v/>
      </c>
      <c r="J41" s="46" t="str">
        <f t="shared" si="0"/>
        <v/>
      </c>
      <c r="K41" s="44"/>
      <c r="L41" s="39"/>
      <c r="M41" s="39"/>
      <c r="N41" s="65" t="str">
        <f t="shared" si="1"/>
        <v/>
      </c>
      <c r="O41" s="43"/>
      <c r="P41" s="53"/>
      <c r="Q41" s="39"/>
      <c r="R41" s="51" t="str">
        <f t="shared" si="2"/>
        <v/>
      </c>
      <c r="S41" s="39"/>
      <c r="T41" s="54" t="str">
        <f>IFERROR(IF(S41&gt;INDEX(Lookups!H:H,MATCH('SKE return'!M41,Lookups!G:G,0)),"Over maximum claim amount.  Please respecify","Within maximum claim amount"),"")</f>
        <v/>
      </c>
      <c r="U41" s="39"/>
      <c r="V41" s="55" t="str">
        <f>IF(U41="","",IF(R41="In parallel","No SKE bursary due as higher FE ITT bursary payable",IF(R41="Pre ITT",IF(U41&gt;INDEX(Lookups!I:I,MATCH('SKE return'!M41,Lookups!G:G,0)),"Over maximum bursary claim amount.  Please respecify","Within maximum bursary claim amount"),IF(U41&lt;=A41,"Within basic bursary claim limits for FE SKE period before FE ITT start date",CONCATENATE("NB: Outside basic claim limit of £",A41,".  Please respecify or provide further details in comments box")))))</f>
        <v/>
      </c>
      <c r="W41" s="57" t="str">
        <f t="shared" si="3"/>
        <v/>
      </c>
      <c r="X41" s="40"/>
      <c r="Y41" s="39"/>
      <c r="Z41" s="40"/>
      <c r="AA41" s="50"/>
    </row>
    <row r="42" spans="1:27" s="16" customFormat="1" ht="15.4" x14ac:dyDescent="0.45">
      <c r="A42" s="38" t="str">
        <f>IF(Q42="Full time",ROUNDDOWN(MAX(((X42-K42+1)/7)/M42,0)*INDEX(Lookups!I:I,MATCH(M42,Lookups!G:G,0)),0),IF(Q42="Part time",ROUNDDOWN(MAX((X42-K42+1)/(L42-K42+1),0)*INDEX(Lookups!I:I,MATCH(M42,Lookups!G:G,0)),0),""))</f>
        <v/>
      </c>
      <c r="B42" s="39"/>
      <c r="C42" s="41"/>
      <c r="D42" s="42"/>
      <c r="E42" s="39"/>
      <c r="F42" s="39"/>
      <c r="G42" s="51" t="str">
        <f>IF(F42="","",INDEX(Lookups!B:B,MATCH('SKE return'!F42,Lookups!A:A,0)))</f>
        <v/>
      </c>
      <c r="H42" s="43"/>
      <c r="I42" s="51" t="str">
        <f>IF('SKE return'!H42="","",INDEX(Lookups!E:E,MATCH('SKE return'!H42,Lookups!D:D,0)))</f>
        <v/>
      </c>
      <c r="J42" s="46" t="str">
        <f t="shared" si="0"/>
        <v/>
      </c>
      <c r="K42" s="44"/>
      <c r="L42" s="39"/>
      <c r="M42" s="39"/>
      <c r="N42" s="65" t="str">
        <f t="shared" si="1"/>
        <v/>
      </c>
      <c r="O42" s="43"/>
      <c r="P42" s="53"/>
      <c r="Q42" s="39"/>
      <c r="R42" s="51" t="str">
        <f t="shared" si="2"/>
        <v/>
      </c>
      <c r="S42" s="39"/>
      <c r="T42" s="54" t="str">
        <f>IFERROR(IF(S42&gt;INDEX(Lookups!H:H,MATCH('SKE return'!M42,Lookups!G:G,0)),"Over maximum claim amount.  Please respecify","Within maximum claim amount"),"")</f>
        <v/>
      </c>
      <c r="U42" s="39"/>
      <c r="V42" s="55" t="str">
        <f>IF(U42="","",IF(R42="In parallel","No SKE bursary due as higher FE ITT bursary payable",IF(R42="Pre ITT",IF(U42&gt;INDEX(Lookups!I:I,MATCH('SKE return'!M42,Lookups!G:G,0)),"Over maximum bursary claim amount.  Please respecify","Within maximum bursary claim amount"),IF(U42&lt;=A42,"Within basic bursary claim limits for FE SKE period before FE ITT start date",CONCATENATE("NB: Outside basic claim limit of £",A42,".  Please respecify or provide further details in comments box")))))</f>
        <v/>
      </c>
      <c r="W42" s="57" t="str">
        <f t="shared" si="3"/>
        <v/>
      </c>
      <c r="X42" s="40"/>
      <c r="Y42" s="39"/>
      <c r="Z42" s="40"/>
      <c r="AA42" s="50"/>
    </row>
    <row r="43" spans="1:27" s="16" customFormat="1" ht="15.4" x14ac:dyDescent="0.45">
      <c r="A43" s="38" t="str">
        <f>IF(Q43="Full time",ROUNDDOWN(MAX(((X43-K43+1)/7)/M43,0)*INDEX(Lookups!I:I,MATCH(M43,Lookups!G:G,0)),0),IF(Q43="Part time",ROUNDDOWN(MAX((X43-K43+1)/(L43-K43+1),0)*INDEX(Lookups!I:I,MATCH(M43,Lookups!G:G,0)),0),""))</f>
        <v/>
      </c>
      <c r="B43" s="39"/>
      <c r="C43" s="41"/>
      <c r="D43" s="42"/>
      <c r="E43" s="39"/>
      <c r="F43" s="39"/>
      <c r="G43" s="51" t="str">
        <f>IF(F43="","",INDEX(Lookups!B:B,MATCH('SKE return'!F43,Lookups!A:A,0)))</f>
        <v/>
      </c>
      <c r="H43" s="43"/>
      <c r="I43" s="51" t="str">
        <f>IF('SKE return'!H43="","",INDEX(Lookups!E:E,MATCH('SKE return'!H43,Lookups!D:D,0)))</f>
        <v/>
      </c>
      <c r="J43" s="46" t="str">
        <f t="shared" si="0"/>
        <v/>
      </c>
      <c r="K43" s="44"/>
      <c r="L43" s="39"/>
      <c r="M43" s="39"/>
      <c r="N43" s="65" t="str">
        <f t="shared" si="1"/>
        <v/>
      </c>
      <c r="O43" s="43"/>
      <c r="P43" s="53"/>
      <c r="Q43" s="39"/>
      <c r="R43" s="51" t="str">
        <f t="shared" si="2"/>
        <v/>
      </c>
      <c r="S43" s="39"/>
      <c r="T43" s="54" t="str">
        <f>IFERROR(IF(S43&gt;INDEX(Lookups!H:H,MATCH('SKE return'!M43,Lookups!G:G,0)),"Over maximum claim amount.  Please respecify","Within maximum claim amount"),"")</f>
        <v/>
      </c>
      <c r="U43" s="39"/>
      <c r="V43" s="55" t="str">
        <f>IF(U43="","",IF(R43="In parallel","No SKE bursary due as higher FE ITT bursary payable",IF(R43="Pre ITT",IF(U43&gt;INDEX(Lookups!I:I,MATCH('SKE return'!M43,Lookups!G:G,0)),"Over maximum bursary claim amount.  Please respecify","Within maximum bursary claim amount"),IF(U43&lt;=A43,"Within basic bursary claim limits for FE SKE period before FE ITT start date",CONCATENATE("NB: Outside basic claim limit of £",A43,".  Please respecify or provide further details in comments box")))))</f>
        <v/>
      </c>
      <c r="W43" s="57" t="str">
        <f t="shared" si="3"/>
        <v/>
      </c>
      <c r="X43" s="40"/>
      <c r="Y43" s="39"/>
      <c r="Z43" s="40"/>
      <c r="AA43" s="50"/>
    </row>
    <row r="44" spans="1:27" s="16" customFormat="1" ht="15.4" x14ac:dyDescent="0.45">
      <c r="A44" s="38" t="str">
        <f>IF(Q44="Full time",ROUNDDOWN(MAX(((X44-K44+1)/7)/M44,0)*INDEX(Lookups!I:I,MATCH(M44,Lookups!G:G,0)),0),IF(Q44="Part time",ROUNDDOWN(MAX((X44-K44+1)/(L44-K44+1),0)*INDEX(Lookups!I:I,MATCH(M44,Lookups!G:G,0)),0),""))</f>
        <v/>
      </c>
      <c r="B44" s="39"/>
      <c r="C44" s="41"/>
      <c r="D44" s="42"/>
      <c r="E44" s="39"/>
      <c r="F44" s="39"/>
      <c r="G44" s="51" t="str">
        <f>IF(F44="","",INDEX(Lookups!B:B,MATCH('SKE return'!F44,Lookups!A:A,0)))</f>
        <v/>
      </c>
      <c r="H44" s="43"/>
      <c r="I44" s="51" t="str">
        <f>IF('SKE return'!H44="","",INDEX(Lookups!E:E,MATCH('SKE return'!H44,Lookups!D:D,0)))</f>
        <v/>
      </c>
      <c r="J44" s="46" t="str">
        <f t="shared" si="0"/>
        <v/>
      </c>
      <c r="K44" s="44"/>
      <c r="L44" s="39"/>
      <c r="M44" s="39"/>
      <c r="N44" s="65" t="str">
        <f t="shared" si="1"/>
        <v/>
      </c>
      <c r="O44" s="43"/>
      <c r="P44" s="53"/>
      <c r="Q44" s="39"/>
      <c r="R44" s="51" t="str">
        <f t="shared" si="2"/>
        <v/>
      </c>
      <c r="S44" s="39"/>
      <c r="T44" s="54" t="str">
        <f>IFERROR(IF(S44&gt;INDEX(Lookups!H:H,MATCH('SKE return'!M44,Lookups!G:G,0)),"Over maximum claim amount.  Please respecify","Within maximum claim amount"),"")</f>
        <v/>
      </c>
      <c r="U44" s="39"/>
      <c r="V44" s="55" t="str">
        <f>IF(U44="","",IF(R44="In parallel","No SKE bursary due as higher FE ITT bursary payable",IF(R44="Pre ITT",IF(U44&gt;INDEX(Lookups!I:I,MATCH('SKE return'!M44,Lookups!G:G,0)),"Over maximum bursary claim amount.  Please respecify","Within maximum bursary claim amount"),IF(U44&lt;=A44,"Within basic bursary claim limits for FE SKE period before FE ITT start date",CONCATENATE("NB: Outside basic claim limit of £",A44,".  Please respecify or provide further details in comments box")))))</f>
        <v/>
      </c>
      <c r="W44" s="57" t="str">
        <f t="shared" si="3"/>
        <v/>
      </c>
      <c r="X44" s="40"/>
      <c r="Y44" s="39"/>
      <c r="Z44" s="40"/>
      <c r="AA44" s="50"/>
    </row>
    <row r="45" spans="1:27" s="16" customFormat="1" ht="15.4" x14ac:dyDescent="0.45">
      <c r="A45" s="38" t="str">
        <f>IF(Q45="Full time",ROUNDDOWN(MAX(((X45-K45+1)/7)/M45,0)*INDEX(Lookups!I:I,MATCH(M45,Lookups!G:G,0)),0),IF(Q45="Part time",ROUNDDOWN(MAX((X45-K45+1)/(L45-K45+1),0)*INDEX(Lookups!I:I,MATCH(M45,Lookups!G:G,0)),0),""))</f>
        <v/>
      </c>
      <c r="B45" s="39"/>
      <c r="C45" s="41"/>
      <c r="D45" s="42"/>
      <c r="E45" s="39"/>
      <c r="F45" s="39"/>
      <c r="G45" s="51" t="str">
        <f>IF(F45="","",INDEX(Lookups!B:B,MATCH('SKE return'!F45,Lookups!A:A,0)))</f>
        <v/>
      </c>
      <c r="H45" s="43"/>
      <c r="I45" s="51" t="str">
        <f>IF('SKE return'!H45="","",INDEX(Lookups!E:E,MATCH('SKE return'!H45,Lookups!D:D,0)))</f>
        <v/>
      </c>
      <c r="J45" s="46" t="str">
        <f t="shared" si="0"/>
        <v/>
      </c>
      <c r="K45" s="44"/>
      <c r="L45" s="39"/>
      <c r="M45" s="39"/>
      <c r="N45" s="65" t="str">
        <f t="shared" si="1"/>
        <v/>
      </c>
      <c r="O45" s="43"/>
      <c r="P45" s="53"/>
      <c r="Q45" s="39"/>
      <c r="R45" s="51" t="str">
        <f t="shared" si="2"/>
        <v/>
      </c>
      <c r="S45" s="39"/>
      <c r="T45" s="54" t="str">
        <f>IFERROR(IF(S45&gt;INDEX(Lookups!H:H,MATCH('SKE return'!M45,Lookups!G:G,0)),"Over maximum claim amount.  Please respecify","Within maximum claim amount"),"")</f>
        <v/>
      </c>
      <c r="U45" s="39"/>
      <c r="V45" s="55" t="str">
        <f>IF(U45="","",IF(R45="In parallel","No SKE bursary due as higher FE ITT bursary payable",IF(R45="Pre ITT",IF(U45&gt;INDEX(Lookups!I:I,MATCH('SKE return'!M45,Lookups!G:G,0)),"Over maximum bursary claim amount.  Please respecify","Within maximum bursary claim amount"),IF(U45&lt;=A45,"Within basic bursary claim limits for FE SKE period before FE ITT start date",CONCATENATE("NB: Outside basic claim limit of £",A45,".  Please respecify or provide further details in comments box")))))</f>
        <v/>
      </c>
      <c r="W45" s="57" t="str">
        <f t="shared" si="3"/>
        <v/>
      </c>
      <c r="X45" s="40"/>
      <c r="Y45" s="39"/>
      <c r="Z45" s="40"/>
      <c r="AA45" s="50"/>
    </row>
    <row r="46" spans="1:27" s="16" customFormat="1" ht="15.4" x14ac:dyDescent="0.45">
      <c r="A46" s="38" t="str">
        <f>IF(Q46="Full time",ROUNDDOWN(MAX(((X46-K46+1)/7)/M46,0)*INDEX(Lookups!I:I,MATCH(M46,Lookups!G:G,0)),0),IF(Q46="Part time",ROUNDDOWN(MAX((X46-K46+1)/(L46-K46+1),0)*INDEX(Lookups!I:I,MATCH(M46,Lookups!G:G,0)),0),""))</f>
        <v/>
      </c>
      <c r="B46" s="39"/>
      <c r="C46" s="41"/>
      <c r="D46" s="42"/>
      <c r="E46" s="39"/>
      <c r="F46" s="39"/>
      <c r="G46" s="51" t="str">
        <f>IF(F46="","",INDEX(Lookups!B:B,MATCH('SKE return'!F46,Lookups!A:A,0)))</f>
        <v/>
      </c>
      <c r="H46" s="43"/>
      <c r="I46" s="51" t="str">
        <f>IF('SKE return'!H46="","",INDEX(Lookups!E:E,MATCH('SKE return'!H46,Lookups!D:D,0)))</f>
        <v/>
      </c>
      <c r="J46" s="46" t="str">
        <f t="shared" si="0"/>
        <v/>
      </c>
      <c r="K46" s="44"/>
      <c r="L46" s="39"/>
      <c r="M46" s="39"/>
      <c r="N46" s="65" t="str">
        <f t="shared" si="1"/>
        <v/>
      </c>
      <c r="O46" s="43"/>
      <c r="P46" s="53"/>
      <c r="Q46" s="39"/>
      <c r="R46" s="51" t="str">
        <f t="shared" si="2"/>
        <v/>
      </c>
      <c r="S46" s="39"/>
      <c r="T46" s="54" t="str">
        <f>IFERROR(IF(S46&gt;INDEX(Lookups!H:H,MATCH('SKE return'!M46,Lookups!G:G,0)),"Over maximum claim amount.  Please respecify","Within maximum claim amount"),"")</f>
        <v/>
      </c>
      <c r="U46" s="39"/>
      <c r="V46" s="55" t="str">
        <f>IF(U46="","",IF(R46="In parallel","No SKE bursary due as higher FE ITT bursary payable",IF(R46="Pre ITT",IF(U46&gt;INDEX(Lookups!I:I,MATCH('SKE return'!M46,Lookups!G:G,0)),"Over maximum bursary claim amount.  Please respecify","Within maximum bursary claim amount"),IF(U46&lt;=A46,"Within basic bursary claim limits for FE SKE period before FE ITT start date",CONCATENATE("NB: Outside basic claim limit of £",A46,".  Please respecify or provide further details in comments box")))))</f>
        <v/>
      </c>
      <c r="W46" s="57" t="str">
        <f t="shared" si="3"/>
        <v/>
      </c>
      <c r="X46" s="40"/>
      <c r="Y46" s="39"/>
      <c r="Z46" s="40"/>
      <c r="AA46" s="50"/>
    </row>
    <row r="47" spans="1:27" s="16" customFormat="1" ht="15.4" x14ac:dyDescent="0.45">
      <c r="A47" s="38" t="str">
        <f>IF(Q47="Full time",ROUNDDOWN(MAX(((X47-K47+1)/7)/M47,0)*INDEX(Lookups!I:I,MATCH(M47,Lookups!G:G,0)),0),IF(Q47="Part time",ROUNDDOWN(MAX((X47-K47+1)/(L47-K47+1),0)*INDEX(Lookups!I:I,MATCH(M47,Lookups!G:G,0)),0),""))</f>
        <v/>
      </c>
      <c r="B47" s="39"/>
      <c r="C47" s="41"/>
      <c r="D47" s="42"/>
      <c r="E47" s="39"/>
      <c r="F47" s="39"/>
      <c r="G47" s="51" t="str">
        <f>IF(F47="","",INDEX(Lookups!B:B,MATCH('SKE return'!F47,Lookups!A:A,0)))</f>
        <v/>
      </c>
      <c r="H47" s="43"/>
      <c r="I47" s="51" t="str">
        <f>IF('SKE return'!H47="","",INDEX(Lookups!E:E,MATCH('SKE return'!H47,Lookups!D:D,0)))</f>
        <v/>
      </c>
      <c r="J47" s="46" t="str">
        <f t="shared" si="0"/>
        <v/>
      </c>
      <c r="K47" s="44"/>
      <c r="L47" s="39"/>
      <c r="M47" s="39"/>
      <c r="N47" s="65" t="str">
        <f t="shared" si="1"/>
        <v/>
      </c>
      <c r="O47" s="43"/>
      <c r="P47" s="53"/>
      <c r="Q47" s="39"/>
      <c r="R47" s="51" t="str">
        <f t="shared" si="2"/>
        <v/>
      </c>
      <c r="S47" s="39"/>
      <c r="T47" s="54" t="str">
        <f>IFERROR(IF(S47&gt;INDEX(Lookups!H:H,MATCH('SKE return'!M47,Lookups!G:G,0)),"Over maximum claim amount.  Please respecify","Within maximum claim amount"),"")</f>
        <v/>
      </c>
      <c r="U47" s="39"/>
      <c r="V47" s="55" t="str">
        <f>IF(U47="","",IF(R47="In parallel","No SKE bursary due as higher FE ITT bursary payable",IF(R47="Pre ITT",IF(U47&gt;INDEX(Lookups!I:I,MATCH('SKE return'!M47,Lookups!G:G,0)),"Over maximum bursary claim amount.  Please respecify","Within maximum bursary claim amount"),IF(U47&lt;=A47,"Within basic bursary claim limits for FE SKE period before FE ITT start date",CONCATENATE("NB: Outside basic claim limit of £",A47,".  Please respecify or provide further details in comments box")))))</f>
        <v/>
      </c>
      <c r="W47" s="57" t="str">
        <f t="shared" si="3"/>
        <v/>
      </c>
      <c r="X47" s="40"/>
      <c r="Y47" s="39"/>
      <c r="Z47" s="40"/>
      <c r="AA47" s="50"/>
    </row>
    <row r="48" spans="1:27" s="16" customFormat="1" ht="15.4" x14ac:dyDescent="0.45">
      <c r="A48" s="38" t="str">
        <f>IF(Q48="Full time",ROUNDDOWN(MAX(((X48-K48+1)/7)/M48,0)*INDEX(Lookups!I:I,MATCH(M48,Lookups!G:G,0)),0),IF(Q48="Part time",ROUNDDOWN(MAX((X48-K48+1)/(L48-K48+1),0)*INDEX(Lookups!I:I,MATCH(M48,Lookups!G:G,0)),0),""))</f>
        <v/>
      </c>
      <c r="B48" s="39"/>
      <c r="C48" s="41"/>
      <c r="D48" s="42"/>
      <c r="E48" s="39"/>
      <c r="F48" s="39"/>
      <c r="G48" s="51" t="str">
        <f>IF(F48="","",INDEX(Lookups!B:B,MATCH('SKE return'!F48,Lookups!A:A,0)))</f>
        <v/>
      </c>
      <c r="H48" s="43"/>
      <c r="I48" s="51" t="str">
        <f>IF('SKE return'!H48="","",INDEX(Lookups!E:E,MATCH('SKE return'!H48,Lookups!D:D,0)))</f>
        <v/>
      </c>
      <c r="J48" s="46" t="str">
        <f t="shared" si="0"/>
        <v/>
      </c>
      <c r="K48" s="44"/>
      <c r="L48" s="39"/>
      <c r="M48" s="39"/>
      <c r="N48" s="65" t="str">
        <f t="shared" si="1"/>
        <v/>
      </c>
      <c r="O48" s="43"/>
      <c r="P48" s="53"/>
      <c r="Q48" s="39"/>
      <c r="R48" s="51" t="str">
        <f t="shared" si="2"/>
        <v/>
      </c>
      <c r="S48" s="39"/>
      <c r="T48" s="54" t="str">
        <f>IFERROR(IF(S48&gt;INDEX(Lookups!H:H,MATCH('SKE return'!M48,Lookups!G:G,0)),"Over maximum claim amount.  Please respecify","Within maximum claim amount"),"")</f>
        <v/>
      </c>
      <c r="U48" s="39"/>
      <c r="V48" s="55" t="str">
        <f>IF(U48="","",IF(R48="In parallel","No SKE bursary due as higher FE ITT bursary payable",IF(R48="Pre ITT",IF(U48&gt;INDEX(Lookups!I:I,MATCH('SKE return'!M48,Lookups!G:G,0)),"Over maximum bursary claim amount.  Please respecify","Within maximum bursary claim amount"),IF(U48&lt;=A48,"Within basic bursary claim limits for FE SKE period before FE ITT start date",CONCATENATE("NB: Outside basic claim limit of £",A48,".  Please respecify or provide further details in comments box")))))</f>
        <v/>
      </c>
      <c r="W48" s="57" t="str">
        <f t="shared" si="3"/>
        <v/>
      </c>
      <c r="X48" s="40"/>
      <c r="Y48" s="39"/>
      <c r="Z48" s="40"/>
      <c r="AA48" s="50"/>
    </row>
    <row r="49" spans="1:27" s="16" customFormat="1" ht="15.4" x14ac:dyDescent="0.45">
      <c r="A49" s="38" t="str">
        <f>IF(Q49="Full time",ROUNDDOWN(MAX(((X49-K49+1)/7)/M49,0)*INDEX(Lookups!I:I,MATCH(M49,Lookups!G:G,0)),0),IF(Q49="Part time",ROUNDDOWN(MAX((X49-K49+1)/(L49-K49+1),0)*INDEX(Lookups!I:I,MATCH(M49,Lookups!G:G,0)),0),""))</f>
        <v/>
      </c>
      <c r="B49" s="39"/>
      <c r="C49" s="41"/>
      <c r="D49" s="42"/>
      <c r="E49" s="39"/>
      <c r="F49" s="39"/>
      <c r="G49" s="51" t="str">
        <f>IF(F49="","",INDEX(Lookups!B:B,MATCH('SKE return'!F49,Lookups!A:A,0)))</f>
        <v/>
      </c>
      <c r="H49" s="43"/>
      <c r="I49" s="51" t="str">
        <f>IF('SKE return'!H49="","",INDEX(Lookups!E:E,MATCH('SKE return'!H49,Lookups!D:D,0)))</f>
        <v/>
      </c>
      <c r="J49" s="46" t="str">
        <f t="shared" si="0"/>
        <v/>
      </c>
      <c r="K49" s="44"/>
      <c r="L49" s="39"/>
      <c r="M49" s="39"/>
      <c r="N49" s="65" t="str">
        <f t="shared" si="1"/>
        <v/>
      </c>
      <c r="O49" s="43"/>
      <c r="P49" s="53"/>
      <c r="Q49" s="39"/>
      <c r="R49" s="51" t="str">
        <f t="shared" si="2"/>
        <v/>
      </c>
      <c r="S49" s="39"/>
      <c r="T49" s="54" t="str">
        <f>IFERROR(IF(S49&gt;INDEX(Lookups!H:H,MATCH('SKE return'!M49,Lookups!G:G,0)),"Over maximum claim amount.  Please respecify","Within maximum claim amount"),"")</f>
        <v/>
      </c>
      <c r="U49" s="39"/>
      <c r="V49" s="55" t="str">
        <f>IF(U49="","",IF(R49="In parallel","No SKE bursary due as higher FE ITT bursary payable",IF(R49="Pre ITT",IF(U49&gt;INDEX(Lookups!I:I,MATCH('SKE return'!M49,Lookups!G:G,0)),"Over maximum bursary claim amount.  Please respecify","Within maximum bursary claim amount"),IF(U49&lt;=A49,"Within basic bursary claim limits for FE SKE period before FE ITT start date",CONCATENATE("NB: Outside basic claim limit of £",A49,".  Please respecify or provide further details in comments box")))))</f>
        <v/>
      </c>
      <c r="W49" s="57" t="str">
        <f t="shared" si="3"/>
        <v/>
      </c>
      <c r="X49" s="40"/>
      <c r="Y49" s="39"/>
      <c r="Z49" s="40"/>
      <c r="AA49" s="50"/>
    </row>
    <row r="50" spans="1:27" s="16" customFormat="1" ht="15.4" x14ac:dyDescent="0.45">
      <c r="A50" s="38" t="str">
        <f>IF(Q50="Full time",ROUNDDOWN(MAX(((X50-K50+1)/7)/M50,0)*INDEX(Lookups!I:I,MATCH(M50,Lookups!G:G,0)),0),IF(Q50="Part time",ROUNDDOWN(MAX((X50-K50+1)/(L50-K50+1),0)*INDEX(Lookups!I:I,MATCH(M50,Lookups!G:G,0)),0),""))</f>
        <v/>
      </c>
      <c r="B50" s="39"/>
      <c r="C50" s="41"/>
      <c r="D50" s="42"/>
      <c r="E50" s="39"/>
      <c r="F50" s="39"/>
      <c r="G50" s="51" t="str">
        <f>IF(F50="","",INDEX(Lookups!B:B,MATCH('SKE return'!F50,Lookups!A:A,0)))</f>
        <v/>
      </c>
      <c r="H50" s="43"/>
      <c r="I50" s="51" t="str">
        <f>IF('SKE return'!H50="","",INDEX(Lookups!E:E,MATCH('SKE return'!H50,Lookups!D:D,0)))</f>
        <v/>
      </c>
      <c r="J50" s="46" t="str">
        <f t="shared" si="0"/>
        <v/>
      </c>
      <c r="K50" s="44"/>
      <c r="L50" s="39"/>
      <c r="M50" s="39"/>
      <c r="N50" s="65" t="str">
        <f t="shared" si="1"/>
        <v/>
      </c>
      <c r="O50" s="43"/>
      <c r="P50" s="53"/>
      <c r="Q50" s="39"/>
      <c r="R50" s="51" t="str">
        <f t="shared" si="2"/>
        <v/>
      </c>
      <c r="S50" s="39"/>
      <c r="T50" s="54" t="str">
        <f>IFERROR(IF(S50&gt;INDEX(Lookups!H:H,MATCH('SKE return'!M50,Lookups!G:G,0)),"Over maximum claim amount.  Please respecify","Within maximum claim amount"),"")</f>
        <v/>
      </c>
      <c r="U50" s="39"/>
      <c r="V50" s="55" t="str">
        <f>IF(U50="","",IF(R50="In parallel","No SKE bursary due as higher FE ITT bursary payable",IF(R50="Pre ITT",IF(U50&gt;INDEX(Lookups!I:I,MATCH('SKE return'!M50,Lookups!G:G,0)),"Over maximum bursary claim amount.  Please respecify","Within maximum bursary claim amount"),IF(U50&lt;=A50,"Within basic bursary claim limits for FE SKE period before FE ITT start date",CONCATENATE("NB: Outside basic claim limit of £",A50,".  Please respecify or provide further details in comments box")))))</f>
        <v/>
      </c>
      <c r="W50" s="57" t="str">
        <f t="shared" si="3"/>
        <v/>
      </c>
      <c r="X50" s="40"/>
      <c r="Y50" s="39"/>
      <c r="Z50" s="40"/>
      <c r="AA50" s="50"/>
    </row>
    <row r="51" spans="1:27" s="16" customFormat="1" ht="15.4" x14ac:dyDescent="0.45">
      <c r="A51" s="38" t="str">
        <f>IF(Q51="Full time",ROUNDDOWN(MAX(((X51-K51+1)/7)/M51,0)*INDEX(Lookups!I:I,MATCH(M51,Lookups!G:G,0)),0),IF(Q51="Part time",ROUNDDOWN(MAX((X51-K51+1)/(L51-K51+1),0)*INDEX(Lookups!I:I,MATCH(M51,Lookups!G:G,0)),0),""))</f>
        <v/>
      </c>
      <c r="B51" s="39"/>
      <c r="C51" s="41"/>
      <c r="D51" s="42"/>
      <c r="E51" s="39"/>
      <c r="F51" s="39"/>
      <c r="G51" s="51" t="str">
        <f>IF(F51="","",INDEX(Lookups!B:B,MATCH('SKE return'!F51,Lookups!A:A,0)))</f>
        <v/>
      </c>
      <c r="H51" s="43"/>
      <c r="I51" s="51" t="str">
        <f>IF('SKE return'!H51="","",INDEX(Lookups!E:E,MATCH('SKE return'!H51,Lookups!D:D,0)))</f>
        <v/>
      </c>
      <c r="J51" s="46" t="str">
        <f t="shared" si="0"/>
        <v/>
      </c>
      <c r="K51" s="44"/>
      <c r="L51" s="39"/>
      <c r="M51" s="39"/>
      <c r="N51" s="65" t="str">
        <f t="shared" si="1"/>
        <v/>
      </c>
      <c r="O51" s="43"/>
      <c r="P51" s="53"/>
      <c r="Q51" s="39"/>
      <c r="R51" s="51" t="str">
        <f t="shared" si="2"/>
        <v/>
      </c>
      <c r="S51" s="39"/>
      <c r="T51" s="54" t="str">
        <f>IFERROR(IF(S51&gt;INDEX(Lookups!H:H,MATCH('SKE return'!M51,Lookups!G:G,0)),"Over maximum claim amount.  Please respecify","Within maximum claim amount"),"")</f>
        <v/>
      </c>
      <c r="U51" s="39"/>
      <c r="V51" s="55" t="str">
        <f>IF(U51="","",IF(R51="In parallel","No SKE bursary due as higher FE ITT bursary payable",IF(R51="Pre ITT",IF(U51&gt;INDEX(Lookups!I:I,MATCH('SKE return'!M51,Lookups!G:G,0)),"Over maximum bursary claim amount.  Please respecify","Within maximum bursary claim amount"),IF(U51&lt;=A51,"Within basic bursary claim limits for FE SKE period before FE ITT start date",CONCATENATE("NB: Outside basic claim limit of £",A51,".  Please respecify or provide further details in comments box")))))</f>
        <v/>
      </c>
      <c r="W51" s="57" t="str">
        <f t="shared" si="3"/>
        <v/>
      </c>
      <c r="X51" s="40"/>
      <c r="Y51" s="39"/>
      <c r="Z51" s="40"/>
      <c r="AA51" s="50"/>
    </row>
    <row r="52" spans="1:27" s="16" customFormat="1" ht="15.4" x14ac:dyDescent="0.45">
      <c r="A52" s="38" t="str">
        <f>IF(Q52="Full time",ROUNDDOWN(MAX(((X52-K52+1)/7)/M52,0)*INDEX(Lookups!I:I,MATCH(M52,Lookups!G:G,0)),0),IF(Q52="Part time",ROUNDDOWN(MAX((X52-K52+1)/(L52-K52+1),0)*INDEX(Lookups!I:I,MATCH(M52,Lookups!G:G,0)),0),""))</f>
        <v/>
      </c>
      <c r="B52" s="39"/>
      <c r="C52" s="41"/>
      <c r="D52" s="42"/>
      <c r="E52" s="39"/>
      <c r="F52" s="39"/>
      <c r="G52" s="51" t="str">
        <f>IF(F52="","",INDEX(Lookups!B:B,MATCH('SKE return'!F52,Lookups!A:A,0)))</f>
        <v/>
      </c>
      <c r="H52" s="43"/>
      <c r="I52" s="51" t="str">
        <f>IF('SKE return'!H52="","",INDEX(Lookups!E:E,MATCH('SKE return'!H52,Lookups!D:D,0)))</f>
        <v/>
      </c>
      <c r="J52" s="46" t="str">
        <f t="shared" si="0"/>
        <v/>
      </c>
      <c r="K52" s="44"/>
      <c r="L52" s="39"/>
      <c r="M52" s="39"/>
      <c r="N52" s="65" t="str">
        <f t="shared" si="1"/>
        <v/>
      </c>
      <c r="O52" s="43"/>
      <c r="P52" s="53"/>
      <c r="Q52" s="39"/>
      <c r="R52" s="51" t="str">
        <f t="shared" si="2"/>
        <v/>
      </c>
      <c r="S52" s="39"/>
      <c r="T52" s="54" t="str">
        <f>IFERROR(IF(S52&gt;INDEX(Lookups!H:H,MATCH('SKE return'!M52,Lookups!G:G,0)),"Over maximum claim amount.  Please respecify","Within maximum claim amount"),"")</f>
        <v/>
      </c>
      <c r="U52" s="39"/>
      <c r="V52" s="55" t="str">
        <f>IF(U52="","",IF(R52="In parallel","No SKE bursary due as higher FE ITT bursary payable",IF(R52="Pre ITT",IF(U52&gt;INDEX(Lookups!I:I,MATCH('SKE return'!M52,Lookups!G:G,0)),"Over maximum bursary claim amount.  Please respecify","Within maximum bursary claim amount"),IF(U52&lt;=A52,"Within basic bursary claim limits for FE SKE period before FE ITT start date",CONCATENATE("NB: Outside basic claim limit of £",A52,".  Please respecify or provide further details in comments box")))))</f>
        <v/>
      </c>
      <c r="W52" s="57" t="str">
        <f t="shared" si="3"/>
        <v/>
      </c>
      <c r="X52" s="40"/>
      <c r="Y52" s="39"/>
      <c r="Z52" s="40"/>
      <c r="AA52" s="50"/>
    </row>
    <row r="53" spans="1:27" s="16" customFormat="1" ht="15.4" x14ac:dyDescent="0.45">
      <c r="A53" s="38" t="str">
        <f>IF(Q53="Full time",ROUNDDOWN(MAX(((X53-K53+1)/7)/M53,0)*INDEX(Lookups!I:I,MATCH(M53,Lookups!G:G,0)),0),IF(Q53="Part time",ROUNDDOWN(MAX((X53-K53+1)/(L53-K53+1),0)*INDEX(Lookups!I:I,MATCH(M53,Lookups!G:G,0)),0),""))</f>
        <v/>
      </c>
      <c r="B53" s="39"/>
      <c r="C53" s="41"/>
      <c r="D53" s="42"/>
      <c r="E53" s="39"/>
      <c r="F53" s="39"/>
      <c r="G53" s="51" t="str">
        <f>IF(F53="","",INDEX(Lookups!B:B,MATCH('SKE return'!F53,Lookups!A:A,0)))</f>
        <v/>
      </c>
      <c r="H53" s="43"/>
      <c r="I53" s="51" t="str">
        <f>IF('SKE return'!H53="","",INDEX(Lookups!E:E,MATCH('SKE return'!H53,Lookups!D:D,0)))</f>
        <v/>
      </c>
      <c r="J53" s="46" t="str">
        <f t="shared" si="0"/>
        <v/>
      </c>
      <c r="K53" s="44"/>
      <c r="L53" s="39"/>
      <c r="M53" s="39"/>
      <c r="N53" s="65" t="str">
        <f t="shared" si="1"/>
        <v/>
      </c>
      <c r="O53" s="43"/>
      <c r="P53" s="53"/>
      <c r="Q53" s="39"/>
      <c r="R53" s="51" t="str">
        <f t="shared" si="2"/>
        <v/>
      </c>
      <c r="S53" s="39"/>
      <c r="T53" s="54" t="str">
        <f>IFERROR(IF(S53&gt;INDEX(Lookups!H:H,MATCH('SKE return'!M53,Lookups!G:G,0)),"Over maximum claim amount.  Please respecify","Within maximum claim amount"),"")</f>
        <v/>
      </c>
      <c r="U53" s="39"/>
      <c r="V53" s="55" t="str">
        <f>IF(U53="","",IF(R53="In parallel","No SKE bursary due as higher FE ITT bursary payable",IF(R53="Pre ITT",IF(U53&gt;INDEX(Lookups!I:I,MATCH('SKE return'!M53,Lookups!G:G,0)),"Over maximum bursary claim amount.  Please respecify","Within maximum bursary claim amount"),IF(U53&lt;=A53,"Within basic bursary claim limits for FE SKE period before FE ITT start date",CONCATENATE("NB: Outside basic claim limit of £",A53,".  Please respecify or provide further details in comments box")))))</f>
        <v/>
      </c>
      <c r="W53" s="57" t="str">
        <f t="shared" si="3"/>
        <v/>
      </c>
      <c r="X53" s="40"/>
      <c r="Y53" s="39"/>
      <c r="Z53" s="40"/>
      <c r="AA53" s="50"/>
    </row>
    <row r="54" spans="1:27" s="16" customFormat="1" ht="15.4" x14ac:dyDescent="0.45">
      <c r="A54" s="38" t="str">
        <f>IF(Q54="Full time",ROUNDDOWN(MAX(((X54-K54+1)/7)/M54,0)*INDEX(Lookups!I:I,MATCH(M54,Lookups!G:G,0)),0),IF(Q54="Part time",ROUNDDOWN(MAX((X54-K54+1)/(L54-K54+1),0)*INDEX(Lookups!I:I,MATCH(M54,Lookups!G:G,0)),0),""))</f>
        <v/>
      </c>
      <c r="B54" s="39"/>
      <c r="C54" s="41"/>
      <c r="D54" s="42"/>
      <c r="E54" s="39"/>
      <c r="F54" s="39"/>
      <c r="G54" s="51" t="str">
        <f>IF(F54="","",INDEX(Lookups!B:B,MATCH('SKE return'!F54,Lookups!A:A,0)))</f>
        <v/>
      </c>
      <c r="H54" s="43"/>
      <c r="I54" s="51" t="str">
        <f>IF('SKE return'!H54="","",INDEX(Lookups!E:E,MATCH('SKE return'!H54,Lookups!D:D,0)))</f>
        <v/>
      </c>
      <c r="J54" s="46" t="str">
        <f t="shared" si="0"/>
        <v/>
      </c>
      <c r="K54" s="44"/>
      <c r="L54" s="39"/>
      <c r="M54" s="39"/>
      <c r="N54" s="65" t="str">
        <f t="shared" si="1"/>
        <v/>
      </c>
      <c r="O54" s="43"/>
      <c r="P54" s="53"/>
      <c r="Q54" s="39"/>
      <c r="R54" s="51" t="str">
        <f t="shared" si="2"/>
        <v/>
      </c>
      <c r="S54" s="39"/>
      <c r="T54" s="54" t="str">
        <f>IFERROR(IF(S54&gt;INDEX(Lookups!H:H,MATCH('SKE return'!M54,Lookups!G:G,0)),"Over maximum claim amount.  Please respecify","Within maximum claim amount"),"")</f>
        <v/>
      </c>
      <c r="U54" s="39"/>
      <c r="V54" s="55" t="str">
        <f>IF(U54="","",IF(R54="In parallel","No SKE bursary due as higher FE ITT bursary payable",IF(R54="Pre ITT",IF(U54&gt;INDEX(Lookups!I:I,MATCH('SKE return'!M54,Lookups!G:G,0)),"Over maximum bursary claim amount.  Please respecify","Within maximum bursary claim amount"),IF(U54&lt;=A54,"Within basic bursary claim limits for FE SKE period before FE ITT start date",CONCATENATE("NB: Outside basic claim limit of £",A54,".  Please respecify or provide further details in comments box")))))</f>
        <v/>
      </c>
      <c r="W54" s="57" t="str">
        <f t="shared" si="3"/>
        <v/>
      </c>
      <c r="X54" s="40"/>
      <c r="Y54" s="39"/>
      <c r="Z54" s="40"/>
      <c r="AA54" s="50"/>
    </row>
    <row r="55" spans="1:27" s="16" customFormat="1" ht="15.4" x14ac:dyDescent="0.45">
      <c r="A55" s="38" t="str">
        <f>IF(Q55="Full time",ROUNDDOWN(MAX(((X55-K55+1)/7)/M55,0)*INDEX(Lookups!I:I,MATCH(M55,Lookups!G:G,0)),0),IF(Q55="Part time",ROUNDDOWN(MAX((X55-K55+1)/(L55-K55+1),0)*INDEX(Lookups!I:I,MATCH(M55,Lookups!G:G,0)),0),""))</f>
        <v/>
      </c>
      <c r="B55" s="39"/>
      <c r="C55" s="41"/>
      <c r="D55" s="42"/>
      <c r="E55" s="39"/>
      <c r="F55" s="39"/>
      <c r="G55" s="51" t="str">
        <f>IF(F55="","",INDEX(Lookups!B:B,MATCH('SKE return'!F55,Lookups!A:A,0)))</f>
        <v/>
      </c>
      <c r="H55" s="43"/>
      <c r="I55" s="51" t="str">
        <f>IF('SKE return'!H55="","",INDEX(Lookups!E:E,MATCH('SKE return'!H55,Lookups!D:D,0)))</f>
        <v/>
      </c>
      <c r="J55" s="46" t="str">
        <f t="shared" si="0"/>
        <v/>
      </c>
      <c r="K55" s="44"/>
      <c r="L55" s="39"/>
      <c r="M55" s="39"/>
      <c r="N55" s="65" t="str">
        <f t="shared" si="1"/>
        <v/>
      </c>
      <c r="O55" s="43"/>
      <c r="P55" s="53"/>
      <c r="Q55" s="39"/>
      <c r="R55" s="51" t="str">
        <f t="shared" si="2"/>
        <v/>
      </c>
      <c r="S55" s="39"/>
      <c r="T55" s="54" t="str">
        <f>IFERROR(IF(S55&gt;INDEX(Lookups!H:H,MATCH('SKE return'!M55,Lookups!G:G,0)),"Over maximum claim amount.  Please respecify","Within maximum claim amount"),"")</f>
        <v/>
      </c>
      <c r="U55" s="39"/>
      <c r="V55" s="55" t="str">
        <f>IF(U55="","",IF(R55="In parallel","No SKE bursary due as higher FE ITT bursary payable",IF(R55="Pre ITT",IF(U55&gt;INDEX(Lookups!I:I,MATCH('SKE return'!M55,Lookups!G:G,0)),"Over maximum bursary claim amount.  Please respecify","Within maximum bursary claim amount"),IF(U55&lt;=A55,"Within basic bursary claim limits for FE SKE period before FE ITT start date",CONCATENATE("NB: Outside basic claim limit of £",A55,".  Please respecify or provide further details in comments box")))))</f>
        <v/>
      </c>
      <c r="W55" s="57" t="str">
        <f t="shared" si="3"/>
        <v/>
      </c>
      <c r="X55" s="40"/>
      <c r="Y55" s="39"/>
      <c r="Z55" s="40"/>
      <c r="AA55" s="50"/>
    </row>
    <row r="56" spans="1:27" s="16" customFormat="1" ht="15.4" x14ac:dyDescent="0.45">
      <c r="A56" s="38" t="str">
        <f>IF(Q56="Full time",ROUNDDOWN(MAX(((X56-K56+1)/7)/M56,0)*INDEX(Lookups!I:I,MATCH(M56,Lookups!G:G,0)),0),IF(Q56="Part time",ROUNDDOWN(MAX((X56-K56+1)/(L56-K56+1),0)*INDEX(Lookups!I:I,MATCH(M56,Lookups!G:G,0)),0),""))</f>
        <v/>
      </c>
      <c r="B56" s="39"/>
      <c r="C56" s="41"/>
      <c r="D56" s="42"/>
      <c r="E56" s="39"/>
      <c r="F56" s="39"/>
      <c r="G56" s="51" t="str">
        <f>IF(F56="","",INDEX(Lookups!B:B,MATCH('SKE return'!F56,Lookups!A:A,0)))</f>
        <v/>
      </c>
      <c r="H56" s="43"/>
      <c r="I56" s="51" t="str">
        <f>IF('SKE return'!H56="","",INDEX(Lookups!E:E,MATCH('SKE return'!H56,Lookups!D:D,0)))</f>
        <v/>
      </c>
      <c r="J56" s="46" t="str">
        <f t="shared" si="0"/>
        <v/>
      </c>
      <c r="K56" s="44"/>
      <c r="L56" s="39"/>
      <c r="M56" s="39"/>
      <c r="N56" s="65" t="str">
        <f t="shared" si="1"/>
        <v/>
      </c>
      <c r="O56" s="43"/>
      <c r="P56" s="53"/>
      <c r="Q56" s="39"/>
      <c r="R56" s="51" t="str">
        <f t="shared" si="2"/>
        <v/>
      </c>
      <c r="S56" s="39"/>
      <c r="T56" s="54" t="str">
        <f>IFERROR(IF(S56&gt;INDEX(Lookups!H:H,MATCH('SKE return'!M56,Lookups!G:G,0)),"Over maximum claim amount.  Please respecify","Within maximum claim amount"),"")</f>
        <v/>
      </c>
      <c r="U56" s="39"/>
      <c r="V56" s="55" t="str">
        <f>IF(U56="","",IF(R56="In parallel","No SKE bursary due as higher FE ITT bursary payable",IF(R56="Pre ITT",IF(U56&gt;INDEX(Lookups!I:I,MATCH('SKE return'!M56,Lookups!G:G,0)),"Over maximum bursary claim amount.  Please respecify","Within maximum bursary claim amount"),IF(U56&lt;=A56,"Within basic bursary claim limits for FE SKE period before FE ITT start date",CONCATENATE("NB: Outside basic claim limit of £",A56,".  Please respecify or provide further details in comments box")))))</f>
        <v/>
      </c>
      <c r="W56" s="57" t="str">
        <f t="shared" si="3"/>
        <v/>
      </c>
      <c r="X56" s="40"/>
      <c r="Y56" s="39"/>
      <c r="Z56" s="40"/>
      <c r="AA56" s="50"/>
    </row>
    <row r="57" spans="1:27" s="16" customFormat="1" ht="15.4" x14ac:dyDescent="0.45">
      <c r="A57" s="38" t="str">
        <f>IF(Q57="Full time",ROUNDDOWN(MAX(((X57-K57+1)/7)/M57,0)*INDEX(Lookups!I:I,MATCH(M57,Lookups!G:G,0)),0),IF(Q57="Part time",ROUNDDOWN(MAX((X57-K57+1)/(L57-K57+1),0)*INDEX(Lookups!I:I,MATCH(M57,Lookups!G:G,0)),0),""))</f>
        <v/>
      </c>
      <c r="B57" s="39"/>
      <c r="C57" s="41"/>
      <c r="D57" s="42"/>
      <c r="E57" s="39"/>
      <c r="F57" s="39"/>
      <c r="G57" s="51" t="str">
        <f>IF(F57="","",INDEX(Lookups!B:B,MATCH('SKE return'!F57,Lookups!A:A,0)))</f>
        <v/>
      </c>
      <c r="H57" s="43"/>
      <c r="I57" s="51" t="str">
        <f>IF('SKE return'!H57="","",INDEX(Lookups!E:E,MATCH('SKE return'!H57,Lookups!D:D,0)))</f>
        <v/>
      </c>
      <c r="J57" s="46" t="str">
        <f t="shared" si="0"/>
        <v/>
      </c>
      <c r="K57" s="44"/>
      <c r="L57" s="39"/>
      <c r="M57" s="39"/>
      <c r="N57" s="65" t="str">
        <f t="shared" si="1"/>
        <v/>
      </c>
      <c r="O57" s="43"/>
      <c r="P57" s="53"/>
      <c r="Q57" s="39"/>
      <c r="R57" s="51" t="str">
        <f t="shared" si="2"/>
        <v/>
      </c>
      <c r="S57" s="39"/>
      <c r="T57" s="54" t="str">
        <f>IFERROR(IF(S57&gt;INDEX(Lookups!H:H,MATCH('SKE return'!M57,Lookups!G:G,0)),"Over maximum claim amount.  Please respecify","Within maximum claim amount"),"")</f>
        <v/>
      </c>
      <c r="U57" s="39"/>
      <c r="V57" s="55" t="str">
        <f>IF(U57="","",IF(R57="In parallel","No SKE bursary due as higher FE ITT bursary payable",IF(R57="Pre ITT",IF(U57&gt;INDEX(Lookups!I:I,MATCH('SKE return'!M57,Lookups!G:G,0)),"Over maximum bursary claim amount.  Please respecify","Within maximum bursary claim amount"),IF(U57&lt;=A57,"Within basic bursary claim limits for FE SKE period before FE ITT start date",CONCATENATE("NB: Outside basic claim limit of £",A57,".  Please respecify or provide further details in comments box")))))</f>
        <v/>
      </c>
      <c r="W57" s="57" t="str">
        <f t="shared" si="3"/>
        <v/>
      </c>
      <c r="X57" s="40"/>
      <c r="Y57" s="39"/>
      <c r="Z57" s="40"/>
      <c r="AA57" s="50"/>
    </row>
    <row r="58" spans="1:27" s="16" customFormat="1" ht="15.4" x14ac:dyDescent="0.45">
      <c r="A58" s="38" t="str">
        <f>IF(Q58="Full time",ROUNDDOWN(MAX(((X58-K58+1)/7)/M58,0)*INDEX(Lookups!I:I,MATCH(M58,Lookups!G:G,0)),0),IF(Q58="Part time",ROUNDDOWN(MAX((X58-K58+1)/(L58-K58+1),0)*INDEX(Lookups!I:I,MATCH(M58,Lookups!G:G,0)),0),""))</f>
        <v/>
      </c>
      <c r="B58" s="39"/>
      <c r="C58" s="41"/>
      <c r="D58" s="42"/>
      <c r="E58" s="39"/>
      <c r="F58" s="39"/>
      <c r="G58" s="51" t="str">
        <f>IF(F58="","",INDEX(Lookups!B:B,MATCH('SKE return'!F58,Lookups!A:A,0)))</f>
        <v/>
      </c>
      <c r="H58" s="43"/>
      <c r="I58" s="51" t="str">
        <f>IF('SKE return'!H58="","",INDEX(Lookups!E:E,MATCH('SKE return'!H58,Lookups!D:D,0)))</f>
        <v/>
      </c>
      <c r="J58" s="46" t="str">
        <f t="shared" si="0"/>
        <v/>
      </c>
      <c r="K58" s="44"/>
      <c r="L58" s="39"/>
      <c r="M58" s="39"/>
      <c r="N58" s="65" t="str">
        <f t="shared" si="1"/>
        <v/>
      </c>
      <c r="O58" s="43"/>
      <c r="P58" s="53"/>
      <c r="Q58" s="39"/>
      <c r="R58" s="51" t="str">
        <f t="shared" si="2"/>
        <v/>
      </c>
      <c r="S58" s="39"/>
      <c r="T58" s="54" t="str">
        <f>IFERROR(IF(S58&gt;INDEX(Lookups!H:H,MATCH('SKE return'!M58,Lookups!G:G,0)),"Over maximum claim amount.  Please respecify","Within maximum claim amount"),"")</f>
        <v/>
      </c>
      <c r="U58" s="39"/>
      <c r="V58" s="55" t="str">
        <f>IF(U58="","",IF(R58="In parallel","No SKE bursary due as higher FE ITT bursary payable",IF(R58="Pre ITT",IF(U58&gt;INDEX(Lookups!I:I,MATCH('SKE return'!M58,Lookups!G:G,0)),"Over maximum bursary claim amount.  Please respecify","Within maximum bursary claim amount"),IF(U58&lt;=A58,"Within basic bursary claim limits for FE SKE period before FE ITT start date",CONCATENATE("NB: Outside basic claim limit of £",A58,".  Please respecify or provide further details in comments box")))))</f>
        <v/>
      </c>
      <c r="W58" s="57" t="str">
        <f t="shared" si="3"/>
        <v/>
      </c>
      <c r="X58" s="40"/>
      <c r="Y58" s="39"/>
      <c r="Z58" s="40"/>
      <c r="AA58" s="50"/>
    </row>
    <row r="59" spans="1:27" s="16" customFormat="1" ht="15.4" x14ac:dyDescent="0.45">
      <c r="A59" s="38" t="str">
        <f>IF(Q59="Full time",ROUNDDOWN(MAX(((X59-K59+1)/7)/M59,0)*INDEX(Lookups!I:I,MATCH(M59,Lookups!G:G,0)),0),IF(Q59="Part time",ROUNDDOWN(MAX((X59-K59+1)/(L59-K59+1),0)*INDEX(Lookups!I:I,MATCH(M59,Lookups!G:G,0)),0),""))</f>
        <v/>
      </c>
      <c r="B59" s="39"/>
      <c r="C59" s="41"/>
      <c r="D59" s="42"/>
      <c r="E59" s="39"/>
      <c r="F59" s="39"/>
      <c r="G59" s="51" t="str">
        <f>IF(F59="","",INDEX(Lookups!B:B,MATCH('SKE return'!F59,Lookups!A:A,0)))</f>
        <v/>
      </c>
      <c r="H59" s="43"/>
      <c r="I59" s="51" t="str">
        <f>IF('SKE return'!H59="","",INDEX(Lookups!E:E,MATCH('SKE return'!H59,Lookups!D:D,0)))</f>
        <v/>
      </c>
      <c r="J59" s="46" t="str">
        <f t="shared" si="0"/>
        <v/>
      </c>
      <c r="K59" s="44"/>
      <c r="L59" s="39"/>
      <c r="M59" s="39"/>
      <c r="N59" s="65" t="str">
        <f t="shared" si="1"/>
        <v/>
      </c>
      <c r="O59" s="43"/>
      <c r="P59" s="53"/>
      <c r="Q59" s="39"/>
      <c r="R59" s="51" t="str">
        <f t="shared" si="2"/>
        <v/>
      </c>
      <c r="S59" s="39"/>
      <c r="T59" s="54" t="str">
        <f>IFERROR(IF(S59&gt;INDEX(Lookups!H:H,MATCH('SKE return'!M59,Lookups!G:G,0)),"Over maximum claim amount.  Please respecify","Within maximum claim amount"),"")</f>
        <v/>
      </c>
      <c r="U59" s="39"/>
      <c r="V59" s="55" t="str">
        <f>IF(U59="","",IF(R59="In parallel","No SKE bursary due as higher FE ITT bursary payable",IF(R59="Pre ITT",IF(U59&gt;INDEX(Lookups!I:I,MATCH('SKE return'!M59,Lookups!G:G,0)),"Over maximum bursary claim amount.  Please respecify","Within maximum bursary claim amount"),IF(U59&lt;=A59,"Within basic bursary claim limits for FE SKE period before FE ITT start date",CONCATENATE("NB: Outside basic claim limit of £",A59,".  Please respecify or provide further details in comments box")))))</f>
        <v/>
      </c>
      <c r="W59" s="57" t="str">
        <f t="shared" si="3"/>
        <v/>
      </c>
      <c r="X59" s="40"/>
      <c r="Y59" s="39"/>
      <c r="Z59" s="40"/>
      <c r="AA59" s="50"/>
    </row>
    <row r="60" spans="1:27" s="16" customFormat="1" ht="15.4" x14ac:dyDescent="0.45">
      <c r="A60" s="38" t="str">
        <f>IF(Q60="Full time",ROUNDDOWN(MAX(((X60-K60+1)/7)/M60,0)*INDEX(Lookups!I:I,MATCH(M60,Lookups!G:G,0)),0),IF(Q60="Part time",ROUNDDOWN(MAX((X60-K60+1)/(L60-K60+1),0)*INDEX(Lookups!I:I,MATCH(M60,Lookups!G:G,0)),0),""))</f>
        <v/>
      </c>
      <c r="B60" s="39"/>
      <c r="C60" s="41"/>
      <c r="D60" s="42"/>
      <c r="E60" s="39"/>
      <c r="F60" s="39"/>
      <c r="G60" s="51" t="str">
        <f>IF(F60="","",INDEX(Lookups!B:B,MATCH('SKE return'!F60,Lookups!A:A,0)))</f>
        <v/>
      </c>
      <c r="H60" s="43"/>
      <c r="I60" s="51" t="str">
        <f>IF('SKE return'!H60="","",INDEX(Lookups!E:E,MATCH('SKE return'!H60,Lookups!D:D,0)))</f>
        <v/>
      </c>
      <c r="J60" s="46" t="str">
        <f t="shared" si="0"/>
        <v/>
      </c>
      <c r="K60" s="44"/>
      <c r="L60" s="39"/>
      <c r="M60" s="39"/>
      <c r="N60" s="65" t="str">
        <f t="shared" si="1"/>
        <v/>
      </c>
      <c r="O60" s="43"/>
      <c r="P60" s="53"/>
      <c r="Q60" s="39"/>
      <c r="R60" s="51" t="str">
        <f t="shared" si="2"/>
        <v/>
      </c>
      <c r="S60" s="39"/>
      <c r="T60" s="54" t="str">
        <f>IFERROR(IF(S60&gt;INDEX(Lookups!H:H,MATCH('SKE return'!M60,Lookups!G:G,0)),"Over maximum claim amount.  Please respecify","Within maximum claim amount"),"")</f>
        <v/>
      </c>
      <c r="U60" s="39"/>
      <c r="V60" s="55" t="str">
        <f>IF(U60="","",IF(R60="In parallel","No SKE bursary due as higher FE ITT bursary payable",IF(R60="Pre ITT",IF(U60&gt;INDEX(Lookups!I:I,MATCH('SKE return'!M60,Lookups!G:G,0)),"Over maximum bursary claim amount.  Please respecify","Within maximum bursary claim amount"),IF(U60&lt;=A60,"Within basic bursary claim limits for FE SKE period before FE ITT start date",CONCATENATE("NB: Outside basic claim limit of £",A60,".  Please respecify or provide further details in comments box")))))</f>
        <v/>
      </c>
      <c r="W60" s="57" t="str">
        <f t="shared" si="3"/>
        <v/>
      </c>
      <c r="X60" s="40"/>
      <c r="Y60" s="39"/>
      <c r="Z60" s="40"/>
      <c r="AA60" s="50"/>
    </row>
    <row r="61" spans="1:27" s="16" customFormat="1" ht="15.4" x14ac:dyDescent="0.45">
      <c r="A61" s="38" t="str">
        <f>IF(Q61="Full time",ROUNDDOWN(MAX(((X61-K61+1)/7)/M61,0)*INDEX(Lookups!I:I,MATCH(M61,Lookups!G:G,0)),0),IF(Q61="Part time",ROUNDDOWN(MAX((X61-K61+1)/(L61-K61+1),0)*INDEX(Lookups!I:I,MATCH(M61,Lookups!G:G,0)),0),""))</f>
        <v/>
      </c>
      <c r="B61" s="39"/>
      <c r="C61" s="41"/>
      <c r="D61" s="42"/>
      <c r="E61" s="39"/>
      <c r="F61" s="39"/>
      <c r="G61" s="51" t="str">
        <f>IF(F61="","",INDEX(Lookups!B:B,MATCH('SKE return'!F61,Lookups!A:A,0)))</f>
        <v/>
      </c>
      <c r="H61" s="43"/>
      <c r="I61" s="51" t="str">
        <f>IF('SKE return'!H61="","",INDEX(Lookups!E:E,MATCH('SKE return'!H61,Lookups!D:D,0)))</f>
        <v/>
      </c>
      <c r="J61" s="46" t="str">
        <f t="shared" si="0"/>
        <v/>
      </c>
      <c r="K61" s="44"/>
      <c r="L61" s="39"/>
      <c r="M61" s="39"/>
      <c r="N61" s="65" t="str">
        <f t="shared" si="1"/>
        <v/>
      </c>
      <c r="O61" s="43"/>
      <c r="P61" s="53"/>
      <c r="Q61" s="39"/>
      <c r="R61" s="51" t="str">
        <f t="shared" si="2"/>
        <v/>
      </c>
      <c r="S61" s="39"/>
      <c r="T61" s="54" t="str">
        <f>IFERROR(IF(S61&gt;INDEX(Lookups!H:H,MATCH('SKE return'!M61,Lookups!G:G,0)),"Over maximum claim amount.  Please respecify","Within maximum claim amount"),"")</f>
        <v/>
      </c>
      <c r="U61" s="39"/>
      <c r="V61" s="55" t="str">
        <f>IF(U61="","",IF(R61="In parallel","No SKE bursary due as higher FE ITT bursary payable",IF(R61="Pre ITT",IF(U61&gt;INDEX(Lookups!I:I,MATCH('SKE return'!M61,Lookups!G:G,0)),"Over maximum bursary claim amount.  Please respecify","Within maximum bursary claim amount"),IF(U61&lt;=A61,"Within basic bursary claim limits for FE SKE period before FE ITT start date",CONCATENATE("NB: Outside basic claim limit of £",A61,".  Please respecify or provide further details in comments box")))))</f>
        <v/>
      </c>
      <c r="W61" s="57" t="str">
        <f t="shared" si="3"/>
        <v/>
      </c>
      <c r="X61" s="40"/>
      <c r="Y61" s="39"/>
      <c r="Z61" s="40"/>
      <c r="AA61" s="50"/>
    </row>
    <row r="62" spans="1:27" s="16" customFormat="1" ht="15.4" x14ac:dyDescent="0.45">
      <c r="A62" s="38" t="str">
        <f>IF(Q62="Full time",ROUNDDOWN(MAX(((X62-K62+1)/7)/M62,0)*INDEX(Lookups!I:I,MATCH(M62,Lookups!G:G,0)),0),IF(Q62="Part time",ROUNDDOWN(MAX((X62-K62+1)/(L62-K62+1),0)*INDEX(Lookups!I:I,MATCH(M62,Lookups!G:G,0)),0),""))</f>
        <v/>
      </c>
      <c r="B62" s="39"/>
      <c r="C62" s="41"/>
      <c r="D62" s="42"/>
      <c r="E62" s="39"/>
      <c r="F62" s="39"/>
      <c r="G62" s="51" t="str">
        <f>IF(F62="","",INDEX(Lookups!B:B,MATCH('SKE return'!F62,Lookups!A:A,0)))</f>
        <v/>
      </c>
      <c r="H62" s="43"/>
      <c r="I62" s="51" t="str">
        <f>IF('SKE return'!H62="","",INDEX(Lookups!E:E,MATCH('SKE return'!H62,Lookups!D:D,0)))</f>
        <v/>
      </c>
      <c r="J62" s="46" t="str">
        <f t="shared" si="0"/>
        <v/>
      </c>
      <c r="K62" s="44"/>
      <c r="L62" s="39"/>
      <c r="M62" s="39"/>
      <c r="N62" s="65" t="str">
        <f t="shared" si="1"/>
        <v/>
      </c>
      <c r="O62" s="43"/>
      <c r="P62" s="53"/>
      <c r="Q62" s="39"/>
      <c r="R62" s="51" t="str">
        <f t="shared" si="2"/>
        <v/>
      </c>
      <c r="S62" s="39"/>
      <c r="T62" s="54" t="str">
        <f>IFERROR(IF(S62&gt;INDEX(Lookups!H:H,MATCH('SKE return'!M62,Lookups!G:G,0)),"Over maximum claim amount.  Please respecify","Within maximum claim amount"),"")</f>
        <v/>
      </c>
      <c r="U62" s="39"/>
      <c r="V62" s="55" t="str">
        <f>IF(U62="","",IF(R62="In parallel","No SKE bursary due as higher FE ITT bursary payable",IF(R62="Pre ITT",IF(U62&gt;INDEX(Lookups!I:I,MATCH('SKE return'!M62,Lookups!G:G,0)),"Over maximum bursary claim amount.  Please respecify","Within maximum bursary claim amount"),IF(U62&lt;=A62,"Within basic bursary claim limits for FE SKE period before FE ITT start date",CONCATENATE("NB: Outside basic claim limit of £",A62,".  Please respecify or provide further details in comments box")))))</f>
        <v/>
      </c>
      <c r="W62" s="57" t="str">
        <f t="shared" si="3"/>
        <v/>
      </c>
      <c r="X62" s="40"/>
      <c r="Y62" s="39"/>
      <c r="Z62" s="40"/>
      <c r="AA62" s="50"/>
    </row>
    <row r="63" spans="1:27" s="16" customFormat="1" ht="15.4" x14ac:dyDescent="0.45">
      <c r="A63" s="38" t="str">
        <f>IF(Q63="Full time",ROUNDDOWN(MAX(((X63-K63+1)/7)/M63,0)*INDEX(Lookups!I:I,MATCH(M63,Lookups!G:G,0)),0),IF(Q63="Part time",ROUNDDOWN(MAX((X63-K63+1)/(L63-K63+1),0)*INDEX(Lookups!I:I,MATCH(M63,Lookups!G:G,0)),0),""))</f>
        <v/>
      </c>
      <c r="B63" s="39"/>
      <c r="C63" s="41"/>
      <c r="D63" s="42"/>
      <c r="E63" s="39"/>
      <c r="F63" s="39"/>
      <c r="G63" s="51" t="str">
        <f>IF(F63="","",INDEX(Lookups!B:B,MATCH('SKE return'!F63,Lookups!A:A,0)))</f>
        <v/>
      </c>
      <c r="H63" s="43"/>
      <c r="I63" s="51" t="str">
        <f>IF('SKE return'!H63="","",INDEX(Lookups!E:E,MATCH('SKE return'!H63,Lookups!D:D,0)))</f>
        <v/>
      </c>
      <c r="J63" s="46" t="str">
        <f t="shared" si="0"/>
        <v/>
      </c>
      <c r="K63" s="44"/>
      <c r="L63" s="39"/>
      <c r="M63" s="39"/>
      <c r="N63" s="65" t="str">
        <f t="shared" si="1"/>
        <v/>
      </c>
      <c r="O63" s="43"/>
      <c r="P63" s="53"/>
      <c r="Q63" s="39"/>
      <c r="R63" s="51" t="str">
        <f t="shared" si="2"/>
        <v/>
      </c>
      <c r="S63" s="39"/>
      <c r="T63" s="54" t="str">
        <f>IFERROR(IF(S63&gt;INDEX(Lookups!H:H,MATCH('SKE return'!M63,Lookups!G:G,0)),"Over maximum claim amount.  Please respecify","Within maximum claim amount"),"")</f>
        <v/>
      </c>
      <c r="U63" s="39"/>
      <c r="V63" s="55" t="str">
        <f>IF(U63="","",IF(R63="In parallel","No SKE bursary due as higher FE ITT bursary payable",IF(R63="Pre ITT",IF(U63&gt;INDEX(Lookups!I:I,MATCH('SKE return'!M63,Lookups!G:G,0)),"Over maximum bursary claim amount.  Please respecify","Within maximum bursary claim amount"),IF(U63&lt;=A63,"Within basic bursary claim limits for FE SKE period before FE ITT start date",CONCATENATE("NB: Outside basic claim limit of £",A63,".  Please respecify or provide further details in comments box")))))</f>
        <v/>
      </c>
      <c r="W63" s="57" t="str">
        <f t="shared" si="3"/>
        <v/>
      </c>
      <c r="X63" s="40"/>
      <c r="Y63" s="39"/>
      <c r="Z63" s="40"/>
      <c r="AA63" s="50"/>
    </row>
    <row r="64" spans="1:27" s="16" customFormat="1" ht="15.4" x14ac:dyDescent="0.45">
      <c r="A64" s="38" t="str">
        <f>IF(Q64="Full time",ROUNDDOWN(MAX(((X64-K64+1)/7)/M64,0)*INDEX(Lookups!I:I,MATCH(M64,Lookups!G:G,0)),0),IF(Q64="Part time",ROUNDDOWN(MAX((X64-K64+1)/(L64-K64+1),0)*INDEX(Lookups!I:I,MATCH(M64,Lookups!G:G,0)),0),""))</f>
        <v/>
      </c>
      <c r="B64" s="39"/>
      <c r="C64" s="41"/>
      <c r="D64" s="42"/>
      <c r="E64" s="39"/>
      <c r="F64" s="39"/>
      <c r="G64" s="51" t="str">
        <f>IF(F64="","",INDEX(Lookups!B:B,MATCH('SKE return'!F64,Lookups!A:A,0)))</f>
        <v/>
      </c>
      <c r="H64" s="43"/>
      <c r="I64" s="51" t="str">
        <f>IF('SKE return'!H64="","",INDEX(Lookups!E:E,MATCH('SKE return'!H64,Lookups!D:D,0)))</f>
        <v/>
      </c>
      <c r="J64" s="46" t="str">
        <f t="shared" si="0"/>
        <v/>
      </c>
      <c r="K64" s="44"/>
      <c r="L64" s="39"/>
      <c r="M64" s="39"/>
      <c r="N64" s="65" t="str">
        <f t="shared" si="1"/>
        <v/>
      </c>
      <c r="O64" s="43"/>
      <c r="P64" s="53"/>
      <c r="Q64" s="39"/>
      <c r="R64" s="51" t="str">
        <f t="shared" si="2"/>
        <v/>
      </c>
      <c r="S64" s="39"/>
      <c r="T64" s="54" t="str">
        <f>IFERROR(IF(S64&gt;INDEX(Lookups!H:H,MATCH('SKE return'!M64,Lookups!G:G,0)),"Over maximum claim amount.  Please respecify","Within maximum claim amount"),"")</f>
        <v/>
      </c>
      <c r="U64" s="39"/>
      <c r="V64" s="55" t="str">
        <f>IF(U64="","",IF(R64="In parallel","No SKE bursary due as higher FE ITT bursary payable",IF(R64="Pre ITT",IF(U64&gt;INDEX(Lookups!I:I,MATCH('SKE return'!M64,Lookups!G:G,0)),"Over maximum bursary claim amount.  Please respecify","Within maximum bursary claim amount"),IF(U64&lt;=A64,"Within basic bursary claim limits for FE SKE period before FE ITT start date",CONCATENATE("NB: Outside basic claim limit of £",A64,".  Please respecify or provide further details in comments box")))))</f>
        <v/>
      </c>
      <c r="W64" s="57" t="str">
        <f t="shared" si="3"/>
        <v/>
      </c>
      <c r="X64" s="40"/>
      <c r="Y64" s="39"/>
      <c r="Z64" s="40"/>
      <c r="AA64" s="50"/>
    </row>
    <row r="65" spans="1:27" s="16" customFormat="1" ht="15.4" x14ac:dyDescent="0.45">
      <c r="A65" s="38" t="str">
        <f>IF(Q65="Full time",ROUNDDOWN(MAX(((X65-K65+1)/7)/M65,0)*INDEX(Lookups!I:I,MATCH(M65,Lookups!G:G,0)),0),IF(Q65="Part time",ROUNDDOWN(MAX((X65-K65+1)/(L65-K65+1),0)*INDEX(Lookups!I:I,MATCH(M65,Lookups!G:G,0)),0),""))</f>
        <v/>
      </c>
      <c r="B65" s="39"/>
      <c r="C65" s="41"/>
      <c r="D65" s="42"/>
      <c r="E65" s="39"/>
      <c r="F65" s="39"/>
      <c r="G65" s="51" t="str">
        <f>IF(F65="","",INDEX(Lookups!B:B,MATCH('SKE return'!F65,Lookups!A:A,0)))</f>
        <v/>
      </c>
      <c r="H65" s="43"/>
      <c r="I65" s="51" t="str">
        <f>IF('SKE return'!H65="","",INDEX(Lookups!E:E,MATCH('SKE return'!H65,Lookups!D:D,0)))</f>
        <v/>
      </c>
      <c r="J65" s="46" t="str">
        <f t="shared" si="0"/>
        <v/>
      </c>
      <c r="K65" s="44"/>
      <c r="L65" s="44"/>
      <c r="M65" s="39"/>
      <c r="N65" s="65" t="str">
        <f t="shared" si="1"/>
        <v/>
      </c>
      <c r="O65" s="43"/>
      <c r="P65" s="53"/>
      <c r="Q65" s="39"/>
      <c r="R65" s="51" t="str">
        <f t="shared" si="2"/>
        <v/>
      </c>
      <c r="S65" s="39"/>
      <c r="T65" s="54" t="str">
        <f>IFERROR(IF(S65&gt;INDEX(Lookups!H:H,MATCH('SKE return'!M65,Lookups!G:G,0)),"Over maximum claim amount.  Please respecify","Within maximum claim amount"),"")</f>
        <v/>
      </c>
      <c r="U65" s="39"/>
      <c r="V65" s="55" t="str">
        <f>IF(U65="","",IF(R65="In parallel","No SKE bursary due as higher FE ITT bursary payable",IF(R65="Pre ITT",IF(U65&gt;INDEX(Lookups!I:I,MATCH('SKE return'!M65,Lookups!G:G,0)),"Over maximum bursary claim amount.  Please respecify","Within maximum bursary claim amount"),IF(U65&lt;=A65,"Within basic bursary claim limits for FE SKE period before FE ITT start date",CONCATENATE("NB: Outside basic claim limit of £",A65,".  Please respecify or provide further details in comments box")))))</f>
        <v/>
      </c>
      <c r="W65" s="57" t="str">
        <f t="shared" si="3"/>
        <v/>
      </c>
      <c r="X65" s="40"/>
      <c r="Y65" s="39"/>
      <c r="Z65" s="40"/>
      <c r="AA65" s="50"/>
    </row>
    <row r="66" spans="1:27" s="16" customFormat="1" ht="15.4" x14ac:dyDescent="0.45">
      <c r="A66" s="38" t="str">
        <f>IF(Q66="Full time",ROUNDDOWN(MAX(((X66-K66+1)/7)/M66,0)*INDEX(Lookups!I:I,MATCH(M66,Lookups!G:G,0)),0),IF(Q66="Part time",ROUNDDOWN(MAX((X66-K66+1)/(L66-K66+1),0)*INDEX(Lookups!I:I,MATCH(M66,Lookups!G:G,0)),0),""))</f>
        <v/>
      </c>
      <c r="B66" s="39"/>
      <c r="C66" s="41"/>
      <c r="D66" s="42"/>
      <c r="E66" s="39"/>
      <c r="F66" s="39"/>
      <c r="G66" s="51" t="str">
        <f>IF(F66="","",INDEX(Lookups!B:B,MATCH('SKE return'!F66,Lookups!A:A,0)))</f>
        <v/>
      </c>
      <c r="H66" s="43"/>
      <c r="I66" s="51" t="str">
        <f>IF('SKE return'!H66="","",INDEX(Lookups!E:E,MATCH('SKE return'!H66,Lookups!D:D,0)))</f>
        <v/>
      </c>
      <c r="J66" s="46" t="str">
        <f t="shared" si="0"/>
        <v/>
      </c>
      <c r="K66" s="44"/>
      <c r="L66" s="39"/>
      <c r="M66" s="39"/>
      <c r="N66" s="65" t="str">
        <f t="shared" si="1"/>
        <v/>
      </c>
      <c r="O66" s="43"/>
      <c r="P66" s="53"/>
      <c r="Q66" s="39"/>
      <c r="R66" s="51" t="str">
        <f t="shared" si="2"/>
        <v/>
      </c>
      <c r="S66" s="39"/>
      <c r="T66" s="54" t="str">
        <f>IFERROR(IF(S66&gt;INDEX(Lookups!H:H,MATCH('SKE return'!M66,Lookups!G:G,0)),"Over maximum claim amount.  Please respecify","Within maximum claim amount"),"")</f>
        <v/>
      </c>
      <c r="U66" s="39"/>
      <c r="V66" s="55" t="str">
        <f>IF(U66="","",IF(R66="In parallel","No SKE bursary due as higher FE ITT bursary payable",IF(R66="Pre ITT",IF(U66&gt;INDEX(Lookups!I:I,MATCH('SKE return'!M66,Lookups!G:G,0)),"Over maximum bursary claim amount.  Please respecify","Within maximum bursary claim amount"),IF(U66&lt;=A66,"Within basic bursary claim limits for FE SKE period before FE ITT start date",CONCATENATE("NB: Outside basic claim limit of £",A66,".  Please respecify or provide further details in comments box")))))</f>
        <v/>
      </c>
      <c r="W66" s="57" t="str">
        <f t="shared" si="3"/>
        <v/>
      </c>
      <c r="X66" s="40"/>
      <c r="Y66" s="39"/>
      <c r="Z66" s="40"/>
      <c r="AA66" s="50"/>
    </row>
    <row r="67" spans="1:27" s="16" customFormat="1" ht="15.4" x14ac:dyDescent="0.45">
      <c r="A67" s="38" t="str">
        <f>IF(Q67="Full time",ROUNDDOWN(MAX(((X67-K67+1)/7)/M67,0)*INDEX(Lookups!I:I,MATCH(M67,Lookups!G:G,0)),0),IF(Q67="Part time",ROUNDDOWN(MAX((X67-K67+1)/(L67-K67+1),0)*INDEX(Lookups!I:I,MATCH(M67,Lookups!G:G,0)),0),""))</f>
        <v/>
      </c>
      <c r="B67" s="39"/>
      <c r="C67" s="41"/>
      <c r="D67" s="42"/>
      <c r="E67" s="39"/>
      <c r="F67" s="39"/>
      <c r="G67" s="51" t="str">
        <f>IF(F67="","",INDEX(Lookups!B:B,MATCH('SKE return'!F67,Lookups!A:A,0)))</f>
        <v/>
      </c>
      <c r="H67" s="43"/>
      <c r="I67" s="51" t="str">
        <f>IF('SKE return'!H67="","",INDEX(Lookups!E:E,MATCH('SKE return'!H67,Lookups!D:D,0)))</f>
        <v/>
      </c>
      <c r="J67" s="46" t="str">
        <f t="shared" si="0"/>
        <v/>
      </c>
      <c r="K67" s="44"/>
      <c r="L67" s="39"/>
      <c r="M67" s="39"/>
      <c r="N67" s="65" t="str">
        <f t="shared" si="1"/>
        <v/>
      </c>
      <c r="O67" s="43"/>
      <c r="P67" s="53"/>
      <c r="Q67" s="39"/>
      <c r="R67" s="51" t="str">
        <f t="shared" si="2"/>
        <v/>
      </c>
      <c r="S67" s="39"/>
      <c r="T67" s="54" t="str">
        <f>IFERROR(IF(S67&gt;INDEX(Lookups!H:H,MATCH('SKE return'!M67,Lookups!G:G,0)),"Over maximum claim amount.  Please respecify","Within maximum claim amount"),"")</f>
        <v/>
      </c>
      <c r="U67" s="39"/>
      <c r="V67" s="55" t="str">
        <f>IF(U67="","",IF(R67="In parallel","No SKE bursary due as higher FE ITT bursary payable",IF(R67="Pre ITT",IF(U67&gt;INDEX(Lookups!I:I,MATCH('SKE return'!M67,Lookups!G:G,0)),"Over maximum bursary claim amount.  Please respecify","Within maximum bursary claim amount"),IF(U67&lt;=A67,"Within basic bursary claim limits for FE SKE period before FE ITT start date",CONCATENATE("NB: Outside basic claim limit of £",A67,".  Please respecify or provide further details in comments box")))))</f>
        <v/>
      </c>
      <c r="W67" s="57" t="str">
        <f t="shared" si="3"/>
        <v/>
      </c>
      <c r="X67" s="40"/>
      <c r="Y67" s="39"/>
      <c r="Z67" s="40"/>
      <c r="AA67" s="50"/>
    </row>
    <row r="68" spans="1:27" s="16" customFormat="1" ht="15.4" x14ac:dyDescent="0.45">
      <c r="A68" s="38" t="str">
        <f>IF(Q68="Full time",ROUNDDOWN(MAX(((X68-K68+1)/7)/M68,0)*INDEX(Lookups!I:I,MATCH(M68,Lookups!G:G,0)),0),IF(Q68="Part time",ROUNDDOWN(MAX((X68-K68+1)/(L68-K68+1),0)*INDEX(Lookups!I:I,MATCH(M68,Lookups!G:G,0)),0),""))</f>
        <v/>
      </c>
      <c r="B68" s="39"/>
      <c r="C68" s="41"/>
      <c r="D68" s="42"/>
      <c r="E68" s="39"/>
      <c r="F68" s="39"/>
      <c r="G68" s="51" t="str">
        <f>IF(F68="","",INDEX(Lookups!B:B,MATCH('SKE return'!F68,Lookups!A:A,0)))</f>
        <v/>
      </c>
      <c r="H68" s="43"/>
      <c r="I68" s="51" t="str">
        <f>IF('SKE return'!H68="","",INDEX(Lookups!E:E,MATCH('SKE return'!H68,Lookups!D:D,0)))</f>
        <v/>
      </c>
      <c r="J68" s="46" t="str">
        <f t="shared" si="0"/>
        <v/>
      </c>
      <c r="K68" s="44"/>
      <c r="L68" s="39"/>
      <c r="M68" s="39"/>
      <c r="N68" s="65" t="str">
        <f t="shared" si="1"/>
        <v/>
      </c>
      <c r="O68" s="43"/>
      <c r="P68" s="53"/>
      <c r="Q68" s="39"/>
      <c r="R68" s="51" t="str">
        <f t="shared" si="2"/>
        <v/>
      </c>
      <c r="S68" s="39"/>
      <c r="T68" s="54" t="str">
        <f>IFERROR(IF(S68&gt;INDEX(Lookups!H:H,MATCH('SKE return'!M68,Lookups!G:G,0)),"Over maximum claim amount.  Please respecify","Within maximum claim amount"),"")</f>
        <v/>
      </c>
      <c r="U68" s="39"/>
      <c r="V68" s="55" t="str">
        <f>IF(U68="","",IF(R68="In parallel","No SKE bursary due as higher FE ITT bursary payable",IF(R68="Pre ITT",IF(U68&gt;INDEX(Lookups!I:I,MATCH('SKE return'!M68,Lookups!G:G,0)),"Over maximum bursary claim amount.  Please respecify","Within maximum bursary claim amount"),IF(U68&lt;=A68,"Within basic bursary claim limits for FE SKE period before FE ITT start date",CONCATENATE("NB: Outside basic claim limit of £",A68,".  Please respecify or provide further details in comments box")))))</f>
        <v/>
      </c>
      <c r="W68" s="57" t="str">
        <f t="shared" si="3"/>
        <v/>
      </c>
      <c r="X68" s="40"/>
      <c r="Y68" s="39"/>
      <c r="Z68" s="40"/>
      <c r="AA68" s="50"/>
    </row>
    <row r="69" spans="1:27" s="16" customFormat="1" ht="15.4" x14ac:dyDescent="0.45">
      <c r="A69" s="38" t="str">
        <f>IF(Q69="Full time",ROUNDDOWN(MAX(((X69-K69+1)/7)/M69,0)*INDEX(Lookups!I:I,MATCH(M69,Lookups!G:G,0)),0),IF(Q69="Part time",ROUNDDOWN(MAX((X69-K69+1)/(L69-K69+1),0)*INDEX(Lookups!I:I,MATCH(M69,Lookups!G:G,0)),0),""))</f>
        <v/>
      </c>
      <c r="B69" s="39"/>
      <c r="C69" s="41"/>
      <c r="D69" s="42"/>
      <c r="E69" s="39"/>
      <c r="F69" s="39"/>
      <c r="G69" s="51" t="str">
        <f>IF(F69="","",INDEX(Lookups!B:B,MATCH('SKE return'!F69,Lookups!A:A,0)))</f>
        <v/>
      </c>
      <c r="H69" s="43"/>
      <c r="I69" s="51" t="str">
        <f>IF('SKE return'!H69="","",INDEX(Lookups!E:E,MATCH('SKE return'!H69,Lookups!D:D,0)))</f>
        <v/>
      </c>
      <c r="J69" s="46" t="str">
        <f t="shared" si="0"/>
        <v/>
      </c>
      <c r="K69" s="44"/>
      <c r="L69" s="39"/>
      <c r="M69" s="39"/>
      <c r="N69" s="65" t="str">
        <f t="shared" si="1"/>
        <v/>
      </c>
      <c r="O69" s="43"/>
      <c r="P69" s="53"/>
      <c r="Q69" s="39"/>
      <c r="R69" s="51" t="str">
        <f t="shared" si="2"/>
        <v/>
      </c>
      <c r="S69" s="39"/>
      <c r="T69" s="54" t="str">
        <f>IFERROR(IF(S69&gt;INDEX(Lookups!H:H,MATCH('SKE return'!M69,Lookups!G:G,0)),"Over maximum claim amount.  Please respecify","Within maximum claim amount"),"")</f>
        <v/>
      </c>
      <c r="U69" s="39"/>
      <c r="V69" s="55" t="str">
        <f>IF(U69="","",IF(R69="In parallel","No SKE bursary due as higher FE ITT bursary payable",IF(R69="Pre ITT",IF(U69&gt;INDEX(Lookups!I:I,MATCH('SKE return'!M69,Lookups!G:G,0)),"Over maximum bursary claim amount.  Please respecify","Within maximum bursary claim amount"),IF(U69&lt;=A69,"Within basic bursary claim limits for FE SKE period before FE ITT start date",CONCATENATE("NB: Outside basic claim limit of £",A69,".  Please respecify or provide further details in comments box")))))</f>
        <v/>
      </c>
      <c r="W69" s="57" t="str">
        <f t="shared" si="3"/>
        <v/>
      </c>
      <c r="X69" s="40"/>
      <c r="Y69" s="39"/>
      <c r="Z69" s="40"/>
      <c r="AA69" s="50"/>
    </row>
    <row r="70" spans="1:27" s="16" customFormat="1" ht="15.4" x14ac:dyDescent="0.45">
      <c r="A70" s="38" t="str">
        <f>IF(Q70="Full time",ROUNDDOWN(MAX(((X70-K70+1)/7)/M70,0)*INDEX(Lookups!I:I,MATCH(M70,Lookups!G:G,0)),0),IF(Q70="Part time",ROUNDDOWN(MAX((X70-K70+1)/(L70-K70+1),0)*INDEX(Lookups!I:I,MATCH(M70,Lookups!G:G,0)),0),""))</f>
        <v/>
      </c>
      <c r="B70" s="39"/>
      <c r="C70" s="41"/>
      <c r="D70" s="42"/>
      <c r="E70" s="39"/>
      <c r="F70" s="39"/>
      <c r="G70" s="51" t="str">
        <f>IF(F70="","",INDEX(Lookups!B:B,MATCH('SKE return'!F70,Lookups!A:A,0)))</f>
        <v/>
      </c>
      <c r="H70" s="43"/>
      <c r="I70" s="51" t="str">
        <f>IF('SKE return'!H70="","",INDEX(Lookups!E:E,MATCH('SKE return'!H70,Lookups!D:D,0)))</f>
        <v/>
      </c>
      <c r="J70" s="46" t="str">
        <f t="shared" si="0"/>
        <v/>
      </c>
      <c r="K70" s="44"/>
      <c r="L70" s="39"/>
      <c r="M70" s="39"/>
      <c r="N70" s="65" t="str">
        <f t="shared" si="1"/>
        <v/>
      </c>
      <c r="O70" s="43"/>
      <c r="P70" s="53"/>
      <c r="Q70" s="39"/>
      <c r="R70" s="51" t="str">
        <f t="shared" si="2"/>
        <v/>
      </c>
      <c r="S70" s="39"/>
      <c r="T70" s="54" t="str">
        <f>IFERROR(IF(S70&gt;INDEX(Lookups!H:H,MATCH('SKE return'!M70,Lookups!G:G,0)),"Over maximum claim amount.  Please respecify","Within maximum claim amount"),"")</f>
        <v/>
      </c>
      <c r="U70" s="39"/>
      <c r="V70" s="55" t="str">
        <f>IF(U70="","",IF(R70="In parallel","No SKE bursary due as higher FE ITT bursary payable",IF(R70="Pre ITT",IF(U70&gt;INDEX(Lookups!I:I,MATCH('SKE return'!M70,Lookups!G:G,0)),"Over maximum bursary claim amount.  Please respecify","Within maximum bursary claim amount"),IF(U70&lt;=A70,"Within basic bursary claim limits for FE SKE period before FE ITT start date",CONCATENATE("NB: Outside basic claim limit of £",A70,".  Please respecify or provide further details in comments box")))))</f>
        <v/>
      </c>
      <c r="W70" s="57" t="str">
        <f t="shared" si="3"/>
        <v/>
      </c>
      <c r="X70" s="40"/>
      <c r="Y70" s="39"/>
      <c r="Z70" s="40"/>
      <c r="AA70" s="50"/>
    </row>
    <row r="71" spans="1:27" s="16" customFormat="1" ht="15.4" x14ac:dyDescent="0.45">
      <c r="A71" s="38" t="str">
        <f>IF(Q71="Full time",ROUNDDOWN(MAX(((X71-K71+1)/7)/M71,0)*INDEX(Lookups!I:I,MATCH(M71,Lookups!G:G,0)),0),IF(Q71="Part time",ROUNDDOWN(MAX((X71-K71+1)/(L71-K71+1),0)*INDEX(Lookups!I:I,MATCH(M71,Lookups!G:G,0)),0),""))</f>
        <v/>
      </c>
      <c r="B71" s="39"/>
      <c r="C71" s="41"/>
      <c r="D71" s="42"/>
      <c r="E71" s="39"/>
      <c r="F71" s="39"/>
      <c r="G71" s="51" t="str">
        <f>IF(F71="","",INDEX(Lookups!B:B,MATCH('SKE return'!F71,Lookups!A:A,0)))</f>
        <v/>
      </c>
      <c r="H71" s="43"/>
      <c r="I71" s="51" t="str">
        <f>IF('SKE return'!H71="","",INDEX(Lookups!E:E,MATCH('SKE return'!H71,Lookups!D:D,0)))</f>
        <v/>
      </c>
      <c r="J71" s="46" t="str">
        <f t="shared" si="0"/>
        <v/>
      </c>
      <c r="K71" s="44"/>
      <c r="L71" s="39"/>
      <c r="M71" s="39"/>
      <c r="N71" s="65" t="str">
        <f t="shared" si="1"/>
        <v/>
      </c>
      <c r="O71" s="43"/>
      <c r="P71" s="53"/>
      <c r="Q71" s="39"/>
      <c r="R71" s="51" t="str">
        <f t="shared" si="2"/>
        <v/>
      </c>
      <c r="S71" s="39"/>
      <c r="T71" s="54" t="str">
        <f>IFERROR(IF(S71&gt;INDEX(Lookups!H:H,MATCH('SKE return'!M71,Lookups!G:G,0)),"Over maximum claim amount.  Please respecify","Within maximum claim amount"),"")</f>
        <v/>
      </c>
      <c r="U71" s="39"/>
      <c r="V71" s="55" t="str">
        <f>IF(U71="","",IF(R71="In parallel","No SKE bursary due as higher FE ITT bursary payable",IF(R71="Pre ITT",IF(U71&gt;INDEX(Lookups!I:I,MATCH('SKE return'!M71,Lookups!G:G,0)),"Over maximum bursary claim amount.  Please respecify","Within maximum bursary claim amount"),IF(U71&lt;=A71,"Within basic bursary claim limits for FE SKE period before FE ITT start date",CONCATENATE("NB: Outside basic claim limit of £",A71,".  Please respecify or provide further details in comments box")))))</f>
        <v/>
      </c>
      <c r="W71" s="57" t="str">
        <f t="shared" si="3"/>
        <v/>
      </c>
      <c r="X71" s="40"/>
      <c r="Y71" s="39"/>
      <c r="Z71" s="40"/>
      <c r="AA71" s="50"/>
    </row>
    <row r="72" spans="1:27" s="16" customFormat="1" ht="15.4" x14ac:dyDescent="0.45">
      <c r="A72" s="38" t="str">
        <f>IF(Q72="Full time",ROUNDDOWN(MAX(((X72-K72+1)/7)/M72,0)*INDEX(Lookups!I:I,MATCH(M72,Lookups!G:G,0)),0),IF(Q72="Part time",ROUNDDOWN(MAX((X72-K72+1)/(L72-K72+1),0)*INDEX(Lookups!I:I,MATCH(M72,Lookups!G:G,0)),0),""))</f>
        <v/>
      </c>
      <c r="B72" s="39"/>
      <c r="C72" s="41"/>
      <c r="D72" s="42"/>
      <c r="E72" s="39"/>
      <c r="F72" s="39"/>
      <c r="G72" s="51" t="str">
        <f>IF(F72="","",INDEX(Lookups!B:B,MATCH('SKE return'!F72,Lookups!A:A,0)))</f>
        <v/>
      </c>
      <c r="H72" s="43"/>
      <c r="I72" s="51" t="str">
        <f>IF('SKE return'!H72="","",INDEX(Lookups!E:E,MATCH('SKE return'!H72,Lookups!D:D,0)))</f>
        <v/>
      </c>
      <c r="J72" s="46" t="str">
        <f t="shared" si="0"/>
        <v/>
      </c>
      <c r="K72" s="44"/>
      <c r="L72" s="39"/>
      <c r="M72" s="39"/>
      <c r="N72" s="65" t="str">
        <f t="shared" si="1"/>
        <v/>
      </c>
      <c r="O72" s="43"/>
      <c r="P72" s="53"/>
      <c r="Q72" s="39"/>
      <c r="R72" s="51" t="str">
        <f t="shared" si="2"/>
        <v/>
      </c>
      <c r="S72" s="39"/>
      <c r="T72" s="54" t="str">
        <f>IFERROR(IF(S72&gt;INDEX(Lookups!H:H,MATCH('SKE return'!M72,Lookups!G:G,0)),"Over maximum claim amount.  Please respecify","Within maximum claim amount"),"")</f>
        <v/>
      </c>
      <c r="U72" s="39"/>
      <c r="V72" s="55" t="str">
        <f>IF(U72="","",IF(R72="In parallel","No SKE bursary due as higher FE ITT bursary payable",IF(R72="Pre ITT",IF(U72&gt;INDEX(Lookups!I:I,MATCH('SKE return'!M72,Lookups!G:G,0)),"Over maximum bursary claim amount.  Please respecify","Within maximum bursary claim amount"),IF(U72&lt;=A72,"Within basic bursary claim limits for FE SKE period before FE ITT start date",CONCATENATE("NB: Outside basic claim limit of £",A72,".  Please respecify or provide further details in comments box")))))</f>
        <v/>
      </c>
      <c r="W72" s="57" t="str">
        <f t="shared" si="3"/>
        <v/>
      </c>
      <c r="X72" s="40"/>
      <c r="Y72" s="39"/>
      <c r="Z72" s="40"/>
      <c r="AA72" s="50"/>
    </row>
    <row r="73" spans="1:27" s="16" customFormat="1" ht="15.4" x14ac:dyDescent="0.45">
      <c r="A73" s="38" t="str">
        <f>IF(Q73="Full time",ROUNDDOWN(MAX(((X73-K73+1)/7)/M73,0)*INDEX(Lookups!I:I,MATCH(M73,Lookups!G:G,0)),0),IF(Q73="Part time",ROUNDDOWN(MAX((X73-K73+1)/(L73-K73+1),0)*INDEX(Lookups!I:I,MATCH(M73,Lookups!G:G,0)),0),""))</f>
        <v/>
      </c>
      <c r="B73" s="39"/>
      <c r="C73" s="41"/>
      <c r="D73" s="42"/>
      <c r="E73" s="39"/>
      <c r="F73" s="39"/>
      <c r="G73" s="51" t="str">
        <f>IF(F73="","",INDEX(Lookups!B:B,MATCH('SKE return'!F73,Lookups!A:A,0)))</f>
        <v/>
      </c>
      <c r="H73" s="43"/>
      <c r="I73" s="51" t="str">
        <f>IF('SKE return'!H73="","",INDEX(Lookups!E:E,MATCH('SKE return'!H73,Lookups!D:D,0)))</f>
        <v/>
      </c>
      <c r="J73" s="46" t="str">
        <f t="shared" si="0"/>
        <v/>
      </c>
      <c r="K73" s="44"/>
      <c r="L73" s="39"/>
      <c r="M73" s="39"/>
      <c r="N73" s="65" t="str">
        <f t="shared" si="1"/>
        <v/>
      </c>
      <c r="O73" s="43"/>
      <c r="P73" s="53"/>
      <c r="Q73" s="39"/>
      <c r="R73" s="51" t="str">
        <f t="shared" si="2"/>
        <v/>
      </c>
      <c r="S73" s="39"/>
      <c r="T73" s="54" t="str">
        <f>IFERROR(IF(S73&gt;INDEX(Lookups!H:H,MATCH('SKE return'!M73,Lookups!G:G,0)),"Over maximum claim amount.  Please respecify","Within maximum claim amount"),"")</f>
        <v/>
      </c>
      <c r="U73" s="39"/>
      <c r="V73" s="55" t="str">
        <f>IF(U73="","",IF(R73="In parallel","No SKE bursary due as higher FE ITT bursary payable",IF(R73="Pre ITT",IF(U73&gt;INDEX(Lookups!I:I,MATCH('SKE return'!M73,Lookups!G:G,0)),"Over maximum bursary claim amount.  Please respecify","Within maximum bursary claim amount"),IF(U73&lt;=A73,"Within basic bursary claim limits for FE SKE period before FE ITT start date",CONCATENATE("NB: Outside basic claim limit of £",A73,".  Please respecify or provide further details in comments box")))))</f>
        <v/>
      </c>
      <c r="W73" s="57" t="str">
        <f t="shared" si="3"/>
        <v/>
      </c>
      <c r="X73" s="40"/>
      <c r="Y73" s="39"/>
      <c r="Z73" s="40"/>
      <c r="AA73" s="50"/>
    </row>
    <row r="74" spans="1:27" x14ac:dyDescent="0.4"/>
    <row r="75" spans="1:27" x14ac:dyDescent="0.4"/>
    <row r="76" spans="1:27" x14ac:dyDescent="0.4"/>
    <row r="77" spans="1:27" x14ac:dyDescent="0.4"/>
    <row r="78" spans="1:27" x14ac:dyDescent="0.4"/>
    <row r="79" spans="1:27" x14ac:dyDescent="0.4"/>
    <row r="80" spans="1:27" x14ac:dyDescent="0.4"/>
    <row r="81" x14ac:dyDescent="0.4"/>
    <row r="82" x14ac:dyDescent="0.4"/>
    <row r="83" x14ac:dyDescent="0.4"/>
    <row r="84" x14ac:dyDescent="0.4"/>
    <row r="85" x14ac:dyDescent="0.4"/>
    <row r="86" x14ac:dyDescent="0.4"/>
    <row r="87" x14ac:dyDescent="0.4"/>
    <row r="88" x14ac:dyDescent="0.4"/>
    <row r="89" x14ac:dyDescent="0.4"/>
    <row r="90" x14ac:dyDescent="0.4"/>
    <row r="91" x14ac:dyDescent="0.4"/>
    <row r="92" x14ac:dyDescent="0.4"/>
    <row r="93" x14ac:dyDescent="0.4"/>
    <row r="94" x14ac:dyDescent="0.4"/>
    <row r="95" x14ac:dyDescent="0.4"/>
    <row r="96" x14ac:dyDescent="0.4"/>
    <row r="97" x14ac:dyDescent="0.4"/>
    <row r="98" x14ac:dyDescent="0.4"/>
    <row r="99" x14ac:dyDescent="0.4"/>
    <row r="100" x14ac:dyDescent="0.4"/>
    <row r="101" x14ac:dyDescent="0.4"/>
    <row r="102" x14ac:dyDescent="0.4"/>
    <row r="103" x14ac:dyDescent="0.4"/>
    <row r="104" x14ac:dyDescent="0.4"/>
    <row r="105" x14ac:dyDescent="0.4"/>
    <row r="106" x14ac:dyDescent="0.4"/>
    <row r="107" x14ac:dyDescent="0.4"/>
    <row r="108" x14ac:dyDescent="0.4"/>
    <row r="109" x14ac:dyDescent="0.4"/>
    <row r="110" x14ac:dyDescent="0.4"/>
    <row r="111" x14ac:dyDescent="0.4"/>
    <row r="112" x14ac:dyDescent="0.4"/>
    <row r="113" x14ac:dyDescent="0.4"/>
    <row r="114" x14ac:dyDescent="0.4"/>
    <row r="115" x14ac:dyDescent="0.4"/>
    <row r="116" x14ac:dyDescent="0.4"/>
    <row r="117" x14ac:dyDescent="0.4"/>
    <row r="118" x14ac:dyDescent="0.4"/>
    <row r="119" x14ac:dyDescent="0.4"/>
    <row r="120" x14ac:dyDescent="0.4"/>
    <row r="121" x14ac:dyDescent="0.4"/>
    <row r="122" x14ac:dyDescent="0.4"/>
    <row r="123" x14ac:dyDescent="0.4"/>
    <row r="124" x14ac:dyDescent="0.4"/>
    <row r="125" x14ac:dyDescent="0.4"/>
    <row r="126" x14ac:dyDescent="0.4"/>
    <row r="127" x14ac:dyDescent="0.4"/>
    <row r="128" x14ac:dyDescent="0.4"/>
    <row r="129" x14ac:dyDescent="0.4"/>
    <row r="130" x14ac:dyDescent="0.4"/>
    <row r="131" x14ac:dyDescent="0.4"/>
    <row r="132" x14ac:dyDescent="0.4"/>
    <row r="133" x14ac:dyDescent="0.4"/>
    <row r="134" x14ac:dyDescent="0.4"/>
    <row r="135" x14ac:dyDescent="0.4"/>
    <row r="136" x14ac:dyDescent="0.4"/>
    <row r="137" x14ac:dyDescent="0.4"/>
    <row r="138" x14ac:dyDescent="0.4"/>
    <row r="139" x14ac:dyDescent="0.4"/>
    <row r="140" x14ac:dyDescent="0.4"/>
    <row r="141" x14ac:dyDescent="0.4"/>
    <row r="142" x14ac:dyDescent="0.4"/>
    <row r="143" x14ac:dyDescent="0.4"/>
    <row r="144" x14ac:dyDescent="0.4"/>
    <row r="145" x14ac:dyDescent="0.4"/>
    <row r="146" x14ac:dyDescent="0.4"/>
    <row r="147" x14ac:dyDescent="0.4"/>
    <row r="148" x14ac:dyDescent="0.4"/>
    <row r="149" x14ac:dyDescent="0.4"/>
    <row r="150" x14ac:dyDescent="0.4"/>
    <row r="151" x14ac:dyDescent="0.4"/>
    <row r="152" x14ac:dyDescent="0.4"/>
    <row r="153" x14ac:dyDescent="0.4"/>
    <row r="154" x14ac:dyDescent="0.4"/>
    <row r="155" x14ac:dyDescent="0.4"/>
    <row r="156" x14ac:dyDescent="0.4"/>
    <row r="157" x14ac:dyDescent="0.4"/>
    <row r="158" x14ac:dyDescent="0.4"/>
    <row r="159" x14ac:dyDescent="0.4"/>
    <row r="160" x14ac:dyDescent="0.4"/>
    <row r="161" x14ac:dyDescent="0.4"/>
    <row r="162" x14ac:dyDescent="0.4"/>
    <row r="163" x14ac:dyDescent="0.4"/>
    <row r="164" x14ac:dyDescent="0.4"/>
    <row r="165" x14ac:dyDescent="0.4"/>
    <row r="166" x14ac:dyDescent="0.4"/>
    <row r="167" x14ac:dyDescent="0.4"/>
    <row r="168" x14ac:dyDescent="0.4"/>
    <row r="169" x14ac:dyDescent="0.4"/>
    <row r="170" x14ac:dyDescent="0.4"/>
    <row r="171" x14ac:dyDescent="0.4"/>
    <row r="172" x14ac:dyDescent="0.4"/>
    <row r="173" x14ac:dyDescent="0.4"/>
    <row r="174" x14ac:dyDescent="0.4"/>
    <row r="175" x14ac:dyDescent="0.4"/>
    <row r="176" x14ac:dyDescent="0.4"/>
    <row r="177" x14ac:dyDescent="0.4"/>
    <row r="178" x14ac:dyDescent="0.4"/>
    <row r="179" x14ac:dyDescent="0.4"/>
    <row r="180" x14ac:dyDescent="0.4"/>
    <row r="181" x14ac:dyDescent="0.4"/>
    <row r="182" x14ac:dyDescent="0.4"/>
    <row r="183" x14ac:dyDescent="0.4"/>
    <row r="184" x14ac:dyDescent="0.4"/>
    <row r="185" x14ac:dyDescent="0.4"/>
    <row r="186" x14ac:dyDescent="0.4"/>
    <row r="187" x14ac:dyDescent="0.4"/>
    <row r="188" x14ac:dyDescent="0.4"/>
    <row r="189" x14ac:dyDescent="0.4"/>
    <row r="190" x14ac:dyDescent="0.4"/>
    <row r="191" x14ac:dyDescent="0.4"/>
    <row r="192" x14ac:dyDescent="0.4"/>
    <row r="193" x14ac:dyDescent="0.4"/>
    <row r="194" x14ac:dyDescent="0.4"/>
    <row r="195" x14ac:dyDescent="0.4"/>
    <row r="196" x14ac:dyDescent="0.4"/>
    <row r="197" x14ac:dyDescent="0.4"/>
    <row r="198" x14ac:dyDescent="0.4"/>
    <row r="199" x14ac:dyDescent="0.4"/>
    <row r="200" x14ac:dyDescent="0.4"/>
    <row r="201" x14ac:dyDescent="0.4"/>
    <row r="202" x14ac:dyDescent="0.4"/>
    <row r="203" x14ac:dyDescent="0.4"/>
    <row r="204" x14ac:dyDescent="0.4"/>
    <row r="205" x14ac:dyDescent="0.4"/>
    <row r="206" x14ac:dyDescent="0.4"/>
    <row r="207" x14ac:dyDescent="0.4"/>
  </sheetData>
  <sheetProtection algorithmName="SHA-512" hashValue="3mtkiQ+QQxE8a6Jyb/hT3m6oUo5RcGqcUXtnthHw0cvxDLMh4bRdw5Wsvfi0UjTy2/RyLXzCXiqx9mejC0vELQ==" saltValue="IK3LXzpCB/Xd3Mg1VOBacA==" spinCount="100000" sheet="1" selectLockedCells="1"/>
  <mergeCells count="8">
    <mergeCell ref="B7:E7"/>
    <mergeCell ref="F7:G7"/>
    <mergeCell ref="W7:AA7"/>
    <mergeCell ref="E2:M2"/>
    <mergeCell ref="H7:V7"/>
    <mergeCell ref="E3:H3"/>
    <mergeCell ref="E4:H4"/>
    <mergeCell ref="E5:H5"/>
  </mergeCells>
  <phoneticPr fontId="7" type="noConversion"/>
  <conditionalFormatting sqref="AB9:AB23">
    <cfRule type="expression" dxfId="3" priority="9">
      <formula>$J$9&lt;&gt;$W$9</formula>
    </cfRule>
  </conditionalFormatting>
  <conditionalFormatting sqref="N9:N73">
    <cfRule type="containsText" dxfId="2" priority="4" operator="containsText" text="NB">
      <formula>NOT(ISERROR(SEARCH("NB",N9)))</formula>
    </cfRule>
  </conditionalFormatting>
  <conditionalFormatting sqref="T9:T73">
    <cfRule type="containsText" dxfId="1" priority="2" operator="containsText" text="Over">
      <formula>NOT(ISERROR(SEARCH("Over",T9)))</formula>
    </cfRule>
  </conditionalFormatting>
  <conditionalFormatting sqref="V9:V73">
    <cfRule type="containsText" dxfId="0" priority="1" operator="containsText" text="Respecify">
      <formula>NOT(ISERROR(SEARCH("Respecify",V9)))</formula>
    </cfRule>
  </conditionalFormatting>
  <dataValidations count="7">
    <dataValidation type="decimal" allowBlank="1" showInputMessage="1" showErrorMessage="1" error="Please enter cost in ££££.pp up to the maximum of 7340.00" sqref="S9:S23" xr:uid="{00000000-0002-0000-0000-000000000000}">
      <formula1>0</formula1>
      <formula2>7340</formula2>
    </dataValidation>
    <dataValidation type="date" allowBlank="1" showInputMessage="1" showErrorMessage="1" errorTitle="Date Validation" error="Please check whether date is correct and enter in dd/mm/yyyy format." sqref="D9:D23" xr:uid="{00000000-0002-0000-0000-000001000000}">
      <formula1>367</formula1>
      <formula2>36891</formula2>
    </dataValidation>
    <dataValidation type="date" allowBlank="1" showInputMessage="1" showErrorMessage="1" sqref="Z74:Z206 X74:X206 Y74:Y206" xr:uid="{00000000-0002-0000-0000-000002000000}">
      <formula1>42583</formula1>
      <formula2>42947</formula2>
    </dataValidation>
    <dataValidation type="whole" allowBlank="1" showInputMessage="1" showErrorMessage="1" sqref="M9" xr:uid="{00000000-0002-0000-0000-000003000000}">
      <formula1>8</formula1>
      <formula2>20</formula2>
    </dataValidation>
    <dataValidation allowBlank="1" showInputMessage="1" showErrorMessage="1" error="Please enter cost in ££££.pp up to the maximum of 7340.00" sqref="T9:T73" xr:uid="{00000000-0002-0000-0000-000004000000}"/>
    <dataValidation type="list" allowBlank="1" showInputMessage="1" showErrorMessage="1" sqref="Q9:Q73" xr:uid="{00000000-0002-0000-0000-000005000000}">
      <formula1>"Full time,Part Time"</formula1>
    </dataValidation>
    <dataValidation type="date" allowBlank="1" showInputMessage="1" showErrorMessage="1" sqref="X9:Y73 K9:L73" xr:uid="{00000000-0002-0000-0000-000006000000}">
      <formula1>42948</formula1>
      <formula2>43677</formula2>
    </dataValidation>
  </dataValidations>
  <pageMargins left="0.7" right="0.7" top="0.75" bottom="0.75" header="0.3" footer="0.3"/>
  <pageSetup paperSize="8" orientation="landscape" verticalDpi="598" r:id="rId1"/>
  <ignoredErrors>
    <ignoredError sqref="AB10:AB17 AB18:AB2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Lookups!$A$2:$A$87</xm:f>
          </x14:formula1>
          <xm:sqref>F9:F73</xm:sqref>
        </x14:dataValidation>
        <x14:dataValidation type="list" allowBlank="1" showInputMessage="1" showErrorMessage="1" xr:uid="{00000000-0002-0000-0000-000009000000}">
          <x14:formula1>
            <xm:f>Lookups!$D$2:$D$2065</xm:f>
          </x14:formula1>
          <xm:sqref>H9:H73</xm:sqref>
        </x14:dataValidation>
        <x14:dataValidation type="list" allowBlank="1" showInputMessage="1" showErrorMessage="1" xr:uid="{00000000-0002-0000-0000-00000A000000}">
          <x14:formula1>
            <xm:f>Lookups!$K$2:$K$5</xm:f>
          </x14:formula1>
          <xm:sqref>O9:O73</xm:sqref>
        </x14:dataValidation>
        <x14:dataValidation type="list" allowBlank="1" showInputMessage="1" showErrorMessage="1" xr:uid="{00000000-0002-0000-0000-00000B000000}">
          <x14:formula1>
            <xm:f>Lookups!$M$2:$M$8</xm:f>
          </x14:formula1>
          <xm:sqref>AA9:AA73</xm:sqref>
        </x14:dataValidation>
        <x14:dataValidation type="list" allowBlank="1" showInputMessage="1" showErrorMessage="1" xr:uid="{00000000-0002-0000-0000-00000C000000}">
          <x14:formula1>
            <xm:f>Lookups!$O$2:$O$4</xm:f>
          </x14:formula1>
          <xm:sqref>E4:H4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063"/>
  <sheetViews>
    <sheetView topLeftCell="A16" zoomScale="85" zoomScaleNormal="85" workbookViewId="0">
      <selection activeCell="D2051" sqref="D2051"/>
    </sheetView>
  </sheetViews>
  <sheetFormatPr defaultColWidth="8.88671875" defaultRowHeight="15" x14ac:dyDescent="0.4"/>
  <cols>
    <col min="1" max="1" width="36.38671875" style="22" customWidth="1"/>
    <col min="2" max="3" width="15.44140625" style="9" customWidth="1"/>
    <col min="4" max="4" width="21.44140625" style="33" bestFit="1" customWidth="1"/>
    <col min="5" max="5" width="21.44140625" style="33" customWidth="1"/>
    <col min="6" max="10" width="15.44140625" style="9" customWidth="1"/>
    <col min="11" max="11" width="17.1640625" style="9" customWidth="1"/>
    <col min="12" max="12" width="15.44140625" style="9" customWidth="1"/>
    <col min="13" max="13" width="24" style="9" bestFit="1" customWidth="1"/>
    <col min="14" max="14" width="15.44140625" style="9" customWidth="1"/>
    <col min="15" max="15" width="26.609375" style="9" customWidth="1"/>
    <col min="16" max="16384" width="8.88671875" style="9"/>
  </cols>
  <sheetData>
    <row r="1" spans="1:15" ht="30" x14ac:dyDescent="0.4">
      <c r="A1" s="24" t="s">
        <v>138</v>
      </c>
      <c r="B1" s="24" t="s">
        <v>201</v>
      </c>
      <c r="C1" s="23"/>
      <c r="D1" s="27" t="s">
        <v>257</v>
      </c>
      <c r="E1" s="27" t="s">
        <v>258</v>
      </c>
      <c r="F1" s="23"/>
      <c r="G1" s="24" t="s">
        <v>2146</v>
      </c>
      <c r="H1" s="24" t="s">
        <v>2147</v>
      </c>
      <c r="I1" s="24" t="s">
        <v>2148</v>
      </c>
      <c r="J1" s="23"/>
      <c r="K1" s="34" t="s">
        <v>127</v>
      </c>
      <c r="L1" s="23"/>
      <c r="M1" s="34" t="s">
        <v>2155</v>
      </c>
      <c r="N1" s="23"/>
      <c r="O1" s="27" t="s">
        <v>2157</v>
      </c>
    </row>
    <row r="2" spans="1:15" ht="35.25" x14ac:dyDescent="0.4">
      <c r="A2" s="25" t="s">
        <v>139</v>
      </c>
      <c r="B2" s="26" t="s">
        <v>202</v>
      </c>
      <c r="D2" s="28" t="s">
        <v>259</v>
      </c>
      <c r="E2" s="29" t="s">
        <v>260</v>
      </c>
      <c r="G2" s="26">
        <v>8</v>
      </c>
      <c r="H2" s="26">
        <v>1910</v>
      </c>
      <c r="I2" s="26">
        <v>1600</v>
      </c>
      <c r="K2" s="26" t="s">
        <v>128</v>
      </c>
      <c r="M2" s="26" t="s">
        <v>0</v>
      </c>
      <c r="O2" s="37" t="s">
        <v>2158</v>
      </c>
    </row>
    <row r="3" spans="1:15" ht="35.25" x14ac:dyDescent="0.4">
      <c r="A3" s="25" t="s">
        <v>36</v>
      </c>
      <c r="B3" s="26">
        <v>1541</v>
      </c>
      <c r="D3" s="30" t="s">
        <v>261</v>
      </c>
      <c r="E3" s="29" t="s">
        <v>260</v>
      </c>
      <c r="G3" s="26">
        <v>9</v>
      </c>
      <c r="H3" s="26">
        <v>2810</v>
      </c>
      <c r="I3" s="26">
        <v>2400</v>
      </c>
      <c r="K3" s="26" t="s">
        <v>129</v>
      </c>
      <c r="M3" s="35" t="s">
        <v>1</v>
      </c>
      <c r="O3" s="37" t="s">
        <v>2159</v>
      </c>
    </row>
    <row r="4" spans="1:15" ht="46.9" x14ac:dyDescent="0.4">
      <c r="A4" s="25" t="s">
        <v>74</v>
      </c>
      <c r="B4" s="26">
        <v>5564</v>
      </c>
      <c r="D4" s="29" t="s">
        <v>262</v>
      </c>
      <c r="E4" s="29" t="s">
        <v>263</v>
      </c>
      <c r="G4" s="26">
        <v>10</v>
      </c>
      <c r="H4" s="26">
        <v>2810</v>
      </c>
      <c r="I4" s="26">
        <v>2400</v>
      </c>
      <c r="K4" s="26" t="s">
        <v>130</v>
      </c>
      <c r="M4" s="36" t="s">
        <v>2</v>
      </c>
      <c r="O4" s="37" t="s">
        <v>2160</v>
      </c>
    </row>
    <row r="5" spans="1:15" x14ac:dyDescent="0.4">
      <c r="A5" s="25" t="s">
        <v>140</v>
      </c>
      <c r="B5" s="26" t="s">
        <v>203</v>
      </c>
      <c r="D5" s="31" t="s">
        <v>264</v>
      </c>
      <c r="E5" s="30" t="s">
        <v>265</v>
      </c>
      <c r="G5" s="26">
        <v>11</v>
      </c>
      <c r="H5" s="26">
        <v>2810</v>
      </c>
      <c r="I5" s="26">
        <v>2400</v>
      </c>
      <c r="K5" s="26" t="s">
        <v>4</v>
      </c>
      <c r="M5" s="26" t="s">
        <v>3</v>
      </c>
    </row>
    <row r="6" spans="1:15" x14ac:dyDescent="0.4">
      <c r="A6" s="25" t="s">
        <v>10</v>
      </c>
      <c r="B6" s="26">
        <v>1505</v>
      </c>
      <c r="D6" s="31" t="s">
        <v>266</v>
      </c>
      <c r="E6" s="30" t="s">
        <v>265</v>
      </c>
      <c r="G6" s="26">
        <v>12</v>
      </c>
      <c r="H6" s="26">
        <v>2810</v>
      </c>
      <c r="I6" s="26">
        <v>2400</v>
      </c>
      <c r="M6" s="26" t="s">
        <v>2152</v>
      </c>
    </row>
    <row r="7" spans="1:15" x14ac:dyDescent="0.4">
      <c r="A7" s="25" t="s">
        <v>37</v>
      </c>
      <c r="B7" s="26">
        <v>1542</v>
      </c>
      <c r="D7" s="32" t="s">
        <v>267</v>
      </c>
      <c r="E7" s="30" t="s">
        <v>265</v>
      </c>
      <c r="G7" s="26">
        <v>13</v>
      </c>
      <c r="H7" s="26">
        <v>3705</v>
      </c>
      <c r="I7" s="26">
        <v>3200</v>
      </c>
      <c r="M7" s="26" t="s">
        <v>2153</v>
      </c>
    </row>
    <row r="8" spans="1:15" x14ac:dyDescent="0.4">
      <c r="A8" s="25" t="s">
        <v>141</v>
      </c>
      <c r="B8" s="26" t="s">
        <v>204</v>
      </c>
      <c r="D8" s="31" t="s">
        <v>268</v>
      </c>
      <c r="E8" s="30" t="s">
        <v>265</v>
      </c>
      <c r="G8" s="26">
        <v>14</v>
      </c>
      <c r="H8" s="26">
        <v>3705</v>
      </c>
      <c r="I8" s="26">
        <v>3200</v>
      </c>
      <c r="M8" s="26" t="s">
        <v>2154</v>
      </c>
    </row>
    <row r="9" spans="1:15" x14ac:dyDescent="0.4">
      <c r="A9" s="25" t="s">
        <v>142</v>
      </c>
      <c r="B9" s="26" t="s">
        <v>205</v>
      </c>
      <c r="D9" s="31" t="s">
        <v>269</v>
      </c>
      <c r="E9" s="30" t="s">
        <v>265</v>
      </c>
      <c r="G9" s="26">
        <v>15</v>
      </c>
      <c r="H9" s="26">
        <v>3705</v>
      </c>
      <c r="I9" s="26">
        <v>3200</v>
      </c>
    </row>
    <row r="10" spans="1:15" x14ac:dyDescent="0.4">
      <c r="A10" s="25" t="s">
        <v>143</v>
      </c>
      <c r="B10" s="26" t="s">
        <v>206</v>
      </c>
      <c r="D10" s="31" t="s">
        <v>270</v>
      </c>
      <c r="E10" s="30" t="s">
        <v>265</v>
      </c>
      <c r="G10" s="26">
        <v>16</v>
      </c>
      <c r="H10" s="26">
        <v>3705</v>
      </c>
      <c r="I10" s="26">
        <v>3200</v>
      </c>
    </row>
    <row r="11" spans="1:15" x14ac:dyDescent="0.4">
      <c r="A11" s="25" t="s">
        <v>45</v>
      </c>
      <c r="B11" s="26">
        <v>1550</v>
      </c>
      <c r="D11" s="31" t="s">
        <v>271</v>
      </c>
      <c r="E11" s="30" t="s">
        <v>265</v>
      </c>
      <c r="G11" s="26">
        <v>17</v>
      </c>
      <c r="H11" s="26">
        <v>4605</v>
      </c>
      <c r="I11" s="26">
        <v>4000</v>
      </c>
    </row>
    <row r="12" spans="1:15" ht="20.25" x14ac:dyDescent="0.4">
      <c r="A12" s="25" t="s">
        <v>144</v>
      </c>
      <c r="B12" s="26">
        <v>1584</v>
      </c>
      <c r="D12" s="32" t="s">
        <v>272</v>
      </c>
      <c r="E12" s="30" t="s">
        <v>265</v>
      </c>
      <c r="G12" s="26">
        <v>18</v>
      </c>
      <c r="H12" s="26">
        <v>4605</v>
      </c>
      <c r="I12" s="26">
        <v>4000</v>
      </c>
    </row>
    <row r="13" spans="1:15" x14ac:dyDescent="0.4">
      <c r="A13" s="25" t="s">
        <v>145</v>
      </c>
      <c r="B13" s="26" t="s">
        <v>207</v>
      </c>
      <c r="D13" s="31" t="s">
        <v>273</v>
      </c>
      <c r="E13" s="30" t="s">
        <v>265</v>
      </c>
      <c r="G13" s="26">
        <v>19</v>
      </c>
      <c r="H13" s="26">
        <v>4605</v>
      </c>
      <c r="I13" s="26">
        <v>4000</v>
      </c>
    </row>
    <row r="14" spans="1:15" x14ac:dyDescent="0.4">
      <c r="A14" s="25" t="s">
        <v>20</v>
      </c>
      <c r="B14" s="26">
        <v>1520</v>
      </c>
      <c r="D14" s="31" t="s">
        <v>273</v>
      </c>
      <c r="E14" s="30" t="s">
        <v>265</v>
      </c>
      <c r="G14" s="26">
        <v>20</v>
      </c>
      <c r="H14" s="26">
        <v>4605</v>
      </c>
      <c r="I14" s="26">
        <v>4000</v>
      </c>
    </row>
    <row r="15" spans="1:15" x14ac:dyDescent="0.4">
      <c r="A15" s="25" t="s">
        <v>26</v>
      </c>
      <c r="B15" s="26">
        <v>1528</v>
      </c>
      <c r="D15" s="28" t="s">
        <v>274</v>
      </c>
      <c r="E15" s="29" t="s">
        <v>265</v>
      </c>
    </row>
    <row r="16" spans="1:15" ht="17.25" customHeight="1" x14ac:dyDescent="0.4">
      <c r="A16" s="25" t="s">
        <v>135</v>
      </c>
      <c r="B16" s="26" t="s">
        <v>208</v>
      </c>
      <c r="D16" s="31" t="s">
        <v>275</v>
      </c>
      <c r="E16" s="30" t="s">
        <v>265</v>
      </c>
    </row>
    <row r="17" spans="1:5" ht="21" customHeight="1" x14ac:dyDescent="0.4">
      <c r="A17" s="25" t="s">
        <v>146</v>
      </c>
      <c r="B17" s="26">
        <v>1555</v>
      </c>
      <c r="D17" s="32" t="s">
        <v>88</v>
      </c>
      <c r="E17" s="30" t="s">
        <v>260</v>
      </c>
    </row>
    <row r="18" spans="1:5" x14ac:dyDescent="0.4">
      <c r="A18" s="25" t="s">
        <v>147</v>
      </c>
      <c r="B18" s="26">
        <v>1557</v>
      </c>
      <c r="D18" s="31" t="s">
        <v>276</v>
      </c>
      <c r="E18" s="30" t="s">
        <v>265</v>
      </c>
    </row>
    <row r="19" spans="1:5" x14ac:dyDescent="0.4">
      <c r="A19" s="25" t="s">
        <v>25</v>
      </c>
      <c r="B19" s="26">
        <v>1527</v>
      </c>
      <c r="D19" s="31" t="s">
        <v>277</v>
      </c>
      <c r="E19" s="30" t="s">
        <v>265</v>
      </c>
    </row>
    <row r="20" spans="1:5" x14ac:dyDescent="0.4">
      <c r="A20" s="25" t="s">
        <v>148</v>
      </c>
      <c r="B20" s="26" t="s">
        <v>209</v>
      </c>
      <c r="D20" s="32" t="s">
        <v>278</v>
      </c>
      <c r="E20" s="30" t="s">
        <v>265</v>
      </c>
    </row>
    <row r="21" spans="1:5" x14ac:dyDescent="0.4">
      <c r="A21" s="25" t="s">
        <v>28</v>
      </c>
      <c r="B21" s="26">
        <v>1531</v>
      </c>
      <c r="D21" s="31" t="s">
        <v>279</v>
      </c>
      <c r="E21" s="30" t="s">
        <v>265</v>
      </c>
    </row>
    <row r="22" spans="1:5" ht="20.25" x14ac:dyDescent="0.4">
      <c r="A22" s="25" t="s">
        <v>149</v>
      </c>
      <c r="B22" s="26" t="s">
        <v>210</v>
      </c>
      <c r="D22" s="32" t="s">
        <v>280</v>
      </c>
      <c r="E22" s="30" t="s">
        <v>265</v>
      </c>
    </row>
    <row r="23" spans="1:5" x14ac:dyDescent="0.4">
      <c r="A23" s="25" t="s">
        <v>150</v>
      </c>
      <c r="B23" s="26" t="s">
        <v>211</v>
      </c>
      <c r="D23" s="31" t="s">
        <v>281</v>
      </c>
      <c r="E23" s="30" t="s">
        <v>265</v>
      </c>
    </row>
    <row r="24" spans="1:5" x14ac:dyDescent="0.4">
      <c r="A24" s="25" t="s">
        <v>151</v>
      </c>
      <c r="B24" s="26">
        <v>1538</v>
      </c>
      <c r="D24" s="31" t="s">
        <v>282</v>
      </c>
      <c r="E24" s="30" t="s">
        <v>265</v>
      </c>
    </row>
    <row r="25" spans="1:5" x14ac:dyDescent="0.4">
      <c r="A25" s="25" t="s">
        <v>43</v>
      </c>
      <c r="B25" s="26">
        <v>1548</v>
      </c>
      <c r="D25" s="31" t="s">
        <v>283</v>
      </c>
      <c r="E25" s="30" t="s">
        <v>265</v>
      </c>
    </row>
    <row r="26" spans="1:5" x14ac:dyDescent="0.4">
      <c r="A26" s="25" t="s">
        <v>48</v>
      </c>
      <c r="B26" s="26">
        <v>1553</v>
      </c>
      <c r="D26" s="31" t="s">
        <v>284</v>
      </c>
      <c r="E26" s="30" t="s">
        <v>265</v>
      </c>
    </row>
    <row r="27" spans="1:5" x14ac:dyDescent="0.4">
      <c r="A27" s="25" t="s">
        <v>31</v>
      </c>
      <c r="B27" s="26">
        <v>1534</v>
      </c>
      <c r="D27" s="32" t="s">
        <v>285</v>
      </c>
      <c r="E27" s="30" t="s">
        <v>265</v>
      </c>
    </row>
    <row r="28" spans="1:5" x14ac:dyDescent="0.4">
      <c r="A28" s="25" t="s">
        <v>57</v>
      </c>
      <c r="B28" s="26">
        <v>1562</v>
      </c>
      <c r="D28" s="32" t="s">
        <v>286</v>
      </c>
      <c r="E28" s="30" t="s">
        <v>265</v>
      </c>
    </row>
    <row r="29" spans="1:5" x14ac:dyDescent="0.4">
      <c r="A29" s="25" t="s">
        <v>61</v>
      </c>
      <c r="B29" s="26">
        <v>1567</v>
      </c>
      <c r="D29" s="32" t="s">
        <v>287</v>
      </c>
      <c r="E29" s="30" t="s">
        <v>265</v>
      </c>
    </row>
    <row r="30" spans="1:5" ht="20.25" x14ac:dyDescent="0.4">
      <c r="A30" s="25" t="s">
        <v>32</v>
      </c>
      <c r="B30" s="26">
        <v>1535</v>
      </c>
      <c r="D30" s="32" t="s">
        <v>288</v>
      </c>
      <c r="E30" s="30" t="s">
        <v>265</v>
      </c>
    </row>
    <row r="31" spans="1:5" x14ac:dyDescent="0.4">
      <c r="A31" s="25" t="s">
        <v>152</v>
      </c>
      <c r="B31" s="26" t="s">
        <v>212</v>
      </c>
      <c r="D31" s="31" t="s">
        <v>289</v>
      </c>
      <c r="E31" s="30" t="s">
        <v>265</v>
      </c>
    </row>
    <row r="32" spans="1:5" x14ac:dyDescent="0.4">
      <c r="A32" s="25" t="s">
        <v>153</v>
      </c>
      <c r="B32" s="26" t="s">
        <v>213</v>
      </c>
      <c r="D32" s="31" t="s">
        <v>290</v>
      </c>
      <c r="E32" s="30" t="s">
        <v>265</v>
      </c>
    </row>
    <row r="33" spans="1:5" x14ac:dyDescent="0.4">
      <c r="A33" s="25" t="s">
        <v>154</v>
      </c>
      <c r="B33" s="26" t="s">
        <v>214</v>
      </c>
      <c r="D33" s="28" t="s">
        <v>291</v>
      </c>
      <c r="E33" s="29" t="s">
        <v>265</v>
      </c>
    </row>
    <row r="34" spans="1:5" x14ac:dyDescent="0.4">
      <c r="A34" s="25" t="s">
        <v>155</v>
      </c>
      <c r="B34" s="26">
        <v>1565</v>
      </c>
      <c r="D34" s="31" t="s">
        <v>292</v>
      </c>
      <c r="E34" s="30" t="s">
        <v>265</v>
      </c>
    </row>
    <row r="35" spans="1:5" x14ac:dyDescent="0.4">
      <c r="A35" s="25" t="s">
        <v>156</v>
      </c>
      <c r="B35" s="26" t="s">
        <v>215</v>
      </c>
      <c r="D35" s="31" t="s">
        <v>293</v>
      </c>
      <c r="E35" s="30" t="s">
        <v>265</v>
      </c>
    </row>
    <row r="36" spans="1:5" ht="20.25" x14ac:dyDescent="0.4">
      <c r="A36" s="25" t="s">
        <v>157</v>
      </c>
      <c r="B36" s="26" t="s">
        <v>216</v>
      </c>
      <c r="D36" s="32" t="s">
        <v>294</v>
      </c>
      <c r="E36" s="30" t="s">
        <v>265</v>
      </c>
    </row>
    <row r="37" spans="1:5" x14ac:dyDescent="0.4">
      <c r="A37" s="25" t="s">
        <v>158</v>
      </c>
      <c r="B37" s="26" t="s">
        <v>217</v>
      </c>
      <c r="D37" s="31" t="s">
        <v>295</v>
      </c>
      <c r="E37" s="30" t="s">
        <v>265</v>
      </c>
    </row>
    <row r="38" spans="1:5" x14ac:dyDescent="0.4">
      <c r="A38" s="25" t="s">
        <v>159</v>
      </c>
      <c r="B38" s="26" t="s">
        <v>218</v>
      </c>
      <c r="D38" s="31" t="s">
        <v>296</v>
      </c>
      <c r="E38" s="30" t="s">
        <v>260</v>
      </c>
    </row>
    <row r="39" spans="1:5" x14ac:dyDescent="0.4">
      <c r="A39" s="25" t="s">
        <v>160</v>
      </c>
      <c r="B39" s="26" t="s">
        <v>219</v>
      </c>
      <c r="D39" s="31" t="s">
        <v>297</v>
      </c>
      <c r="E39" s="30" t="s">
        <v>265</v>
      </c>
    </row>
    <row r="40" spans="1:5" x14ac:dyDescent="0.4">
      <c r="A40" s="25" t="s">
        <v>161</v>
      </c>
      <c r="B40" s="26" t="s">
        <v>220</v>
      </c>
      <c r="D40" s="28" t="s">
        <v>298</v>
      </c>
      <c r="E40" s="29" t="s">
        <v>265</v>
      </c>
    </row>
    <row r="41" spans="1:5" x14ac:dyDescent="0.4">
      <c r="A41" s="25" t="s">
        <v>162</v>
      </c>
      <c r="B41" s="26" t="s">
        <v>221</v>
      </c>
      <c r="D41" s="31" t="s">
        <v>299</v>
      </c>
      <c r="E41" s="30" t="s">
        <v>265</v>
      </c>
    </row>
    <row r="42" spans="1:5" x14ac:dyDescent="0.4">
      <c r="A42" s="25" t="s">
        <v>163</v>
      </c>
      <c r="B42" s="26">
        <v>1561</v>
      </c>
      <c r="D42" s="28" t="s">
        <v>300</v>
      </c>
      <c r="E42" s="29" t="s">
        <v>265</v>
      </c>
    </row>
    <row r="43" spans="1:5" x14ac:dyDescent="0.4">
      <c r="A43" s="25" t="s">
        <v>164</v>
      </c>
      <c r="B43" s="26" t="s">
        <v>222</v>
      </c>
      <c r="D43" s="31" t="s">
        <v>301</v>
      </c>
      <c r="E43" s="30" t="s">
        <v>265</v>
      </c>
    </row>
    <row r="44" spans="1:5" x14ac:dyDescent="0.4">
      <c r="A44" s="25" t="s">
        <v>165</v>
      </c>
      <c r="B44" s="26" t="s">
        <v>223</v>
      </c>
      <c r="D44" s="31" t="s">
        <v>302</v>
      </c>
      <c r="E44" s="30" t="s">
        <v>265</v>
      </c>
    </row>
    <row r="45" spans="1:5" x14ac:dyDescent="0.4">
      <c r="A45" s="25" t="s">
        <v>166</v>
      </c>
      <c r="B45" s="26" t="s">
        <v>224</v>
      </c>
      <c r="D45" s="32" t="s">
        <v>303</v>
      </c>
      <c r="E45" s="30" t="s">
        <v>265</v>
      </c>
    </row>
    <row r="46" spans="1:5" x14ac:dyDescent="0.4">
      <c r="A46" s="25" t="s">
        <v>167</v>
      </c>
      <c r="B46" s="26" t="s">
        <v>225</v>
      </c>
      <c r="D46" s="31" t="s">
        <v>304</v>
      </c>
      <c r="E46" s="30" t="s">
        <v>265</v>
      </c>
    </row>
    <row r="47" spans="1:5" x14ac:dyDescent="0.4">
      <c r="A47" s="25" t="s">
        <v>168</v>
      </c>
      <c r="B47" s="26" t="s">
        <v>226</v>
      </c>
      <c r="D47" s="29" t="s">
        <v>7</v>
      </c>
      <c r="E47" s="29" t="s">
        <v>305</v>
      </c>
    </row>
    <row r="48" spans="1:5" x14ac:dyDescent="0.4">
      <c r="A48" s="25" t="s">
        <v>169</v>
      </c>
      <c r="B48" s="26">
        <v>5625</v>
      </c>
      <c r="D48" s="31" t="s">
        <v>306</v>
      </c>
      <c r="E48" s="30" t="s">
        <v>265</v>
      </c>
    </row>
    <row r="49" spans="1:5" ht="30" x14ac:dyDescent="0.4">
      <c r="A49" s="25" t="s">
        <v>170</v>
      </c>
      <c r="B49" s="26" t="s">
        <v>227</v>
      </c>
      <c r="D49" s="28" t="s">
        <v>307</v>
      </c>
      <c r="E49" s="29" t="s">
        <v>260</v>
      </c>
    </row>
    <row r="50" spans="1:5" x14ac:dyDescent="0.4">
      <c r="A50" s="25" t="s">
        <v>171</v>
      </c>
      <c r="B50" s="26" t="s">
        <v>228</v>
      </c>
      <c r="D50" s="31" t="s">
        <v>308</v>
      </c>
      <c r="E50" s="30" t="s">
        <v>265</v>
      </c>
    </row>
    <row r="51" spans="1:5" x14ac:dyDescent="0.4">
      <c r="A51" s="25" t="s">
        <v>172</v>
      </c>
      <c r="B51" s="26" t="s">
        <v>229</v>
      </c>
      <c r="D51" s="30" t="s">
        <v>309</v>
      </c>
      <c r="E51" s="29" t="s">
        <v>265</v>
      </c>
    </row>
    <row r="52" spans="1:5" x14ac:dyDescent="0.4">
      <c r="A52" s="25" t="s">
        <v>173</v>
      </c>
      <c r="B52" s="26" t="s">
        <v>230</v>
      </c>
      <c r="D52" s="31" t="s">
        <v>310</v>
      </c>
      <c r="E52" s="30" t="s">
        <v>265</v>
      </c>
    </row>
    <row r="53" spans="1:5" x14ac:dyDescent="0.4">
      <c r="A53" s="25" t="s">
        <v>12</v>
      </c>
      <c r="B53" s="26">
        <v>1510</v>
      </c>
      <c r="D53" s="32" t="s">
        <v>311</v>
      </c>
      <c r="E53" s="30" t="s">
        <v>265</v>
      </c>
    </row>
    <row r="54" spans="1:5" x14ac:dyDescent="0.4">
      <c r="A54" s="25" t="s">
        <v>174</v>
      </c>
      <c r="B54" s="26" t="s">
        <v>231</v>
      </c>
      <c r="D54" s="32" t="s">
        <v>312</v>
      </c>
      <c r="E54" s="30" t="s">
        <v>263</v>
      </c>
    </row>
    <row r="55" spans="1:5" x14ac:dyDescent="0.4">
      <c r="A55" s="25" t="s">
        <v>175</v>
      </c>
      <c r="B55" s="26" t="s">
        <v>232</v>
      </c>
      <c r="D55" s="31" t="s">
        <v>313</v>
      </c>
      <c r="E55" s="30" t="s">
        <v>265</v>
      </c>
    </row>
    <row r="56" spans="1:5" x14ac:dyDescent="0.4">
      <c r="A56" s="25" t="s">
        <v>176</v>
      </c>
      <c r="B56" s="26" t="s">
        <v>233</v>
      </c>
      <c r="D56" s="31" t="s">
        <v>314</v>
      </c>
      <c r="E56" s="30" t="s">
        <v>265</v>
      </c>
    </row>
    <row r="57" spans="1:5" x14ac:dyDescent="0.4">
      <c r="A57" s="25" t="s">
        <v>177</v>
      </c>
      <c r="B57" s="26" t="s">
        <v>234</v>
      </c>
      <c r="D57" s="32" t="s">
        <v>315</v>
      </c>
      <c r="E57" s="30" t="s">
        <v>260</v>
      </c>
    </row>
    <row r="58" spans="1:5" x14ac:dyDescent="0.4">
      <c r="A58" s="25" t="s">
        <v>178</v>
      </c>
      <c r="B58" s="26" t="s">
        <v>235</v>
      </c>
      <c r="D58" s="32" t="s">
        <v>316</v>
      </c>
      <c r="E58" s="30" t="s">
        <v>265</v>
      </c>
    </row>
    <row r="59" spans="1:5" x14ac:dyDescent="0.4">
      <c r="A59" s="25" t="s">
        <v>179</v>
      </c>
      <c r="B59" s="26" t="s">
        <v>236</v>
      </c>
      <c r="D59" s="31" t="s">
        <v>317</v>
      </c>
      <c r="E59" s="30" t="s">
        <v>260</v>
      </c>
    </row>
    <row r="60" spans="1:5" x14ac:dyDescent="0.4">
      <c r="A60" s="25" t="s">
        <v>180</v>
      </c>
      <c r="B60" s="26" t="s">
        <v>237</v>
      </c>
      <c r="D60" s="31" t="s">
        <v>318</v>
      </c>
      <c r="E60" s="30" t="s">
        <v>265</v>
      </c>
    </row>
    <row r="61" spans="1:5" ht="30" x14ac:dyDescent="0.4">
      <c r="A61" s="25" t="s">
        <v>181</v>
      </c>
      <c r="B61" s="26" t="s">
        <v>238</v>
      </c>
      <c r="D61" s="32" t="s">
        <v>319</v>
      </c>
      <c r="E61" s="30" t="s">
        <v>265</v>
      </c>
    </row>
    <row r="62" spans="1:5" x14ac:dyDescent="0.4">
      <c r="A62" s="25" t="s">
        <v>182</v>
      </c>
      <c r="B62" s="26" t="s">
        <v>239</v>
      </c>
      <c r="D62" s="31" t="s">
        <v>320</v>
      </c>
      <c r="E62" s="30" t="s">
        <v>265</v>
      </c>
    </row>
    <row r="63" spans="1:5" x14ac:dyDescent="0.4">
      <c r="A63" s="25" t="s">
        <v>183</v>
      </c>
      <c r="B63" s="26" t="s">
        <v>240</v>
      </c>
      <c r="D63" s="31" t="s">
        <v>321</v>
      </c>
      <c r="E63" s="30" t="s">
        <v>265</v>
      </c>
    </row>
    <row r="64" spans="1:5" x14ac:dyDescent="0.4">
      <c r="A64" s="25" t="s">
        <v>184</v>
      </c>
      <c r="B64" s="26" t="s">
        <v>184</v>
      </c>
      <c r="D64" s="31" t="s">
        <v>322</v>
      </c>
      <c r="E64" s="30" t="s">
        <v>265</v>
      </c>
    </row>
    <row r="65" spans="1:5" x14ac:dyDescent="0.4">
      <c r="A65" s="25" t="s">
        <v>185</v>
      </c>
      <c r="B65" s="26" t="s">
        <v>241</v>
      </c>
      <c r="D65" s="31" t="s">
        <v>323</v>
      </c>
      <c r="E65" s="30" t="s">
        <v>265</v>
      </c>
    </row>
    <row r="66" spans="1:5" x14ac:dyDescent="0.4">
      <c r="A66" s="25" t="s">
        <v>186</v>
      </c>
      <c r="B66" s="26" t="s">
        <v>242</v>
      </c>
      <c r="D66" s="28" t="s">
        <v>324</v>
      </c>
      <c r="E66" s="29" t="s">
        <v>265</v>
      </c>
    </row>
    <row r="67" spans="1:5" x14ac:dyDescent="0.4">
      <c r="A67" s="25" t="s">
        <v>53</v>
      </c>
      <c r="B67" s="26">
        <v>1558</v>
      </c>
      <c r="D67" s="32" t="s">
        <v>325</v>
      </c>
      <c r="E67" s="30" t="s">
        <v>265</v>
      </c>
    </row>
    <row r="68" spans="1:5" x14ac:dyDescent="0.4">
      <c r="A68" s="25" t="s">
        <v>22</v>
      </c>
      <c r="B68" s="26">
        <v>1524</v>
      </c>
      <c r="D68" s="31" t="s">
        <v>326</v>
      </c>
      <c r="E68" s="30" t="s">
        <v>265</v>
      </c>
    </row>
    <row r="69" spans="1:5" x14ac:dyDescent="0.4">
      <c r="A69" s="25" t="s">
        <v>187</v>
      </c>
      <c r="B69" s="26" t="s">
        <v>243</v>
      </c>
      <c r="D69" s="31" t="s">
        <v>327</v>
      </c>
      <c r="E69" s="30" t="s">
        <v>265</v>
      </c>
    </row>
    <row r="70" spans="1:5" x14ac:dyDescent="0.4">
      <c r="A70" s="25" t="s">
        <v>188</v>
      </c>
      <c r="B70" s="26" t="s">
        <v>244</v>
      </c>
      <c r="D70" s="31" t="s">
        <v>328</v>
      </c>
      <c r="E70" s="30" t="s">
        <v>265</v>
      </c>
    </row>
    <row r="71" spans="1:5" ht="30" x14ac:dyDescent="0.4">
      <c r="A71" s="25" t="s">
        <v>189</v>
      </c>
      <c r="B71" s="26" t="s">
        <v>245</v>
      </c>
      <c r="D71" s="31" t="s">
        <v>329</v>
      </c>
      <c r="E71" s="30" t="s">
        <v>265</v>
      </c>
    </row>
    <row r="72" spans="1:5" x14ac:dyDescent="0.4">
      <c r="A72" s="25" t="s">
        <v>190</v>
      </c>
      <c r="B72" s="26" t="s">
        <v>246</v>
      </c>
      <c r="D72" s="30" t="s">
        <v>330</v>
      </c>
      <c r="E72" s="29" t="s">
        <v>265</v>
      </c>
    </row>
    <row r="73" spans="1:5" x14ac:dyDescent="0.4">
      <c r="A73" s="25" t="s">
        <v>191</v>
      </c>
      <c r="B73" s="26" t="s">
        <v>247</v>
      </c>
      <c r="D73" s="31" t="s">
        <v>331</v>
      </c>
      <c r="E73" s="30" t="s">
        <v>265</v>
      </c>
    </row>
    <row r="74" spans="1:5" ht="30" x14ac:dyDescent="0.4">
      <c r="A74" s="25" t="s">
        <v>192</v>
      </c>
      <c r="B74" s="26" t="s">
        <v>248</v>
      </c>
      <c r="D74" s="31" t="s">
        <v>332</v>
      </c>
      <c r="E74" s="30" t="s">
        <v>260</v>
      </c>
    </row>
    <row r="75" spans="1:5" x14ac:dyDescent="0.4">
      <c r="A75" s="25" t="s">
        <v>193</v>
      </c>
      <c r="B75" s="26" t="s">
        <v>249</v>
      </c>
      <c r="D75" s="32" t="s">
        <v>333</v>
      </c>
      <c r="E75" s="30" t="s">
        <v>265</v>
      </c>
    </row>
    <row r="76" spans="1:5" x14ac:dyDescent="0.4">
      <c r="A76" s="25" t="s">
        <v>60</v>
      </c>
      <c r="B76" s="26">
        <v>1566</v>
      </c>
      <c r="D76" s="28" t="s">
        <v>334</v>
      </c>
      <c r="E76" s="29" t="s">
        <v>265</v>
      </c>
    </row>
    <row r="77" spans="1:5" x14ac:dyDescent="0.4">
      <c r="A77" s="25" t="s">
        <v>194</v>
      </c>
      <c r="B77" s="26" t="s">
        <v>250</v>
      </c>
      <c r="D77" s="31" t="s">
        <v>335</v>
      </c>
      <c r="E77" s="30" t="s">
        <v>265</v>
      </c>
    </row>
    <row r="78" spans="1:5" x14ac:dyDescent="0.4">
      <c r="A78" s="25" t="s">
        <v>195</v>
      </c>
      <c r="B78" s="26" t="s">
        <v>251</v>
      </c>
      <c r="D78" s="31" t="s">
        <v>336</v>
      </c>
      <c r="E78" s="30" t="s">
        <v>265</v>
      </c>
    </row>
    <row r="79" spans="1:5" x14ac:dyDescent="0.4">
      <c r="A79" s="25" t="s">
        <v>196</v>
      </c>
      <c r="B79" s="26" t="s">
        <v>252</v>
      </c>
      <c r="D79" s="32" t="s">
        <v>337</v>
      </c>
      <c r="E79" s="30" t="s">
        <v>265</v>
      </c>
    </row>
    <row r="80" spans="1:5" x14ac:dyDescent="0.4">
      <c r="A80" s="25" t="s">
        <v>24</v>
      </c>
      <c r="B80" s="26">
        <v>1526</v>
      </c>
      <c r="D80" s="29" t="s">
        <v>338</v>
      </c>
      <c r="E80" s="29" t="s">
        <v>260</v>
      </c>
    </row>
    <row r="81" spans="1:5" x14ac:dyDescent="0.4">
      <c r="A81" s="25" t="s">
        <v>197</v>
      </c>
      <c r="B81" s="26" t="s">
        <v>253</v>
      </c>
      <c r="D81" s="31" t="s">
        <v>339</v>
      </c>
      <c r="E81" s="30" t="s">
        <v>265</v>
      </c>
    </row>
    <row r="82" spans="1:5" x14ac:dyDescent="0.4">
      <c r="A82" s="25" t="s">
        <v>198</v>
      </c>
      <c r="B82" s="26" t="s">
        <v>254</v>
      </c>
      <c r="D82" s="31" t="s">
        <v>340</v>
      </c>
      <c r="E82" s="30" t="s">
        <v>265</v>
      </c>
    </row>
    <row r="83" spans="1:5" ht="20.25" x14ac:dyDescent="0.4">
      <c r="A83" s="25" t="s">
        <v>199</v>
      </c>
      <c r="B83" s="26" t="s">
        <v>255</v>
      </c>
      <c r="D83" s="32" t="s">
        <v>341</v>
      </c>
      <c r="E83" s="30" t="s">
        <v>265</v>
      </c>
    </row>
    <row r="84" spans="1:5" ht="30" x14ac:dyDescent="0.4">
      <c r="A84" s="25" t="s">
        <v>200</v>
      </c>
      <c r="B84" s="26" t="s">
        <v>256</v>
      </c>
      <c r="D84" s="31" t="s">
        <v>342</v>
      </c>
      <c r="E84" s="30" t="s">
        <v>260</v>
      </c>
    </row>
    <row r="85" spans="1:5" x14ac:dyDescent="0.4">
      <c r="A85" s="25" t="s">
        <v>2181</v>
      </c>
      <c r="B85" s="26" t="s">
        <v>2184</v>
      </c>
      <c r="D85" s="31" t="s">
        <v>343</v>
      </c>
      <c r="E85" s="30" t="s">
        <v>265</v>
      </c>
    </row>
    <row r="86" spans="1:5" x14ac:dyDescent="0.4">
      <c r="A86" s="25" t="s">
        <v>2182</v>
      </c>
      <c r="B86" s="26" t="s">
        <v>2185</v>
      </c>
      <c r="D86" s="31" t="s">
        <v>344</v>
      </c>
      <c r="E86" s="30" t="s">
        <v>265</v>
      </c>
    </row>
    <row r="87" spans="1:5" ht="30" x14ac:dyDescent="0.4">
      <c r="A87" s="25" t="s">
        <v>2183</v>
      </c>
      <c r="B87" s="26" t="s">
        <v>2186</v>
      </c>
      <c r="D87" s="31" t="s">
        <v>345</v>
      </c>
      <c r="E87" s="30" t="s">
        <v>265</v>
      </c>
    </row>
    <row r="88" spans="1:5" x14ac:dyDescent="0.4">
      <c r="D88" s="31" t="s">
        <v>346</v>
      </c>
      <c r="E88" s="30" t="s">
        <v>263</v>
      </c>
    </row>
    <row r="89" spans="1:5" x14ac:dyDescent="0.4">
      <c r="D89" s="31" t="s">
        <v>347</v>
      </c>
      <c r="E89" s="30" t="s">
        <v>265</v>
      </c>
    </row>
    <row r="90" spans="1:5" x14ac:dyDescent="0.4">
      <c r="D90" s="31" t="s">
        <v>348</v>
      </c>
      <c r="E90" s="30" t="s">
        <v>265</v>
      </c>
    </row>
    <row r="91" spans="1:5" x14ac:dyDescent="0.4">
      <c r="D91" s="28" t="s">
        <v>349</v>
      </c>
      <c r="E91" s="29" t="s">
        <v>265</v>
      </c>
    </row>
    <row r="92" spans="1:5" x14ac:dyDescent="0.4">
      <c r="D92" s="32" t="s">
        <v>350</v>
      </c>
      <c r="E92" s="30" t="s">
        <v>265</v>
      </c>
    </row>
    <row r="93" spans="1:5" x14ac:dyDescent="0.4">
      <c r="D93" s="32" t="s">
        <v>351</v>
      </c>
      <c r="E93" s="30" t="s">
        <v>265</v>
      </c>
    </row>
    <row r="94" spans="1:5" x14ac:dyDescent="0.4">
      <c r="D94" s="28" t="s">
        <v>352</v>
      </c>
      <c r="E94" s="29" t="s">
        <v>265</v>
      </c>
    </row>
    <row r="95" spans="1:5" x14ac:dyDescent="0.4">
      <c r="D95" s="32" t="s">
        <v>353</v>
      </c>
      <c r="E95" s="30" t="s">
        <v>265</v>
      </c>
    </row>
    <row r="96" spans="1:5" x14ac:dyDescent="0.4">
      <c r="D96" s="31" t="s">
        <v>354</v>
      </c>
      <c r="E96" s="30" t="s">
        <v>265</v>
      </c>
    </row>
    <row r="97" spans="4:5" x14ac:dyDescent="0.4">
      <c r="D97" s="31" t="s">
        <v>355</v>
      </c>
      <c r="E97" s="30" t="s">
        <v>265</v>
      </c>
    </row>
    <row r="98" spans="4:5" x14ac:dyDescent="0.4">
      <c r="D98" s="31" t="s">
        <v>356</v>
      </c>
      <c r="E98" s="30" t="s">
        <v>265</v>
      </c>
    </row>
    <row r="99" spans="4:5" x14ac:dyDescent="0.4">
      <c r="D99" s="31" t="s">
        <v>357</v>
      </c>
      <c r="E99" s="30" t="s">
        <v>265</v>
      </c>
    </row>
    <row r="100" spans="4:5" x14ac:dyDescent="0.4">
      <c r="D100" s="29" t="s">
        <v>159</v>
      </c>
      <c r="E100" s="29" t="s">
        <v>2145</v>
      </c>
    </row>
    <row r="101" spans="4:5" x14ac:dyDescent="0.4">
      <c r="D101" s="31" t="s">
        <v>358</v>
      </c>
      <c r="E101" s="30" t="s">
        <v>265</v>
      </c>
    </row>
    <row r="102" spans="4:5" x14ac:dyDescent="0.4">
      <c r="D102" s="31" t="s">
        <v>359</v>
      </c>
      <c r="E102" s="30" t="s">
        <v>260</v>
      </c>
    </row>
    <row r="103" spans="4:5" x14ac:dyDescent="0.4">
      <c r="D103" s="31" t="s">
        <v>360</v>
      </c>
      <c r="E103" s="30" t="s">
        <v>265</v>
      </c>
    </row>
    <row r="104" spans="4:5" x14ac:dyDescent="0.4">
      <c r="D104" s="31" t="s">
        <v>361</v>
      </c>
      <c r="E104" s="30" t="s">
        <v>265</v>
      </c>
    </row>
    <row r="105" spans="4:5" x14ac:dyDescent="0.4">
      <c r="D105" s="31" t="s">
        <v>2181</v>
      </c>
      <c r="E105" s="29" t="s">
        <v>2145</v>
      </c>
    </row>
    <row r="106" spans="4:5" x14ac:dyDescent="0.4">
      <c r="D106" s="32" t="s">
        <v>8</v>
      </c>
      <c r="E106" s="30" t="s">
        <v>305</v>
      </c>
    </row>
    <row r="107" spans="4:5" x14ac:dyDescent="0.4">
      <c r="D107" s="31" t="s">
        <v>362</v>
      </c>
      <c r="E107" s="30" t="s">
        <v>265</v>
      </c>
    </row>
    <row r="108" spans="4:5" x14ac:dyDescent="0.4">
      <c r="D108" s="31" t="s">
        <v>363</v>
      </c>
      <c r="E108" s="30" t="s">
        <v>265</v>
      </c>
    </row>
    <row r="109" spans="4:5" x14ac:dyDescent="0.4">
      <c r="D109" s="32" t="s">
        <v>364</v>
      </c>
      <c r="E109" s="30" t="s">
        <v>265</v>
      </c>
    </row>
    <row r="110" spans="4:5" x14ac:dyDescent="0.4">
      <c r="D110" s="32" t="s">
        <v>365</v>
      </c>
      <c r="E110" s="30" t="s">
        <v>265</v>
      </c>
    </row>
    <row r="111" spans="4:5" x14ac:dyDescent="0.4">
      <c r="D111" s="31" t="s">
        <v>366</v>
      </c>
      <c r="E111" s="30" t="s">
        <v>265</v>
      </c>
    </row>
    <row r="112" spans="4:5" x14ac:dyDescent="0.4">
      <c r="D112" s="32" t="s">
        <v>367</v>
      </c>
      <c r="E112" s="30" t="s">
        <v>265</v>
      </c>
    </row>
    <row r="113" spans="4:5" x14ac:dyDescent="0.4">
      <c r="D113" s="31" t="s">
        <v>368</v>
      </c>
      <c r="E113" s="30" t="s">
        <v>265</v>
      </c>
    </row>
    <row r="114" spans="4:5" x14ac:dyDescent="0.4">
      <c r="D114" s="32" t="s">
        <v>369</v>
      </c>
      <c r="E114" s="30" t="s">
        <v>265</v>
      </c>
    </row>
    <row r="115" spans="4:5" x14ac:dyDescent="0.4">
      <c r="D115" s="31" t="s">
        <v>370</v>
      </c>
      <c r="E115" s="30" t="s">
        <v>265</v>
      </c>
    </row>
    <row r="116" spans="4:5" x14ac:dyDescent="0.4">
      <c r="D116" s="31" t="s">
        <v>371</v>
      </c>
      <c r="E116" s="30" t="s">
        <v>265</v>
      </c>
    </row>
    <row r="117" spans="4:5" x14ac:dyDescent="0.4">
      <c r="D117" s="32" t="s">
        <v>372</v>
      </c>
      <c r="E117" s="30" t="s">
        <v>265</v>
      </c>
    </row>
    <row r="118" spans="4:5" x14ac:dyDescent="0.4">
      <c r="D118" s="29" t="s">
        <v>139</v>
      </c>
      <c r="E118" s="29" t="s">
        <v>2145</v>
      </c>
    </row>
    <row r="119" spans="4:5" x14ac:dyDescent="0.4">
      <c r="D119" s="31" t="s">
        <v>373</v>
      </c>
      <c r="E119" s="30" t="s">
        <v>265</v>
      </c>
    </row>
    <row r="120" spans="4:5" x14ac:dyDescent="0.4">
      <c r="D120" s="31" t="s">
        <v>374</v>
      </c>
      <c r="E120" s="30" t="s">
        <v>265</v>
      </c>
    </row>
    <row r="121" spans="4:5" x14ac:dyDescent="0.4">
      <c r="D121" s="32" t="s">
        <v>375</v>
      </c>
      <c r="E121" s="30" t="s">
        <v>265</v>
      </c>
    </row>
    <row r="122" spans="4:5" x14ac:dyDescent="0.4">
      <c r="D122" s="31" t="s">
        <v>376</v>
      </c>
      <c r="E122" s="30" t="s">
        <v>265</v>
      </c>
    </row>
    <row r="123" spans="4:5" x14ac:dyDescent="0.4">
      <c r="D123" s="32" t="s">
        <v>377</v>
      </c>
      <c r="E123" s="30" t="s">
        <v>265</v>
      </c>
    </row>
    <row r="124" spans="4:5" x14ac:dyDescent="0.4">
      <c r="D124" s="31" t="s">
        <v>378</v>
      </c>
      <c r="E124" s="30" t="s">
        <v>265</v>
      </c>
    </row>
    <row r="125" spans="4:5" x14ac:dyDescent="0.4">
      <c r="D125" s="31" t="s">
        <v>379</v>
      </c>
      <c r="E125" s="30" t="s">
        <v>265</v>
      </c>
    </row>
    <row r="126" spans="4:5" x14ac:dyDescent="0.4">
      <c r="D126" s="31" t="s">
        <v>380</v>
      </c>
      <c r="E126" s="30" t="s">
        <v>265</v>
      </c>
    </row>
    <row r="127" spans="4:5" x14ac:dyDescent="0.4">
      <c r="D127" s="31" t="s">
        <v>381</v>
      </c>
      <c r="E127" s="30" t="s">
        <v>265</v>
      </c>
    </row>
    <row r="128" spans="4:5" x14ac:dyDescent="0.4">
      <c r="D128" s="31" t="s">
        <v>382</v>
      </c>
      <c r="E128" s="30" t="s">
        <v>265</v>
      </c>
    </row>
    <row r="129" spans="4:5" x14ac:dyDescent="0.4">
      <c r="D129" s="30" t="s">
        <v>383</v>
      </c>
      <c r="E129" s="29" t="s">
        <v>265</v>
      </c>
    </row>
    <row r="130" spans="4:5" x14ac:dyDescent="0.4">
      <c r="D130" s="31" t="s">
        <v>384</v>
      </c>
      <c r="E130" s="30" t="s">
        <v>265</v>
      </c>
    </row>
    <row r="131" spans="4:5" x14ac:dyDescent="0.4">
      <c r="D131" s="31" t="s">
        <v>385</v>
      </c>
      <c r="E131" s="30" t="s">
        <v>265</v>
      </c>
    </row>
    <row r="132" spans="4:5" x14ac:dyDescent="0.4">
      <c r="D132" s="31" t="s">
        <v>386</v>
      </c>
      <c r="E132" s="30" t="s">
        <v>265</v>
      </c>
    </row>
    <row r="133" spans="4:5" x14ac:dyDescent="0.4">
      <c r="D133" s="31" t="s">
        <v>387</v>
      </c>
      <c r="E133" s="30" t="s">
        <v>265</v>
      </c>
    </row>
    <row r="134" spans="4:5" ht="20.25" x14ac:dyDescent="0.4">
      <c r="D134" s="32" t="s">
        <v>388</v>
      </c>
      <c r="E134" s="30" t="s">
        <v>265</v>
      </c>
    </row>
    <row r="135" spans="4:5" x14ac:dyDescent="0.4">
      <c r="D135" s="32" t="s">
        <v>389</v>
      </c>
      <c r="E135" s="30" t="s">
        <v>265</v>
      </c>
    </row>
    <row r="136" spans="4:5" x14ac:dyDescent="0.4">
      <c r="D136" s="29" t="s">
        <v>191</v>
      </c>
      <c r="E136" s="29" t="s">
        <v>2145</v>
      </c>
    </row>
    <row r="137" spans="4:5" x14ac:dyDescent="0.4">
      <c r="D137" s="28" t="s">
        <v>390</v>
      </c>
      <c r="E137" s="29" t="s">
        <v>265</v>
      </c>
    </row>
    <row r="138" spans="4:5" x14ac:dyDescent="0.4">
      <c r="D138" s="30" t="s">
        <v>391</v>
      </c>
      <c r="E138" s="29" t="s">
        <v>265</v>
      </c>
    </row>
    <row r="139" spans="4:5" x14ac:dyDescent="0.4">
      <c r="D139" s="32" t="s">
        <v>392</v>
      </c>
      <c r="E139" s="30" t="s">
        <v>265</v>
      </c>
    </row>
    <row r="140" spans="4:5" x14ac:dyDescent="0.4">
      <c r="D140" s="28" t="s">
        <v>393</v>
      </c>
      <c r="E140" s="29" t="s">
        <v>265</v>
      </c>
    </row>
    <row r="141" spans="4:5" x14ac:dyDescent="0.4">
      <c r="D141" s="32" t="s">
        <v>394</v>
      </c>
      <c r="E141" s="30" t="s">
        <v>265</v>
      </c>
    </row>
    <row r="142" spans="4:5" ht="20.25" x14ac:dyDescent="0.4">
      <c r="D142" s="32" t="s">
        <v>395</v>
      </c>
      <c r="E142" s="30" t="s">
        <v>265</v>
      </c>
    </row>
    <row r="143" spans="4:5" x14ac:dyDescent="0.4">
      <c r="D143" s="32" t="s">
        <v>396</v>
      </c>
      <c r="E143" s="30" t="s">
        <v>265</v>
      </c>
    </row>
    <row r="144" spans="4:5" ht="20.25" x14ac:dyDescent="0.4">
      <c r="D144" s="32" t="s">
        <v>397</v>
      </c>
      <c r="E144" s="30" t="s">
        <v>260</v>
      </c>
    </row>
    <row r="145" spans="4:5" x14ac:dyDescent="0.4">
      <c r="D145" s="32" t="s">
        <v>398</v>
      </c>
      <c r="E145" s="30" t="s">
        <v>265</v>
      </c>
    </row>
    <row r="146" spans="4:5" x14ac:dyDescent="0.4">
      <c r="D146" s="31" t="s">
        <v>399</v>
      </c>
      <c r="E146" s="30" t="s">
        <v>265</v>
      </c>
    </row>
    <row r="147" spans="4:5" x14ac:dyDescent="0.4">
      <c r="D147" s="31" t="s">
        <v>400</v>
      </c>
      <c r="E147" s="30" t="s">
        <v>265</v>
      </c>
    </row>
    <row r="148" spans="4:5" x14ac:dyDescent="0.4">
      <c r="D148" s="31" t="s">
        <v>401</v>
      </c>
      <c r="E148" s="30" t="s">
        <v>265</v>
      </c>
    </row>
    <row r="149" spans="4:5" x14ac:dyDescent="0.4">
      <c r="D149" s="32" t="s">
        <v>402</v>
      </c>
      <c r="E149" s="30" t="s">
        <v>265</v>
      </c>
    </row>
    <row r="150" spans="4:5" ht="20.25" x14ac:dyDescent="0.4">
      <c r="D150" s="32" t="s">
        <v>403</v>
      </c>
      <c r="E150" s="30" t="s">
        <v>265</v>
      </c>
    </row>
    <row r="151" spans="4:5" x14ac:dyDescent="0.4">
      <c r="D151" s="31" t="s">
        <v>404</v>
      </c>
      <c r="E151" s="30" t="s">
        <v>265</v>
      </c>
    </row>
    <row r="152" spans="4:5" x14ac:dyDescent="0.4">
      <c r="D152" s="32" t="s">
        <v>36</v>
      </c>
      <c r="E152" s="30" t="s">
        <v>305</v>
      </c>
    </row>
    <row r="153" spans="4:5" x14ac:dyDescent="0.4">
      <c r="D153" s="29" t="s">
        <v>198</v>
      </c>
      <c r="E153" s="29" t="s">
        <v>2145</v>
      </c>
    </row>
    <row r="154" spans="4:5" x14ac:dyDescent="0.4">
      <c r="D154" s="31" t="s">
        <v>405</v>
      </c>
      <c r="E154" s="30" t="s">
        <v>265</v>
      </c>
    </row>
    <row r="155" spans="4:5" x14ac:dyDescent="0.4">
      <c r="D155" s="32" t="s">
        <v>406</v>
      </c>
      <c r="E155" s="30" t="s">
        <v>305</v>
      </c>
    </row>
    <row r="156" spans="4:5" ht="20.25" x14ac:dyDescent="0.4">
      <c r="D156" s="32" t="s">
        <v>407</v>
      </c>
      <c r="E156" s="30" t="s">
        <v>265</v>
      </c>
    </row>
    <row r="157" spans="4:5" ht="20.25" x14ac:dyDescent="0.4">
      <c r="D157" s="32" t="s">
        <v>408</v>
      </c>
      <c r="E157" s="30" t="s">
        <v>265</v>
      </c>
    </row>
    <row r="158" spans="4:5" x14ac:dyDescent="0.4">
      <c r="D158" s="28" t="s">
        <v>409</v>
      </c>
      <c r="E158" s="29" t="s">
        <v>265</v>
      </c>
    </row>
    <row r="159" spans="4:5" x14ac:dyDescent="0.4">
      <c r="D159" s="31" t="s">
        <v>410</v>
      </c>
      <c r="E159" s="30" t="s">
        <v>265</v>
      </c>
    </row>
    <row r="160" spans="4:5" ht="23.25" x14ac:dyDescent="0.4">
      <c r="D160" s="30" t="s">
        <v>411</v>
      </c>
      <c r="E160" s="29" t="s">
        <v>265</v>
      </c>
    </row>
    <row r="161" spans="4:5" x14ac:dyDescent="0.4">
      <c r="D161" s="32" t="s">
        <v>412</v>
      </c>
      <c r="E161" s="30" t="s">
        <v>265</v>
      </c>
    </row>
    <row r="162" spans="4:5" x14ac:dyDescent="0.4">
      <c r="D162" s="32" t="s">
        <v>413</v>
      </c>
      <c r="E162" s="30" t="s">
        <v>265</v>
      </c>
    </row>
    <row r="163" spans="4:5" x14ac:dyDescent="0.4">
      <c r="D163" s="31" t="s">
        <v>414</v>
      </c>
      <c r="E163" s="30" t="s">
        <v>265</v>
      </c>
    </row>
    <row r="164" spans="4:5" x14ac:dyDescent="0.4">
      <c r="D164" s="31" t="s">
        <v>415</v>
      </c>
      <c r="E164" s="30" t="s">
        <v>265</v>
      </c>
    </row>
    <row r="165" spans="4:5" x14ac:dyDescent="0.4">
      <c r="D165" s="29" t="s">
        <v>199</v>
      </c>
      <c r="E165" s="29" t="s">
        <v>2145</v>
      </c>
    </row>
    <row r="166" spans="4:5" x14ac:dyDescent="0.4">
      <c r="D166" s="31" t="s">
        <v>416</v>
      </c>
      <c r="E166" s="30" t="s">
        <v>265</v>
      </c>
    </row>
    <row r="167" spans="4:5" x14ac:dyDescent="0.4">
      <c r="D167" s="31" t="s">
        <v>417</v>
      </c>
      <c r="E167" s="30" t="s">
        <v>265</v>
      </c>
    </row>
    <row r="168" spans="4:5" x14ac:dyDescent="0.4">
      <c r="D168" s="31" t="s">
        <v>418</v>
      </c>
      <c r="E168" s="30" t="s">
        <v>265</v>
      </c>
    </row>
    <row r="169" spans="4:5" x14ac:dyDescent="0.4">
      <c r="D169" s="31" t="s">
        <v>419</v>
      </c>
      <c r="E169" s="30" t="s">
        <v>265</v>
      </c>
    </row>
    <row r="170" spans="4:5" ht="20.25" x14ac:dyDescent="0.4">
      <c r="D170" s="32" t="s">
        <v>420</v>
      </c>
      <c r="E170" s="30" t="s">
        <v>265</v>
      </c>
    </row>
    <row r="171" spans="4:5" ht="34.9" x14ac:dyDescent="0.4">
      <c r="D171" s="30" t="s">
        <v>421</v>
      </c>
      <c r="E171" s="29" t="s">
        <v>265</v>
      </c>
    </row>
    <row r="172" spans="4:5" x14ac:dyDescent="0.4">
      <c r="D172" s="31" t="s">
        <v>422</v>
      </c>
      <c r="E172" s="30" t="s">
        <v>265</v>
      </c>
    </row>
    <row r="173" spans="4:5" x14ac:dyDescent="0.4">
      <c r="D173" s="31" t="s">
        <v>423</v>
      </c>
      <c r="E173" s="30" t="s">
        <v>260</v>
      </c>
    </row>
    <row r="174" spans="4:5" x14ac:dyDescent="0.4">
      <c r="D174" s="30" t="s">
        <v>424</v>
      </c>
      <c r="E174" s="29" t="s">
        <v>265</v>
      </c>
    </row>
    <row r="175" spans="4:5" x14ac:dyDescent="0.4">
      <c r="D175" s="31" t="s">
        <v>425</v>
      </c>
      <c r="E175" s="30" t="s">
        <v>260</v>
      </c>
    </row>
    <row r="176" spans="4:5" x14ac:dyDescent="0.4">
      <c r="D176" s="31" t="s">
        <v>426</v>
      </c>
      <c r="E176" s="30" t="s">
        <v>265</v>
      </c>
    </row>
    <row r="177" spans="4:5" x14ac:dyDescent="0.4">
      <c r="D177" s="31" t="s">
        <v>427</v>
      </c>
      <c r="E177" s="30" t="s">
        <v>265</v>
      </c>
    </row>
    <row r="178" spans="4:5" x14ac:dyDescent="0.4">
      <c r="D178" s="31" t="s">
        <v>428</v>
      </c>
      <c r="E178" s="30" t="s">
        <v>265</v>
      </c>
    </row>
    <row r="179" spans="4:5" x14ac:dyDescent="0.4">
      <c r="D179" s="31" t="s">
        <v>429</v>
      </c>
      <c r="E179" s="30" t="s">
        <v>265</v>
      </c>
    </row>
    <row r="180" spans="4:5" x14ac:dyDescent="0.4">
      <c r="D180" s="31" t="s">
        <v>430</v>
      </c>
      <c r="E180" s="30" t="s">
        <v>265</v>
      </c>
    </row>
    <row r="181" spans="4:5" x14ac:dyDescent="0.4">
      <c r="D181" s="28" t="s">
        <v>431</v>
      </c>
      <c r="E181" s="29" t="s">
        <v>265</v>
      </c>
    </row>
    <row r="182" spans="4:5" x14ac:dyDescent="0.4">
      <c r="D182" s="28" t="s">
        <v>432</v>
      </c>
      <c r="E182" s="29" t="s">
        <v>265</v>
      </c>
    </row>
    <row r="183" spans="4:5" x14ac:dyDescent="0.4">
      <c r="D183" s="32" t="s">
        <v>433</v>
      </c>
      <c r="E183" s="30" t="s">
        <v>265</v>
      </c>
    </row>
    <row r="184" spans="4:5" x14ac:dyDescent="0.4">
      <c r="D184" s="31" t="s">
        <v>434</v>
      </c>
      <c r="E184" s="30" t="s">
        <v>265</v>
      </c>
    </row>
    <row r="185" spans="4:5" x14ac:dyDescent="0.4">
      <c r="D185" s="31" t="s">
        <v>435</v>
      </c>
      <c r="E185" s="30" t="s">
        <v>265</v>
      </c>
    </row>
    <row r="186" spans="4:5" ht="20.25" x14ac:dyDescent="0.4">
      <c r="D186" s="32" t="s">
        <v>436</v>
      </c>
      <c r="E186" s="30" t="s">
        <v>260</v>
      </c>
    </row>
    <row r="187" spans="4:5" x14ac:dyDescent="0.4">
      <c r="D187" s="32" t="s">
        <v>437</v>
      </c>
      <c r="E187" s="30" t="s">
        <v>265</v>
      </c>
    </row>
    <row r="188" spans="4:5" x14ac:dyDescent="0.4">
      <c r="D188" s="31" t="s">
        <v>438</v>
      </c>
      <c r="E188" s="30" t="s">
        <v>265</v>
      </c>
    </row>
    <row r="189" spans="4:5" x14ac:dyDescent="0.4">
      <c r="D189" s="28" t="s">
        <v>439</v>
      </c>
      <c r="E189" s="29" t="s">
        <v>265</v>
      </c>
    </row>
    <row r="190" spans="4:5" ht="20.25" x14ac:dyDescent="0.4">
      <c r="D190" s="32" t="s">
        <v>84</v>
      </c>
      <c r="E190" s="30" t="s">
        <v>260</v>
      </c>
    </row>
    <row r="191" spans="4:5" x14ac:dyDescent="0.4">
      <c r="D191" s="31" t="s">
        <v>440</v>
      </c>
      <c r="E191" s="30" t="s">
        <v>265</v>
      </c>
    </row>
    <row r="192" spans="4:5" x14ac:dyDescent="0.4">
      <c r="D192" s="31" t="s">
        <v>441</v>
      </c>
      <c r="E192" s="30" t="s">
        <v>265</v>
      </c>
    </row>
    <row r="193" spans="4:5" x14ac:dyDescent="0.4">
      <c r="D193" s="32" t="s">
        <v>442</v>
      </c>
      <c r="E193" s="30" t="s">
        <v>265</v>
      </c>
    </row>
    <row r="194" spans="4:5" x14ac:dyDescent="0.4">
      <c r="D194" s="31" t="s">
        <v>443</v>
      </c>
      <c r="E194" s="30" t="s">
        <v>265</v>
      </c>
    </row>
    <row r="195" spans="4:5" x14ac:dyDescent="0.4">
      <c r="D195" s="31" t="s">
        <v>444</v>
      </c>
      <c r="E195" s="30" t="s">
        <v>265</v>
      </c>
    </row>
    <row r="196" spans="4:5" x14ac:dyDescent="0.4">
      <c r="D196" s="31" t="s">
        <v>445</v>
      </c>
      <c r="E196" s="30" t="s">
        <v>265</v>
      </c>
    </row>
    <row r="197" spans="4:5" x14ac:dyDescent="0.4">
      <c r="D197" s="31" t="s">
        <v>446</v>
      </c>
      <c r="E197" s="30" t="s">
        <v>265</v>
      </c>
    </row>
    <row r="198" spans="4:5" x14ac:dyDescent="0.4">
      <c r="D198" s="31" t="s">
        <v>447</v>
      </c>
      <c r="E198" s="30" t="s">
        <v>260</v>
      </c>
    </row>
    <row r="199" spans="4:5" x14ac:dyDescent="0.4">
      <c r="D199" s="32" t="s">
        <v>448</v>
      </c>
      <c r="E199" s="30" t="s">
        <v>305</v>
      </c>
    </row>
    <row r="200" spans="4:5" x14ac:dyDescent="0.4">
      <c r="D200" s="31" t="s">
        <v>449</v>
      </c>
      <c r="E200" s="30" t="s">
        <v>265</v>
      </c>
    </row>
    <row r="201" spans="4:5" x14ac:dyDescent="0.4">
      <c r="D201" s="32" t="s">
        <v>450</v>
      </c>
      <c r="E201" s="30" t="s">
        <v>265</v>
      </c>
    </row>
    <row r="202" spans="4:5" x14ac:dyDescent="0.4">
      <c r="D202" s="32" t="s">
        <v>451</v>
      </c>
      <c r="E202" s="30" t="s">
        <v>265</v>
      </c>
    </row>
    <row r="203" spans="4:5" x14ac:dyDescent="0.4">
      <c r="D203" s="28" t="s">
        <v>452</v>
      </c>
      <c r="E203" s="29" t="s">
        <v>265</v>
      </c>
    </row>
    <row r="204" spans="4:5" ht="20.25" x14ac:dyDescent="0.4">
      <c r="D204" s="32" t="s">
        <v>453</v>
      </c>
      <c r="E204" s="30" t="s">
        <v>265</v>
      </c>
    </row>
    <row r="205" spans="4:5" x14ac:dyDescent="0.4">
      <c r="D205" s="32" t="s">
        <v>454</v>
      </c>
      <c r="E205" s="30" t="s">
        <v>265</v>
      </c>
    </row>
    <row r="206" spans="4:5" x14ac:dyDescent="0.4">
      <c r="D206" s="31" t="s">
        <v>455</v>
      </c>
      <c r="E206" s="30" t="s">
        <v>265</v>
      </c>
    </row>
    <row r="207" spans="4:5" x14ac:dyDescent="0.4">
      <c r="D207" s="32" t="s">
        <v>456</v>
      </c>
      <c r="E207" s="30" t="s">
        <v>265</v>
      </c>
    </row>
    <row r="208" spans="4:5" x14ac:dyDescent="0.4">
      <c r="D208" s="29" t="s">
        <v>175</v>
      </c>
      <c r="E208" s="29" t="s">
        <v>2145</v>
      </c>
    </row>
    <row r="209" spans="4:5" x14ac:dyDescent="0.4">
      <c r="D209" s="32" t="s">
        <v>457</v>
      </c>
      <c r="E209" s="30" t="s">
        <v>265</v>
      </c>
    </row>
    <row r="210" spans="4:5" x14ac:dyDescent="0.4">
      <c r="D210" s="31" t="s">
        <v>458</v>
      </c>
      <c r="E210" s="30" t="s">
        <v>265</v>
      </c>
    </row>
    <row r="211" spans="4:5" x14ac:dyDescent="0.4">
      <c r="D211" s="31" t="s">
        <v>459</v>
      </c>
      <c r="E211" s="30" t="s">
        <v>265</v>
      </c>
    </row>
    <row r="212" spans="4:5" x14ac:dyDescent="0.4">
      <c r="D212" s="31" t="s">
        <v>460</v>
      </c>
      <c r="E212" s="30" t="s">
        <v>265</v>
      </c>
    </row>
    <row r="213" spans="4:5" x14ac:dyDescent="0.4">
      <c r="D213" s="31" t="s">
        <v>461</v>
      </c>
      <c r="E213" s="30" t="s">
        <v>265</v>
      </c>
    </row>
    <row r="214" spans="4:5" x14ac:dyDescent="0.4">
      <c r="D214" s="31" t="s">
        <v>462</v>
      </c>
      <c r="E214" s="30" t="s">
        <v>265</v>
      </c>
    </row>
    <row r="215" spans="4:5" x14ac:dyDescent="0.4">
      <c r="D215" s="28" t="s">
        <v>463</v>
      </c>
      <c r="E215" s="29" t="s">
        <v>265</v>
      </c>
    </row>
    <row r="216" spans="4:5" x14ac:dyDescent="0.4">
      <c r="D216" s="32" t="s">
        <v>464</v>
      </c>
      <c r="E216" s="30" t="s">
        <v>265</v>
      </c>
    </row>
    <row r="217" spans="4:5" x14ac:dyDescent="0.4">
      <c r="D217" s="31" t="s">
        <v>465</v>
      </c>
      <c r="E217" s="30" t="s">
        <v>265</v>
      </c>
    </row>
    <row r="218" spans="4:5" x14ac:dyDescent="0.4">
      <c r="D218" s="31" t="s">
        <v>466</v>
      </c>
      <c r="E218" s="30" t="s">
        <v>265</v>
      </c>
    </row>
    <row r="219" spans="4:5" x14ac:dyDescent="0.4">
      <c r="D219" s="28" t="s">
        <v>467</v>
      </c>
      <c r="E219" s="29" t="s">
        <v>265</v>
      </c>
    </row>
    <row r="220" spans="4:5" x14ac:dyDescent="0.4">
      <c r="D220" s="31" t="s">
        <v>468</v>
      </c>
      <c r="E220" s="30" t="s">
        <v>265</v>
      </c>
    </row>
    <row r="221" spans="4:5" ht="23.25" x14ac:dyDescent="0.4">
      <c r="D221" s="30" t="s">
        <v>469</v>
      </c>
      <c r="E221" s="29" t="s">
        <v>265</v>
      </c>
    </row>
    <row r="222" spans="4:5" x14ac:dyDescent="0.4">
      <c r="D222" s="29" t="s">
        <v>192</v>
      </c>
      <c r="E222" s="29" t="s">
        <v>2145</v>
      </c>
    </row>
    <row r="223" spans="4:5" x14ac:dyDescent="0.4">
      <c r="D223" s="31" t="s">
        <v>470</v>
      </c>
      <c r="E223" s="30" t="s">
        <v>260</v>
      </c>
    </row>
    <row r="224" spans="4:5" x14ac:dyDescent="0.4">
      <c r="D224" s="31" t="s">
        <v>471</v>
      </c>
      <c r="E224" s="30" t="s">
        <v>265</v>
      </c>
    </row>
    <row r="225" spans="4:5" x14ac:dyDescent="0.4">
      <c r="D225" s="31" t="s">
        <v>472</v>
      </c>
      <c r="E225" s="30" t="s">
        <v>265</v>
      </c>
    </row>
    <row r="226" spans="4:5" x14ac:dyDescent="0.4">
      <c r="D226" s="31" t="s">
        <v>473</v>
      </c>
      <c r="E226" s="30" t="s">
        <v>265</v>
      </c>
    </row>
    <row r="227" spans="4:5" x14ac:dyDescent="0.4">
      <c r="D227" s="31" t="s">
        <v>474</v>
      </c>
      <c r="E227" s="30" t="s">
        <v>265</v>
      </c>
    </row>
    <row r="228" spans="4:5" x14ac:dyDescent="0.4">
      <c r="D228" s="31" t="s">
        <v>475</v>
      </c>
      <c r="E228" s="30" t="s">
        <v>265</v>
      </c>
    </row>
    <row r="229" spans="4:5" x14ac:dyDescent="0.4">
      <c r="D229" s="32" t="s">
        <v>476</v>
      </c>
      <c r="E229" s="30" t="s">
        <v>265</v>
      </c>
    </row>
    <row r="230" spans="4:5" x14ac:dyDescent="0.4">
      <c r="D230" s="32" t="s">
        <v>477</v>
      </c>
      <c r="E230" s="30" t="s">
        <v>265</v>
      </c>
    </row>
    <row r="231" spans="4:5" x14ac:dyDescent="0.4">
      <c r="D231" s="31" t="s">
        <v>478</v>
      </c>
      <c r="E231" s="30" t="s">
        <v>265</v>
      </c>
    </row>
    <row r="232" spans="4:5" x14ac:dyDescent="0.4">
      <c r="D232" s="31" t="s">
        <v>479</v>
      </c>
      <c r="E232" s="30" t="s">
        <v>265</v>
      </c>
    </row>
    <row r="233" spans="4:5" x14ac:dyDescent="0.4">
      <c r="D233" s="31" t="s">
        <v>480</v>
      </c>
      <c r="E233" s="30" t="s">
        <v>265</v>
      </c>
    </row>
    <row r="234" spans="4:5" x14ac:dyDescent="0.4">
      <c r="D234" s="31" t="s">
        <v>9</v>
      </c>
      <c r="E234" s="30" t="s">
        <v>305</v>
      </c>
    </row>
    <row r="235" spans="4:5" x14ac:dyDescent="0.4">
      <c r="D235" s="31" t="s">
        <v>481</v>
      </c>
      <c r="E235" s="30" t="s">
        <v>265</v>
      </c>
    </row>
    <row r="236" spans="4:5" x14ac:dyDescent="0.4">
      <c r="D236" s="31" t="s">
        <v>482</v>
      </c>
      <c r="E236" s="30" t="s">
        <v>265</v>
      </c>
    </row>
    <row r="237" spans="4:5" x14ac:dyDescent="0.4">
      <c r="D237" s="31" t="s">
        <v>483</v>
      </c>
      <c r="E237" s="30" t="s">
        <v>265</v>
      </c>
    </row>
    <row r="238" spans="4:5" x14ac:dyDescent="0.4">
      <c r="D238" s="31" t="s">
        <v>91</v>
      </c>
      <c r="E238" s="30" t="s">
        <v>260</v>
      </c>
    </row>
    <row r="239" spans="4:5" x14ac:dyDescent="0.4">
      <c r="D239" s="28" t="s">
        <v>484</v>
      </c>
      <c r="E239" s="29" t="s">
        <v>265</v>
      </c>
    </row>
    <row r="240" spans="4:5" x14ac:dyDescent="0.4">
      <c r="D240" s="31" t="s">
        <v>485</v>
      </c>
      <c r="E240" s="30" t="s">
        <v>260</v>
      </c>
    </row>
    <row r="241" spans="4:5" x14ac:dyDescent="0.4">
      <c r="D241" s="31" t="s">
        <v>486</v>
      </c>
      <c r="E241" s="30" t="s">
        <v>265</v>
      </c>
    </row>
    <row r="242" spans="4:5" x14ac:dyDescent="0.4">
      <c r="D242" s="31" t="s">
        <v>487</v>
      </c>
      <c r="E242" s="30" t="s">
        <v>265</v>
      </c>
    </row>
    <row r="243" spans="4:5" x14ac:dyDescent="0.4">
      <c r="D243" s="31" t="s">
        <v>488</v>
      </c>
      <c r="E243" s="30" t="s">
        <v>265</v>
      </c>
    </row>
    <row r="244" spans="4:5" x14ac:dyDescent="0.4">
      <c r="D244" s="29" t="s">
        <v>190</v>
      </c>
      <c r="E244" s="29" t="s">
        <v>2145</v>
      </c>
    </row>
    <row r="245" spans="4:5" x14ac:dyDescent="0.4">
      <c r="D245" s="31" t="s">
        <v>489</v>
      </c>
      <c r="E245" s="30" t="s">
        <v>265</v>
      </c>
    </row>
    <row r="246" spans="4:5" x14ac:dyDescent="0.4">
      <c r="D246" s="32" t="s">
        <v>490</v>
      </c>
      <c r="E246" s="30" t="s">
        <v>265</v>
      </c>
    </row>
    <row r="247" spans="4:5" x14ac:dyDescent="0.4">
      <c r="D247" s="31" t="s">
        <v>491</v>
      </c>
      <c r="E247" s="30" t="s">
        <v>265</v>
      </c>
    </row>
    <row r="248" spans="4:5" x14ac:dyDescent="0.4">
      <c r="D248" s="31" t="s">
        <v>492</v>
      </c>
      <c r="E248" s="30" t="s">
        <v>265</v>
      </c>
    </row>
    <row r="249" spans="4:5" x14ac:dyDescent="0.4">
      <c r="D249" s="29" t="s">
        <v>140</v>
      </c>
      <c r="E249" s="29" t="s">
        <v>2145</v>
      </c>
    </row>
    <row r="250" spans="4:5" x14ac:dyDescent="0.4">
      <c r="D250" s="31" t="s">
        <v>493</v>
      </c>
      <c r="E250" s="30" t="s">
        <v>265</v>
      </c>
    </row>
    <row r="251" spans="4:5" ht="23.25" x14ac:dyDescent="0.4">
      <c r="D251" s="30" t="s">
        <v>494</v>
      </c>
      <c r="E251" s="29" t="s">
        <v>265</v>
      </c>
    </row>
    <row r="252" spans="4:5" x14ac:dyDescent="0.4">
      <c r="D252" s="31" t="s">
        <v>495</v>
      </c>
      <c r="E252" s="30" t="s">
        <v>265</v>
      </c>
    </row>
    <row r="253" spans="4:5" x14ac:dyDescent="0.4">
      <c r="D253" s="31" t="s">
        <v>496</v>
      </c>
      <c r="E253" s="30" t="s">
        <v>265</v>
      </c>
    </row>
    <row r="254" spans="4:5" x14ac:dyDescent="0.4">
      <c r="D254" s="32" t="s">
        <v>497</v>
      </c>
      <c r="E254" s="30" t="s">
        <v>265</v>
      </c>
    </row>
    <row r="255" spans="4:5" x14ac:dyDescent="0.4">
      <c r="D255" s="31" t="s">
        <v>498</v>
      </c>
      <c r="E255" s="30" t="s">
        <v>265</v>
      </c>
    </row>
    <row r="256" spans="4:5" x14ac:dyDescent="0.4">
      <c r="D256" s="32" t="s">
        <v>499</v>
      </c>
      <c r="E256" s="30" t="s">
        <v>265</v>
      </c>
    </row>
    <row r="257" spans="4:5" x14ac:dyDescent="0.4">
      <c r="D257" s="30" t="s">
        <v>500</v>
      </c>
      <c r="E257" s="29" t="s">
        <v>265</v>
      </c>
    </row>
    <row r="258" spans="4:5" x14ac:dyDescent="0.4">
      <c r="D258" s="31" t="s">
        <v>501</v>
      </c>
      <c r="E258" s="30" t="s">
        <v>265</v>
      </c>
    </row>
    <row r="259" spans="4:5" x14ac:dyDescent="0.4">
      <c r="D259" s="31" t="s">
        <v>502</v>
      </c>
      <c r="E259" s="30" t="s">
        <v>265</v>
      </c>
    </row>
    <row r="260" spans="4:5" x14ac:dyDescent="0.4">
      <c r="D260" s="32" t="s">
        <v>503</v>
      </c>
      <c r="E260" s="30" t="s">
        <v>260</v>
      </c>
    </row>
    <row r="261" spans="4:5" x14ac:dyDescent="0.4">
      <c r="D261" s="30" t="s">
        <v>504</v>
      </c>
      <c r="E261" s="29" t="s">
        <v>265</v>
      </c>
    </row>
    <row r="262" spans="4:5" x14ac:dyDescent="0.4">
      <c r="D262" s="31" t="s">
        <v>505</v>
      </c>
      <c r="E262" s="30" t="s">
        <v>265</v>
      </c>
    </row>
    <row r="263" spans="4:5" x14ac:dyDescent="0.4">
      <c r="D263" s="32" t="s">
        <v>506</v>
      </c>
      <c r="E263" s="30" t="s">
        <v>265</v>
      </c>
    </row>
    <row r="264" spans="4:5" x14ac:dyDescent="0.4">
      <c r="D264" s="31" t="s">
        <v>507</v>
      </c>
      <c r="E264" s="30" t="s">
        <v>265</v>
      </c>
    </row>
    <row r="265" spans="4:5" x14ac:dyDescent="0.4">
      <c r="D265" s="28" t="s">
        <v>508</v>
      </c>
      <c r="E265" s="29" t="s">
        <v>265</v>
      </c>
    </row>
    <row r="266" spans="4:5" x14ac:dyDescent="0.4">
      <c r="D266" s="31" t="s">
        <v>509</v>
      </c>
      <c r="E266" s="30" t="s">
        <v>265</v>
      </c>
    </row>
    <row r="267" spans="4:5" x14ac:dyDescent="0.4">
      <c r="D267" s="28" t="s">
        <v>510</v>
      </c>
      <c r="E267" s="29" t="s">
        <v>265</v>
      </c>
    </row>
    <row r="268" spans="4:5" x14ac:dyDescent="0.4">
      <c r="D268" s="31" t="s">
        <v>511</v>
      </c>
      <c r="E268" s="30" t="s">
        <v>265</v>
      </c>
    </row>
    <row r="269" spans="4:5" x14ac:dyDescent="0.4">
      <c r="D269" s="31" t="s">
        <v>512</v>
      </c>
      <c r="E269" s="30" t="s">
        <v>265</v>
      </c>
    </row>
    <row r="270" spans="4:5" x14ac:dyDescent="0.4">
      <c r="D270" s="31" t="s">
        <v>10</v>
      </c>
      <c r="E270" s="30" t="s">
        <v>305</v>
      </c>
    </row>
    <row r="271" spans="4:5" x14ac:dyDescent="0.4">
      <c r="D271" s="32" t="s">
        <v>513</v>
      </c>
      <c r="E271" s="30" t="s">
        <v>265</v>
      </c>
    </row>
    <row r="272" spans="4:5" x14ac:dyDescent="0.4">
      <c r="D272" s="31" t="s">
        <v>514</v>
      </c>
      <c r="E272" s="30" t="s">
        <v>265</v>
      </c>
    </row>
    <row r="273" spans="4:5" ht="20.25" x14ac:dyDescent="0.4">
      <c r="D273" s="32" t="s">
        <v>515</v>
      </c>
      <c r="E273" s="30" t="s">
        <v>265</v>
      </c>
    </row>
    <row r="274" spans="4:5" x14ac:dyDescent="0.4">
      <c r="D274" s="31" t="s">
        <v>516</v>
      </c>
      <c r="E274" s="30" t="s">
        <v>265</v>
      </c>
    </row>
    <row r="275" spans="4:5" x14ac:dyDescent="0.4">
      <c r="D275" s="29" t="s">
        <v>194</v>
      </c>
      <c r="E275" s="29" t="s">
        <v>2145</v>
      </c>
    </row>
    <row r="276" spans="4:5" x14ac:dyDescent="0.4">
      <c r="D276" s="29" t="s">
        <v>186</v>
      </c>
      <c r="E276" s="29" t="s">
        <v>2145</v>
      </c>
    </row>
    <row r="277" spans="4:5" x14ac:dyDescent="0.4">
      <c r="D277" s="31" t="s">
        <v>517</v>
      </c>
      <c r="E277" s="30" t="s">
        <v>265</v>
      </c>
    </row>
    <row r="278" spans="4:5" x14ac:dyDescent="0.4">
      <c r="D278" s="31" t="s">
        <v>518</v>
      </c>
      <c r="E278" s="30" t="s">
        <v>260</v>
      </c>
    </row>
    <row r="279" spans="4:5" x14ac:dyDescent="0.4">
      <c r="D279" s="31" t="s">
        <v>519</v>
      </c>
      <c r="E279" s="30" t="s">
        <v>265</v>
      </c>
    </row>
    <row r="280" spans="4:5" x14ac:dyDescent="0.4">
      <c r="D280" s="31" t="s">
        <v>520</v>
      </c>
      <c r="E280" s="30" t="s">
        <v>265</v>
      </c>
    </row>
    <row r="281" spans="4:5" x14ac:dyDescent="0.4">
      <c r="D281" s="32" t="s">
        <v>521</v>
      </c>
      <c r="E281" s="30" t="s">
        <v>265</v>
      </c>
    </row>
    <row r="282" spans="4:5" x14ac:dyDescent="0.4">
      <c r="D282" s="31" t="s">
        <v>522</v>
      </c>
      <c r="E282" s="30" t="s">
        <v>265</v>
      </c>
    </row>
    <row r="283" spans="4:5" x14ac:dyDescent="0.4">
      <c r="D283" s="31" t="s">
        <v>523</v>
      </c>
      <c r="E283" s="30" t="s">
        <v>260</v>
      </c>
    </row>
    <row r="284" spans="4:5" x14ac:dyDescent="0.4">
      <c r="D284" s="31" t="s">
        <v>524</v>
      </c>
      <c r="E284" s="30" t="s">
        <v>265</v>
      </c>
    </row>
    <row r="285" spans="4:5" x14ac:dyDescent="0.4">
      <c r="D285" s="31" t="s">
        <v>525</v>
      </c>
      <c r="E285" s="30" t="s">
        <v>265</v>
      </c>
    </row>
    <row r="286" spans="4:5" x14ac:dyDescent="0.4">
      <c r="D286" s="31" t="s">
        <v>526</v>
      </c>
      <c r="E286" s="30" t="s">
        <v>265</v>
      </c>
    </row>
    <row r="287" spans="4:5" x14ac:dyDescent="0.4">
      <c r="D287" s="29" t="s">
        <v>188</v>
      </c>
      <c r="E287" s="29" t="s">
        <v>2145</v>
      </c>
    </row>
    <row r="288" spans="4:5" x14ac:dyDescent="0.4">
      <c r="D288" s="31" t="s">
        <v>527</v>
      </c>
      <c r="E288" s="30" t="s">
        <v>260</v>
      </c>
    </row>
    <row r="289" spans="4:5" x14ac:dyDescent="0.4">
      <c r="D289" s="31" t="s">
        <v>528</v>
      </c>
      <c r="E289" s="30" t="s">
        <v>265</v>
      </c>
    </row>
    <row r="290" spans="4:5" x14ac:dyDescent="0.4">
      <c r="D290" s="31" t="s">
        <v>529</v>
      </c>
      <c r="E290" s="30" t="s">
        <v>265</v>
      </c>
    </row>
    <row r="291" spans="4:5" x14ac:dyDescent="0.4">
      <c r="D291" s="31" t="s">
        <v>530</v>
      </c>
      <c r="E291" s="30" t="s">
        <v>265</v>
      </c>
    </row>
    <row r="292" spans="4:5" x14ac:dyDescent="0.4">
      <c r="D292" s="30" t="s">
        <v>531</v>
      </c>
      <c r="E292" s="29" t="s">
        <v>265</v>
      </c>
    </row>
    <row r="293" spans="4:5" ht="20.25" x14ac:dyDescent="0.4">
      <c r="D293" s="32" t="s">
        <v>532</v>
      </c>
      <c r="E293" s="30" t="s">
        <v>265</v>
      </c>
    </row>
    <row r="294" spans="4:5" x14ac:dyDescent="0.4">
      <c r="D294" s="28" t="s">
        <v>533</v>
      </c>
      <c r="E294" s="29" t="s">
        <v>265</v>
      </c>
    </row>
    <row r="295" spans="4:5" x14ac:dyDescent="0.4">
      <c r="D295" s="31" t="s">
        <v>534</v>
      </c>
      <c r="E295" s="30" t="s">
        <v>265</v>
      </c>
    </row>
    <row r="296" spans="4:5" x14ac:dyDescent="0.4">
      <c r="D296" s="31" t="s">
        <v>535</v>
      </c>
      <c r="E296" s="30" t="s">
        <v>265</v>
      </c>
    </row>
    <row r="297" spans="4:5" x14ac:dyDescent="0.4">
      <c r="D297" s="32" t="s">
        <v>536</v>
      </c>
      <c r="E297" s="30" t="s">
        <v>265</v>
      </c>
    </row>
    <row r="298" spans="4:5" x14ac:dyDescent="0.4">
      <c r="D298" s="28" t="s">
        <v>537</v>
      </c>
      <c r="E298" s="29" t="s">
        <v>265</v>
      </c>
    </row>
    <row r="299" spans="4:5" x14ac:dyDescent="0.4">
      <c r="D299" s="32" t="s">
        <v>538</v>
      </c>
      <c r="E299" s="30" t="s">
        <v>265</v>
      </c>
    </row>
    <row r="300" spans="4:5" x14ac:dyDescent="0.4">
      <c r="D300" s="31" t="s">
        <v>539</v>
      </c>
      <c r="E300" s="30" t="s">
        <v>265</v>
      </c>
    </row>
    <row r="301" spans="4:5" x14ac:dyDescent="0.4">
      <c r="D301" s="31" t="s">
        <v>540</v>
      </c>
      <c r="E301" s="30" t="s">
        <v>265</v>
      </c>
    </row>
    <row r="302" spans="4:5" x14ac:dyDescent="0.4">
      <c r="D302" s="31" t="s">
        <v>541</v>
      </c>
      <c r="E302" s="30" t="s">
        <v>265</v>
      </c>
    </row>
    <row r="303" spans="4:5" x14ac:dyDescent="0.4">
      <c r="D303" s="32" t="s">
        <v>542</v>
      </c>
      <c r="E303" s="30" t="s">
        <v>265</v>
      </c>
    </row>
    <row r="304" spans="4:5" x14ac:dyDescent="0.4">
      <c r="D304" s="32" t="s">
        <v>543</v>
      </c>
      <c r="E304" s="30" t="s">
        <v>265</v>
      </c>
    </row>
    <row r="305" spans="4:5" x14ac:dyDescent="0.4">
      <c r="D305" s="32" t="s">
        <v>544</v>
      </c>
      <c r="E305" s="30" t="s">
        <v>265</v>
      </c>
    </row>
    <row r="306" spans="4:5" x14ac:dyDescent="0.4">
      <c r="D306" s="31" t="s">
        <v>545</v>
      </c>
      <c r="E306" s="30" t="s">
        <v>265</v>
      </c>
    </row>
    <row r="307" spans="4:5" x14ac:dyDescent="0.4">
      <c r="D307" s="32" t="s">
        <v>546</v>
      </c>
      <c r="E307" s="30" t="s">
        <v>265</v>
      </c>
    </row>
    <row r="308" spans="4:5" x14ac:dyDescent="0.4">
      <c r="D308" s="31" t="s">
        <v>547</v>
      </c>
      <c r="E308" s="30" t="s">
        <v>265</v>
      </c>
    </row>
    <row r="309" spans="4:5" x14ac:dyDescent="0.4">
      <c r="D309" s="32" t="s">
        <v>548</v>
      </c>
      <c r="E309" s="30" t="s">
        <v>265</v>
      </c>
    </row>
    <row r="310" spans="4:5" x14ac:dyDescent="0.4">
      <c r="D310" s="32" t="s">
        <v>549</v>
      </c>
      <c r="E310" s="30" t="s">
        <v>265</v>
      </c>
    </row>
    <row r="311" spans="4:5" x14ac:dyDescent="0.4">
      <c r="D311" s="31" t="s">
        <v>550</v>
      </c>
      <c r="E311" s="30" t="s">
        <v>265</v>
      </c>
    </row>
    <row r="312" spans="4:5" x14ac:dyDescent="0.4">
      <c r="D312" s="32" t="s">
        <v>551</v>
      </c>
      <c r="E312" s="30" t="s">
        <v>265</v>
      </c>
    </row>
    <row r="313" spans="4:5" x14ac:dyDescent="0.4">
      <c r="D313" s="32" t="s">
        <v>552</v>
      </c>
      <c r="E313" s="30" t="s">
        <v>260</v>
      </c>
    </row>
    <row r="314" spans="4:5" x14ac:dyDescent="0.4">
      <c r="D314" s="31" t="s">
        <v>553</v>
      </c>
      <c r="E314" s="30" t="s">
        <v>265</v>
      </c>
    </row>
    <row r="315" spans="4:5" x14ac:dyDescent="0.4">
      <c r="D315" s="31" t="s">
        <v>554</v>
      </c>
      <c r="E315" s="30" t="s">
        <v>260</v>
      </c>
    </row>
    <row r="316" spans="4:5" x14ac:dyDescent="0.4">
      <c r="D316" s="31" t="s">
        <v>555</v>
      </c>
      <c r="E316" s="30" t="s">
        <v>265</v>
      </c>
    </row>
    <row r="317" spans="4:5" x14ac:dyDescent="0.4">
      <c r="D317" s="32" t="s">
        <v>556</v>
      </c>
      <c r="E317" s="30" t="s">
        <v>265</v>
      </c>
    </row>
    <row r="318" spans="4:5" x14ac:dyDescent="0.4">
      <c r="D318" s="31" t="s">
        <v>557</v>
      </c>
      <c r="E318" s="30" t="s">
        <v>265</v>
      </c>
    </row>
    <row r="319" spans="4:5" x14ac:dyDescent="0.4">
      <c r="D319" s="31" t="s">
        <v>558</v>
      </c>
      <c r="E319" s="30" t="s">
        <v>260</v>
      </c>
    </row>
    <row r="320" spans="4:5" x14ac:dyDescent="0.4">
      <c r="D320" s="31" t="s">
        <v>559</v>
      </c>
      <c r="E320" s="30" t="s">
        <v>265</v>
      </c>
    </row>
    <row r="321" spans="4:5" x14ac:dyDescent="0.4">
      <c r="D321" s="32" t="s">
        <v>560</v>
      </c>
      <c r="E321" s="30" t="s">
        <v>265</v>
      </c>
    </row>
    <row r="322" spans="4:5" x14ac:dyDescent="0.4">
      <c r="D322" s="32" t="s">
        <v>561</v>
      </c>
      <c r="E322" s="30" t="s">
        <v>265</v>
      </c>
    </row>
    <row r="323" spans="4:5" x14ac:dyDescent="0.4">
      <c r="D323" s="31" t="s">
        <v>562</v>
      </c>
      <c r="E323" s="30" t="s">
        <v>265</v>
      </c>
    </row>
    <row r="324" spans="4:5" x14ac:dyDescent="0.4">
      <c r="D324" s="31" t="s">
        <v>563</v>
      </c>
      <c r="E324" s="30" t="s">
        <v>265</v>
      </c>
    </row>
    <row r="325" spans="4:5" x14ac:dyDescent="0.4">
      <c r="D325" s="31" t="s">
        <v>564</v>
      </c>
      <c r="E325" s="30" t="s">
        <v>265</v>
      </c>
    </row>
    <row r="326" spans="4:5" x14ac:dyDescent="0.4">
      <c r="D326" s="31" t="s">
        <v>565</v>
      </c>
      <c r="E326" s="30" t="s">
        <v>265</v>
      </c>
    </row>
    <row r="327" spans="4:5" x14ac:dyDescent="0.4">
      <c r="D327" s="31" t="s">
        <v>566</v>
      </c>
      <c r="E327" s="30" t="s">
        <v>265</v>
      </c>
    </row>
    <row r="328" spans="4:5" x14ac:dyDescent="0.4">
      <c r="D328" s="32" t="s">
        <v>567</v>
      </c>
      <c r="E328" s="30" t="s">
        <v>265</v>
      </c>
    </row>
    <row r="329" spans="4:5" ht="23.25" x14ac:dyDescent="0.4">
      <c r="D329" s="30" t="s">
        <v>568</v>
      </c>
      <c r="E329" s="29" t="s">
        <v>265</v>
      </c>
    </row>
    <row r="330" spans="4:5" x14ac:dyDescent="0.4">
      <c r="D330" s="31" t="s">
        <v>569</v>
      </c>
      <c r="E330" s="30" t="s">
        <v>265</v>
      </c>
    </row>
    <row r="331" spans="4:5" x14ac:dyDescent="0.4">
      <c r="D331" s="31" t="s">
        <v>570</v>
      </c>
      <c r="E331" s="30" t="s">
        <v>265</v>
      </c>
    </row>
    <row r="332" spans="4:5" x14ac:dyDescent="0.4">
      <c r="D332" s="31" t="s">
        <v>571</v>
      </c>
      <c r="E332" s="30" t="s">
        <v>265</v>
      </c>
    </row>
    <row r="333" spans="4:5" x14ac:dyDescent="0.4">
      <c r="D333" s="31" t="s">
        <v>572</v>
      </c>
      <c r="E333" s="30" t="s">
        <v>265</v>
      </c>
    </row>
    <row r="334" spans="4:5" x14ac:dyDescent="0.4">
      <c r="D334" s="32" t="s">
        <v>573</v>
      </c>
      <c r="E334" s="30" t="s">
        <v>265</v>
      </c>
    </row>
    <row r="335" spans="4:5" x14ac:dyDescent="0.4">
      <c r="D335" s="32" t="s">
        <v>574</v>
      </c>
      <c r="E335" s="30" t="s">
        <v>265</v>
      </c>
    </row>
    <row r="336" spans="4:5" ht="20.25" x14ac:dyDescent="0.4">
      <c r="D336" s="32" t="s">
        <v>575</v>
      </c>
      <c r="E336" s="30" t="s">
        <v>265</v>
      </c>
    </row>
    <row r="337" spans="4:5" x14ac:dyDescent="0.4">
      <c r="D337" s="31" t="s">
        <v>576</v>
      </c>
      <c r="E337" s="30" t="s">
        <v>265</v>
      </c>
    </row>
    <row r="338" spans="4:5" x14ac:dyDescent="0.4">
      <c r="D338" s="31" t="s">
        <v>577</v>
      </c>
      <c r="E338" s="30" t="s">
        <v>265</v>
      </c>
    </row>
    <row r="339" spans="4:5" x14ac:dyDescent="0.4">
      <c r="D339" s="31" t="s">
        <v>578</v>
      </c>
      <c r="E339" s="30" t="s">
        <v>265</v>
      </c>
    </row>
    <row r="340" spans="4:5" x14ac:dyDescent="0.4">
      <c r="D340" s="31" t="s">
        <v>579</v>
      </c>
      <c r="E340" s="30" t="s">
        <v>265</v>
      </c>
    </row>
    <row r="341" spans="4:5" x14ac:dyDescent="0.4">
      <c r="D341" s="29" t="s">
        <v>166</v>
      </c>
      <c r="E341" s="29" t="s">
        <v>2145</v>
      </c>
    </row>
    <row r="342" spans="4:5" x14ac:dyDescent="0.4">
      <c r="D342" s="29" t="s">
        <v>157</v>
      </c>
      <c r="E342" s="29" t="s">
        <v>2145</v>
      </c>
    </row>
    <row r="343" spans="4:5" x14ac:dyDescent="0.4">
      <c r="D343" s="29" t="s">
        <v>173</v>
      </c>
      <c r="E343" s="29" t="s">
        <v>2145</v>
      </c>
    </row>
    <row r="344" spans="4:5" x14ac:dyDescent="0.4">
      <c r="D344" s="31" t="s">
        <v>580</v>
      </c>
      <c r="E344" s="30" t="s">
        <v>265</v>
      </c>
    </row>
    <row r="345" spans="4:5" x14ac:dyDescent="0.4">
      <c r="D345" s="29" t="s">
        <v>179</v>
      </c>
      <c r="E345" s="29" t="s">
        <v>2145</v>
      </c>
    </row>
    <row r="346" spans="4:5" x14ac:dyDescent="0.4">
      <c r="D346" s="28" t="s">
        <v>581</v>
      </c>
      <c r="E346" s="29" t="s">
        <v>265</v>
      </c>
    </row>
    <row r="347" spans="4:5" x14ac:dyDescent="0.4">
      <c r="D347" s="31" t="s">
        <v>582</v>
      </c>
      <c r="E347" s="30" t="s">
        <v>265</v>
      </c>
    </row>
    <row r="348" spans="4:5" x14ac:dyDescent="0.4">
      <c r="D348" s="32" t="s">
        <v>583</v>
      </c>
      <c r="E348" s="30" t="s">
        <v>265</v>
      </c>
    </row>
    <row r="349" spans="4:5" x14ac:dyDescent="0.4">
      <c r="D349" s="31" t="s">
        <v>584</v>
      </c>
      <c r="E349" s="30" t="s">
        <v>265</v>
      </c>
    </row>
    <row r="350" spans="4:5" x14ac:dyDescent="0.4">
      <c r="D350" s="31" t="s">
        <v>585</v>
      </c>
      <c r="E350" s="30" t="s">
        <v>265</v>
      </c>
    </row>
    <row r="351" spans="4:5" x14ac:dyDescent="0.4">
      <c r="D351" s="31" t="s">
        <v>586</v>
      </c>
      <c r="E351" s="30" t="s">
        <v>265</v>
      </c>
    </row>
    <row r="352" spans="4:5" x14ac:dyDescent="0.4">
      <c r="D352" s="31" t="s">
        <v>587</v>
      </c>
      <c r="E352" s="30" t="s">
        <v>265</v>
      </c>
    </row>
    <row r="353" spans="4:5" x14ac:dyDescent="0.4">
      <c r="D353" s="31" t="s">
        <v>588</v>
      </c>
      <c r="E353" s="30" t="s">
        <v>265</v>
      </c>
    </row>
    <row r="354" spans="4:5" x14ac:dyDescent="0.4">
      <c r="D354" s="31" t="s">
        <v>589</v>
      </c>
      <c r="E354" s="30" t="s">
        <v>265</v>
      </c>
    </row>
    <row r="355" spans="4:5" x14ac:dyDescent="0.4">
      <c r="D355" s="31" t="s">
        <v>590</v>
      </c>
      <c r="E355" s="30" t="s">
        <v>265</v>
      </c>
    </row>
    <row r="356" spans="4:5" ht="23.25" x14ac:dyDescent="0.4">
      <c r="D356" s="30" t="s">
        <v>591</v>
      </c>
      <c r="E356" s="29" t="s">
        <v>265</v>
      </c>
    </row>
    <row r="357" spans="4:5" x14ac:dyDescent="0.4">
      <c r="D357" s="28" t="s">
        <v>592</v>
      </c>
      <c r="E357" s="29" t="s">
        <v>265</v>
      </c>
    </row>
    <row r="358" spans="4:5" x14ac:dyDescent="0.4">
      <c r="D358" s="31" t="s">
        <v>593</v>
      </c>
      <c r="E358" s="30" t="s">
        <v>260</v>
      </c>
    </row>
    <row r="359" spans="4:5" x14ac:dyDescent="0.4">
      <c r="D359" s="32" t="s">
        <v>594</v>
      </c>
      <c r="E359" s="30" t="s">
        <v>265</v>
      </c>
    </row>
    <row r="360" spans="4:5" x14ac:dyDescent="0.4">
      <c r="D360" s="31" t="s">
        <v>595</v>
      </c>
      <c r="E360" s="30" t="s">
        <v>265</v>
      </c>
    </row>
    <row r="361" spans="4:5" x14ac:dyDescent="0.4">
      <c r="D361" s="31" t="s">
        <v>2183</v>
      </c>
      <c r="E361" s="30" t="s">
        <v>2145</v>
      </c>
    </row>
    <row r="362" spans="4:5" x14ac:dyDescent="0.4">
      <c r="D362" s="32" t="s">
        <v>596</v>
      </c>
      <c r="E362" s="30" t="s">
        <v>265</v>
      </c>
    </row>
    <row r="363" spans="4:5" x14ac:dyDescent="0.4">
      <c r="D363" s="31" t="s">
        <v>597</v>
      </c>
      <c r="E363" s="30" t="s">
        <v>265</v>
      </c>
    </row>
    <row r="364" spans="4:5" x14ac:dyDescent="0.4">
      <c r="D364" s="31" t="s">
        <v>598</v>
      </c>
      <c r="E364" s="30" t="s">
        <v>265</v>
      </c>
    </row>
    <row r="365" spans="4:5" x14ac:dyDescent="0.4">
      <c r="D365" s="31" t="s">
        <v>599</v>
      </c>
      <c r="E365" s="30" t="s">
        <v>265</v>
      </c>
    </row>
    <row r="366" spans="4:5" x14ac:dyDescent="0.4">
      <c r="D366" s="31" t="s">
        <v>600</v>
      </c>
      <c r="E366" s="30" t="s">
        <v>265</v>
      </c>
    </row>
    <row r="367" spans="4:5" x14ac:dyDescent="0.4">
      <c r="D367" s="30" t="s">
        <v>601</v>
      </c>
      <c r="E367" s="29" t="s">
        <v>265</v>
      </c>
    </row>
    <row r="368" spans="4:5" x14ac:dyDescent="0.4">
      <c r="D368" s="32" t="s">
        <v>602</v>
      </c>
      <c r="E368" s="30" t="s">
        <v>265</v>
      </c>
    </row>
    <row r="369" spans="4:5" x14ac:dyDescent="0.4">
      <c r="D369" s="31" t="s">
        <v>603</v>
      </c>
      <c r="E369" s="30" t="s">
        <v>265</v>
      </c>
    </row>
    <row r="370" spans="4:5" x14ac:dyDescent="0.4">
      <c r="D370" s="32" t="s">
        <v>604</v>
      </c>
      <c r="E370" s="30" t="s">
        <v>265</v>
      </c>
    </row>
    <row r="371" spans="4:5" x14ac:dyDescent="0.4">
      <c r="D371" s="32" t="s">
        <v>605</v>
      </c>
      <c r="E371" s="30" t="s">
        <v>265</v>
      </c>
    </row>
    <row r="372" spans="4:5" x14ac:dyDescent="0.4">
      <c r="D372" s="28" t="s">
        <v>606</v>
      </c>
      <c r="E372" s="29" t="s">
        <v>260</v>
      </c>
    </row>
    <row r="373" spans="4:5" x14ac:dyDescent="0.4">
      <c r="D373" s="31" t="s">
        <v>607</v>
      </c>
      <c r="E373" s="30" t="s">
        <v>265</v>
      </c>
    </row>
    <row r="374" spans="4:5" x14ac:dyDescent="0.4">
      <c r="D374" s="31" t="s">
        <v>608</v>
      </c>
      <c r="E374" s="30" t="s">
        <v>265</v>
      </c>
    </row>
    <row r="375" spans="4:5" x14ac:dyDescent="0.4">
      <c r="D375" s="29" t="s">
        <v>200</v>
      </c>
      <c r="E375" s="29" t="s">
        <v>2145</v>
      </c>
    </row>
    <row r="376" spans="4:5" x14ac:dyDescent="0.4">
      <c r="D376" s="31" t="s">
        <v>609</v>
      </c>
      <c r="E376" s="30" t="s">
        <v>265</v>
      </c>
    </row>
    <row r="377" spans="4:5" x14ac:dyDescent="0.4">
      <c r="D377" s="32" t="s">
        <v>610</v>
      </c>
      <c r="E377" s="30" t="s">
        <v>265</v>
      </c>
    </row>
    <row r="378" spans="4:5" x14ac:dyDescent="0.4">
      <c r="D378" s="31" t="s">
        <v>611</v>
      </c>
      <c r="E378" s="30" t="s">
        <v>265</v>
      </c>
    </row>
    <row r="379" spans="4:5" x14ac:dyDescent="0.4">
      <c r="D379" s="31" t="s">
        <v>612</v>
      </c>
      <c r="E379" s="30" t="s">
        <v>265</v>
      </c>
    </row>
    <row r="380" spans="4:5" x14ac:dyDescent="0.4">
      <c r="D380" s="31" t="s">
        <v>613</v>
      </c>
      <c r="E380" s="30" t="s">
        <v>265</v>
      </c>
    </row>
    <row r="381" spans="4:5" x14ac:dyDescent="0.4">
      <c r="D381" s="31" t="s">
        <v>614</v>
      </c>
      <c r="E381" s="30" t="s">
        <v>265</v>
      </c>
    </row>
    <row r="382" spans="4:5" x14ac:dyDescent="0.4">
      <c r="D382" s="31" t="s">
        <v>615</v>
      </c>
      <c r="E382" s="30" t="s">
        <v>265</v>
      </c>
    </row>
    <row r="383" spans="4:5" x14ac:dyDescent="0.4">
      <c r="D383" s="28" t="s">
        <v>616</v>
      </c>
      <c r="E383" s="29" t="s">
        <v>265</v>
      </c>
    </row>
    <row r="384" spans="4:5" x14ac:dyDescent="0.4">
      <c r="D384" s="29" t="s">
        <v>165</v>
      </c>
      <c r="E384" s="29" t="s">
        <v>2145</v>
      </c>
    </row>
    <row r="385" spans="4:5" x14ac:dyDescent="0.4">
      <c r="D385" s="31" t="s">
        <v>617</v>
      </c>
      <c r="E385" s="30" t="s">
        <v>260</v>
      </c>
    </row>
    <row r="386" spans="4:5" x14ac:dyDescent="0.4">
      <c r="D386" s="31" t="s">
        <v>618</v>
      </c>
      <c r="E386" s="30" t="s">
        <v>260</v>
      </c>
    </row>
    <row r="387" spans="4:5" x14ac:dyDescent="0.4">
      <c r="D387" s="31" t="s">
        <v>619</v>
      </c>
      <c r="E387" s="30" t="s">
        <v>265</v>
      </c>
    </row>
    <row r="388" spans="4:5" x14ac:dyDescent="0.4">
      <c r="D388" s="32" t="s">
        <v>620</v>
      </c>
      <c r="E388" s="30" t="s">
        <v>265</v>
      </c>
    </row>
    <row r="389" spans="4:5" x14ac:dyDescent="0.4">
      <c r="D389" s="31" t="s">
        <v>621</v>
      </c>
      <c r="E389" s="30" t="s">
        <v>265</v>
      </c>
    </row>
    <row r="390" spans="4:5" x14ac:dyDescent="0.4">
      <c r="D390" s="31" t="s">
        <v>622</v>
      </c>
      <c r="E390" s="30" t="s">
        <v>265</v>
      </c>
    </row>
    <row r="391" spans="4:5" x14ac:dyDescent="0.4">
      <c r="D391" s="31" t="s">
        <v>623</v>
      </c>
      <c r="E391" s="30" t="s">
        <v>265</v>
      </c>
    </row>
    <row r="392" spans="4:5" x14ac:dyDescent="0.4">
      <c r="D392" s="31" t="s">
        <v>624</v>
      </c>
      <c r="E392" s="30" t="s">
        <v>265</v>
      </c>
    </row>
    <row r="393" spans="4:5" x14ac:dyDescent="0.4">
      <c r="D393" s="32" t="s">
        <v>625</v>
      </c>
      <c r="E393" s="30" t="s">
        <v>265</v>
      </c>
    </row>
    <row r="394" spans="4:5" x14ac:dyDescent="0.4">
      <c r="D394" s="31" t="s">
        <v>626</v>
      </c>
      <c r="E394" s="30" t="s">
        <v>265</v>
      </c>
    </row>
    <row r="395" spans="4:5" x14ac:dyDescent="0.4">
      <c r="D395" s="31" t="s">
        <v>627</v>
      </c>
      <c r="E395" s="30" t="s">
        <v>265</v>
      </c>
    </row>
    <row r="396" spans="4:5" x14ac:dyDescent="0.4">
      <c r="D396" s="31" t="s">
        <v>628</v>
      </c>
      <c r="E396" s="30" t="s">
        <v>260</v>
      </c>
    </row>
    <row r="397" spans="4:5" x14ac:dyDescent="0.4">
      <c r="D397" s="32" t="s">
        <v>629</v>
      </c>
      <c r="E397" s="30" t="s">
        <v>265</v>
      </c>
    </row>
    <row r="398" spans="4:5" x14ac:dyDescent="0.4">
      <c r="D398" s="31" t="s">
        <v>630</v>
      </c>
      <c r="E398" s="30" t="s">
        <v>265</v>
      </c>
    </row>
    <row r="399" spans="4:5" x14ac:dyDescent="0.4">
      <c r="D399" s="31" t="s">
        <v>631</v>
      </c>
      <c r="E399" s="30" t="s">
        <v>265</v>
      </c>
    </row>
    <row r="400" spans="4:5" x14ac:dyDescent="0.4">
      <c r="D400" s="32" t="s">
        <v>632</v>
      </c>
      <c r="E400" s="30" t="s">
        <v>265</v>
      </c>
    </row>
    <row r="401" spans="4:5" x14ac:dyDescent="0.4">
      <c r="D401" s="28" t="s">
        <v>633</v>
      </c>
      <c r="E401" s="29" t="s">
        <v>260</v>
      </c>
    </row>
    <row r="402" spans="4:5" x14ac:dyDescent="0.4">
      <c r="D402" s="31" t="s">
        <v>634</v>
      </c>
      <c r="E402" s="30" t="s">
        <v>265</v>
      </c>
    </row>
    <row r="403" spans="4:5" x14ac:dyDescent="0.4">
      <c r="D403" s="31" t="s">
        <v>635</v>
      </c>
      <c r="E403" s="30" t="s">
        <v>265</v>
      </c>
    </row>
    <row r="404" spans="4:5" x14ac:dyDescent="0.4">
      <c r="D404" s="32" t="s">
        <v>636</v>
      </c>
      <c r="E404" s="30" t="s">
        <v>265</v>
      </c>
    </row>
    <row r="405" spans="4:5" x14ac:dyDescent="0.4">
      <c r="D405" s="31" t="s">
        <v>637</v>
      </c>
      <c r="E405" s="30" t="s">
        <v>265</v>
      </c>
    </row>
    <row r="406" spans="4:5" x14ac:dyDescent="0.4">
      <c r="D406" s="31" t="s">
        <v>638</v>
      </c>
      <c r="E406" s="30" t="s">
        <v>265</v>
      </c>
    </row>
    <row r="407" spans="4:5" x14ac:dyDescent="0.4">
      <c r="D407" s="31" t="s">
        <v>639</v>
      </c>
      <c r="E407" s="30" t="s">
        <v>265</v>
      </c>
    </row>
    <row r="408" spans="4:5" x14ac:dyDescent="0.4">
      <c r="D408" s="31" t="s">
        <v>640</v>
      </c>
      <c r="E408" s="30" t="s">
        <v>265</v>
      </c>
    </row>
    <row r="409" spans="4:5" x14ac:dyDescent="0.4">
      <c r="D409" s="28" t="s">
        <v>641</v>
      </c>
      <c r="E409" s="29" t="s">
        <v>265</v>
      </c>
    </row>
    <row r="410" spans="4:5" x14ac:dyDescent="0.4">
      <c r="D410" s="30" t="s">
        <v>642</v>
      </c>
      <c r="E410" s="29" t="s">
        <v>265</v>
      </c>
    </row>
    <row r="411" spans="4:5" x14ac:dyDescent="0.4">
      <c r="D411" s="31" t="s">
        <v>643</v>
      </c>
      <c r="E411" s="30" t="s">
        <v>260</v>
      </c>
    </row>
    <row r="412" spans="4:5" x14ac:dyDescent="0.4">
      <c r="D412" s="31" t="s">
        <v>644</v>
      </c>
      <c r="E412" s="30" t="s">
        <v>265</v>
      </c>
    </row>
    <row r="413" spans="4:5" x14ac:dyDescent="0.4">
      <c r="D413" s="31" t="s">
        <v>645</v>
      </c>
      <c r="E413" s="30" t="s">
        <v>265</v>
      </c>
    </row>
    <row r="414" spans="4:5" x14ac:dyDescent="0.4">
      <c r="D414" s="31" t="s">
        <v>646</v>
      </c>
      <c r="E414" s="30" t="s">
        <v>265</v>
      </c>
    </row>
    <row r="415" spans="4:5" x14ac:dyDescent="0.4">
      <c r="D415" s="31" t="s">
        <v>647</v>
      </c>
      <c r="E415" s="30" t="s">
        <v>265</v>
      </c>
    </row>
    <row r="416" spans="4:5" x14ac:dyDescent="0.4">
      <c r="D416" s="31" t="s">
        <v>648</v>
      </c>
      <c r="E416" s="30" t="s">
        <v>265</v>
      </c>
    </row>
    <row r="417" spans="4:5" x14ac:dyDescent="0.4">
      <c r="D417" s="28" t="s">
        <v>649</v>
      </c>
      <c r="E417" s="29" t="s">
        <v>265</v>
      </c>
    </row>
    <row r="418" spans="4:5" x14ac:dyDescent="0.4">
      <c r="D418" s="30" t="s">
        <v>650</v>
      </c>
      <c r="E418" s="29" t="s">
        <v>265</v>
      </c>
    </row>
    <row r="419" spans="4:5" x14ac:dyDescent="0.4">
      <c r="D419" s="31" t="s">
        <v>651</v>
      </c>
      <c r="E419" s="30" t="s">
        <v>265</v>
      </c>
    </row>
    <row r="420" spans="4:5" x14ac:dyDescent="0.4">
      <c r="D420" s="31" t="s">
        <v>652</v>
      </c>
      <c r="E420" s="30" t="s">
        <v>265</v>
      </c>
    </row>
    <row r="421" spans="4:5" x14ac:dyDescent="0.4">
      <c r="D421" s="31" t="s">
        <v>653</v>
      </c>
      <c r="E421" s="30" t="s">
        <v>265</v>
      </c>
    </row>
    <row r="422" spans="4:5" x14ac:dyDescent="0.4">
      <c r="D422" s="31" t="s">
        <v>654</v>
      </c>
      <c r="E422" s="30" t="s">
        <v>265</v>
      </c>
    </row>
    <row r="423" spans="4:5" x14ac:dyDescent="0.4">
      <c r="D423" s="31" t="s">
        <v>655</v>
      </c>
      <c r="E423" s="30" t="s">
        <v>265</v>
      </c>
    </row>
    <row r="424" spans="4:5" x14ac:dyDescent="0.4">
      <c r="D424" s="32" t="s">
        <v>656</v>
      </c>
      <c r="E424" s="30" t="s">
        <v>265</v>
      </c>
    </row>
    <row r="425" spans="4:5" x14ac:dyDescent="0.4">
      <c r="D425" s="31" t="s">
        <v>657</v>
      </c>
      <c r="E425" s="30" t="s">
        <v>265</v>
      </c>
    </row>
    <row r="426" spans="4:5" x14ac:dyDescent="0.4">
      <c r="D426" s="31" t="s">
        <v>658</v>
      </c>
      <c r="E426" s="30" t="s">
        <v>265</v>
      </c>
    </row>
    <row r="427" spans="4:5" x14ac:dyDescent="0.4">
      <c r="D427" s="31" t="s">
        <v>659</v>
      </c>
      <c r="E427" s="30" t="s">
        <v>265</v>
      </c>
    </row>
    <row r="428" spans="4:5" x14ac:dyDescent="0.4">
      <c r="D428" s="32" t="s">
        <v>660</v>
      </c>
      <c r="E428" s="30" t="s">
        <v>265</v>
      </c>
    </row>
    <row r="429" spans="4:5" x14ac:dyDescent="0.4">
      <c r="D429" s="31" t="s">
        <v>661</v>
      </c>
      <c r="E429" s="30" t="s">
        <v>265</v>
      </c>
    </row>
    <row r="430" spans="4:5" x14ac:dyDescent="0.4">
      <c r="D430" s="31" t="s">
        <v>662</v>
      </c>
      <c r="E430" s="30" t="s">
        <v>265</v>
      </c>
    </row>
    <row r="431" spans="4:5" x14ac:dyDescent="0.4">
      <c r="D431" s="28" t="s">
        <v>663</v>
      </c>
      <c r="E431" s="29" t="s">
        <v>265</v>
      </c>
    </row>
    <row r="432" spans="4:5" x14ac:dyDescent="0.4">
      <c r="D432" s="31" t="s">
        <v>664</v>
      </c>
      <c r="E432" s="30" t="s">
        <v>265</v>
      </c>
    </row>
    <row r="433" spans="4:5" x14ac:dyDescent="0.4">
      <c r="D433" s="31" t="s">
        <v>665</v>
      </c>
      <c r="E433" s="30" t="s">
        <v>265</v>
      </c>
    </row>
    <row r="434" spans="4:5" x14ac:dyDescent="0.4">
      <c r="D434" s="28" t="s">
        <v>666</v>
      </c>
      <c r="E434" s="29" t="s">
        <v>265</v>
      </c>
    </row>
    <row r="435" spans="4:5" x14ac:dyDescent="0.4">
      <c r="D435" s="30" t="s">
        <v>667</v>
      </c>
      <c r="E435" s="29" t="s">
        <v>265</v>
      </c>
    </row>
    <row r="436" spans="4:5" x14ac:dyDescent="0.4">
      <c r="D436" s="30" t="s">
        <v>668</v>
      </c>
      <c r="E436" s="29" t="s">
        <v>265</v>
      </c>
    </row>
    <row r="437" spans="4:5" x14ac:dyDescent="0.4">
      <c r="D437" s="29" t="s">
        <v>185</v>
      </c>
      <c r="E437" s="29" t="s">
        <v>2145</v>
      </c>
    </row>
    <row r="438" spans="4:5" x14ac:dyDescent="0.4">
      <c r="D438" s="31" t="s">
        <v>669</v>
      </c>
      <c r="E438" s="30" t="s">
        <v>260</v>
      </c>
    </row>
    <row r="439" spans="4:5" ht="23.25" x14ac:dyDescent="0.4">
      <c r="D439" s="30" t="s">
        <v>670</v>
      </c>
      <c r="E439" s="29" t="s">
        <v>260</v>
      </c>
    </row>
    <row r="440" spans="4:5" x14ac:dyDescent="0.4">
      <c r="D440" s="32" t="s">
        <v>671</v>
      </c>
      <c r="E440" s="30" t="s">
        <v>265</v>
      </c>
    </row>
    <row r="441" spans="4:5" x14ac:dyDescent="0.4">
      <c r="D441" s="31" t="s">
        <v>672</v>
      </c>
      <c r="E441" s="30" t="s">
        <v>265</v>
      </c>
    </row>
    <row r="442" spans="4:5" x14ac:dyDescent="0.4">
      <c r="D442" s="32" t="s">
        <v>673</v>
      </c>
      <c r="E442" s="30" t="s">
        <v>265</v>
      </c>
    </row>
    <row r="443" spans="4:5" x14ac:dyDescent="0.4">
      <c r="D443" s="31" t="s">
        <v>674</v>
      </c>
      <c r="E443" s="30" t="s">
        <v>265</v>
      </c>
    </row>
    <row r="444" spans="4:5" x14ac:dyDescent="0.4">
      <c r="D444" s="31" t="s">
        <v>675</v>
      </c>
      <c r="E444" s="30" t="s">
        <v>265</v>
      </c>
    </row>
    <row r="445" spans="4:5" x14ac:dyDescent="0.4">
      <c r="D445" s="31" t="s">
        <v>676</v>
      </c>
      <c r="E445" s="30" t="s">
        <v>265</v>
      </c>
    </row>
    <row r="446" spans="4:5" x14ac:dyDescent="0.4">
      <c r="D446" s="29" t="s">
        <v>141</v>
      </c>
      <c r="E446" s="29" t="s">
        <v>2145</v>
      </c>
    </row>
    <row r="447" spans="4:5" x14ac:dyDescent="0.4">
      <c r="D447" s="28" t="s">
        <v>85</v>
      </c>
      <c r="E447" s="29" t="s">
        <v>260</v>
      </c>
    </row>
    <row r="448" spans="4:5" x14ac:dyDescent="0.4">
      <c r="D448" s="32" t="s">
        <v>677</v>
      </c>
      <c r="E448" s="30" t="s">
        <v>260</v>
      </c>
    </row>
    <row r="449" spans="4:5" x14ac:dyDescent="0.4">
      <c r="D449" s="28" t="s">
        <v>678</v>
      </c>
      <c r="E449" s="29" t="s">
        <v>265</v>
      </c>
    </row>
    <row r="450" spans="4:5" x14ac:dyDescent="0.4">
      <c r="D450" s="32" t="s">
        <v>679</v>
      </c>
      <c r="E450" s="30" t="s">
        <v>265</v>
      </c>
    </row>
    <row r="451" spans="4:5" x14ac:dyDescent="0.4">
      <c r="D451" s="32" t="s">
        <v>680</v>
      </c>
      <c r="E451" s="30" t="s">
        <v>265</v>
      </c>
    </row>
    <row r="452" spans="4:5" x14ac:dyDescent="0.4">
      <c r="D452" s="32" t="s">
        <v>681</v>
      </c>
      <c r="E452" s="30" t="s">
        <v>265</v>
      </c>
    </row>
    <row r="453" spans="4:5" x14ac:dyDescent="0.4">
      <c r="D453" s="31" t="s">
        <v>682</v>
      </c>
      <c r="E453" s="30" t="s">
        <v>265</v>
      </c>
    </row>
    <row r="454" spans="4:5" x14ac:dyDescent="0.4">
      <c r="D454" s="31" t="s">
        <v>683</v>
      </c>
      <c r="E454" s="30" t="s">
        <v>265</v>
      </c>
    </row>
    <row r="455" spans="4:5" x14ac:dyDescent="0.4">
      <c r="D455" s="31" t="s">
        <v>684</v>
      </c>
      <c r="E455" s="30" t="s">
        <v>265</v>
      </c>
    </row>
    <row r="456" spans="4:5" x14ac:dyDescent="0.4">
      <c r="D456" s="32" t="s">
        <v>685</v>
      </c>
      <c r="E456" s="30" t="s">
        <v>265</v>
      </c>
    </row>
    <row r="457" spans="4:5" x14ac:dyDescent="0.4">
      <c r="D457" s="32" t="s">
        <v>686</v>
      </c>
      <c r="E457" s="30" t="s">
        <v>265</v>
      </c>
    </row>
    <row r="458" spans="4:5" x14ac:dyDescent="0.4">
      <c r="D458" s="31" t="s">
        <v>687</v>
      </c>
      <c r="E458" s="30" t="s">
        <v>265</v>
      </c>
    </row>
    <row r="459" spans="4:5" x14ac:dyDescent="0.4">
      <c r="D459" s="31" t="s">
        <v>688</v>
      </c>
      <c r="E459" s="30" t="s">
        <v>265</v>
      </c>
    </row>
    <row r="460" spans="4:5" x14ac:dyDescent="0.4">
      <c r="D460" s="32" t="s">
        <v>689</v>
      </c>
      <c r="E460" s="30" t="s">
        <v>265</v>
      </c>
    </row>
    <row r="461" spans="4:5" x14ac:dyDescent="0.4">
      <c r="D461" s="31" t="s">
        <v>690</v>
      </c>
      <c r="E461" s="30" t="s">
        <v>260</v>
      </c>
    </row>
    <row r="462" spans="4:5" x14ac:dyDescent="0.4">
      <c r="D462" s="31" t="s">
        <v>691</v>
      </c>
      <c r="E462" s="30" t="s">
        <v>265</v>
      </c>
    </row>
    <row r="463" spans="4:5" x14ac:dyDescent="0.4">
      <c r="D463" s="31" t="s">
        <v>692</v>
      </c>
      <c r="E463" s="30" t="s">
        <v>265</v>
      </c>
    </row>
    <row r="464" spans="4:5" x14ac:dyDescent="0.4">
      <c r="D464" s="29" t="s">
        <v>170</v>
      </c>
      <c r="E464" s="29" t="s">
        <v>2145</v>
      </c>
    </row>
    <row r="465" spans="4:5" x14ac:dyDescent="0.4">
      <c r="D465" s="31" t="s">
        <v>693</v>
      </c>
      <c r="E465" s="30" t="s">
        <v>260</v>
      </c>
    </row>
    <row r="466" spans="4:5" ht="20.25" x14ac:dyDescent="0.4">
      <c r="D466" s="32" t="s">
        <v>694</v>
      </c>
      <c r="E466" s="30" t="s">
        <v>260</v>
      </c>
    </row>
    <row r="467" spans="4:5" x14ac:dyDescent="0.4">
      <c r="D467" s="28" t="s">
        <v>695</v>
      </c>
      <c r="E467" s="29" t="s">
        <v>260</v>
      </c>
    </row>
    <row r="468" spans="4:5" x14ac:dyDescent="0.4">
      <c r="D468" s="29" t="s">
        <v>193</v>
      </c>
      <c r="E468" s="29" t="s">
        <v>2145</v>
      </c>
    </row>
    <row r="469" spans="4:5" x14ac:dyDescent="0.4">
      <c r="D469" s="31" t="s">
        <v>696</v>
      </c>
      <c r="E469" s="30" t="s">
        <v>265</v>
      </c>
    </row>
    <row r="470" spans="4:5" x14ac:dyDescent="0.4">
      <c r="D470" s="29" t="s">
        <v>158</v>
      </c>
      <c r="E470" s="29" t="s">
        <v>2145</v>
      </c>
    </row>
    <row r="471" spans="4:5" x14ac:dyDescent="0.4">
      <c r="D471" s="31" t="s">
        <v>93</v>
      </c>
      <c r="E471" s="30" t="s">
        <v>260</v>
      </c>
    </row>
    <row r="472" spans="4:5" x14ac:dyDescent="0.4">
      <c r="D472" s="31" t="s">
        <v>697</v>
      </c>
      <c r="E472" s="30" t="s">
        <v>265</v>
      </c>
    </row>
    <row r="473" spans="4:5" x14ac:dyDescent="0.4">
      <c r="D473" s="31" t="s">
        <v>698</v>
      </c>
      <c r="E473" s="30" t="s">
        <v>265</v>
      </c>
    </row>
    <row r="474" spans="4:5" x14ac:dyDescent="0.4">
      <c r="D474" s="29" t="s">
        <v>178</v>
      </c>
      <c r="E474" s="29" t="s">
        <v>2145</v>
      </c>
    </row>
    <row r="475" spans="4:5" x14ac:dyDescent="0.4">
      <c r="D475" s="28" t="s">
        <v>699</v>
      </c>
      <c r="E475" s="29" t="s">
        <v>265</v>
      </c>
    </row>
    <row r="476" spans="4:5" x14ac:dyDescent="0.4">
      <c r="D476" s="28" t="s">
        <v>700</v>
      </c>
      <c r="E476" s="29" t="s">
        <v>265</v>
      </c>
    </row>
    <row r="477" spans="4:5" x14ac:dyDescent="0.4">
      <c r="D477" s="28" t="s">
        <v>701</v>
      </c>
      <c r="E477" s="29" t="s">
        <v>265</v>
      </c>
    </row>
    <row r="478" spans="4:5" x14ac:dyDescent="0.4">
      <c r="D478" s="29" t="s">
        <v>702</v>
      </c>
      <c r="E478" s="29" t="s">
        <v>265</v>
      </c>
    </row>
    <row r="479" spans="4:5" x14ac:dyDescent="0.4">
      <c r="D479" s="32" t="s">
        <v>703</v>
      </c>
      <c r="E479" s="30" t="s">
        <v>265</v>
      </c>
    </row>
    <row r="480" spans="4:5" x14ac:dyDescent="0.4">
      <c r="D480" s="32" t="s">
        <v>704</v>
      </c>
      <c r="E480" s="30" t="s">
        <v>265</v>
      </c>
    </row>
    <row r="481" spans="4:5" x14ac:dyDescent="0.4">
      <c r="D481" s="31" t="s">
        <v>12</v>
      </c>
      <c r="E481" s="30" t="s">
        <v>305</v>
      </c>
    </row>
    <row r="482" spans="4:5" x14ac:dyDescent="0.4">
      <c r="D482" s="31" t="s">
        <v>705</v>
      </c>
      <c r="E482" s="30" t="s">
        <v>265</v>
      </c>
    </row>
    <row r="483" spans="4:5" x14ac:dyDescent="0.4">
      <c r="D483" s="31" t="s">
        <v>706</v>
      </c>
      <c r="E483" s="30" t="s">
        <v>260</v>
      </c>
    </row>
    <row r="484" spans="4:5" ht="20.25" x14ac:dyDescent="0.4">
      <c r="D484" s="32" t="s">
        <v>707</v>
      </c>
      <c r="E484" s="30" t="s">
        <v>265</v>
      </c>
    </row>
    <row r="485" spans="4:5" x14ac:dyDescent="0.4">
      <c r="D485" s="31" t="s">
        <v>708</v>
      </c>
      <c r="E485" s="30" t="s">
        <v>265</v>
      </c>
    </row>
    <row r="486" spans="4:5" x14ac:dyDescent="0.4">
      <c r="D486" s="31" t="s">
        <v>709</v>
      </c>
      <c r="E486" s="30" t="s">
        <v>265</v>
      </c>
    </row>
    <row r="487" spans="4:5" x14ac:dyDescent="0.4">
      <c r="D487" s="32" t="s">
        <v>710</v>
      </c>
      <c r="E487" s="30" t="s">
        <v>265</v>
      </c>
    </row>
    <row r="488" spans="4:5" x14ac:dyDescent="0.4">
      <c r="D488" s="30" t="s">
        <v>711</v>
      </c>
      <c r="E488" s="29" t="s">
        <v>265</v>
      </c>
    </row>
    <row r="489" spans="4:5" x14ac:dyDescent="0.4">
      <c r="D489" s="31" t="s">
        <v>712</v>
      </c>
      <c r="E489" s="30" t="s">
        <v>265</v>
      </c>
    </row>
    <row r="490" spans="4:5" x14ac:dyDescent="0.4">
      <c r="D490" s="31" t="s">
        <v>713</v>
      </c>
      <c r="E490" s="30" t="s">
        <v>265</v>
      </c>
    </row>
    <row r="491" spans="4:5" x14ac:dyDescent="0.4">
      <c r="D491" s="31" t="s">
        <v>714</v>
      </c>
      <c r="E491" s="30" t="s">
        <v>265</v>
      </c>
    </row>
    <row r="492" spans="4:5" ht="20.25" x14ac:dyDescent="0.4">
      <c r="D492" s="32" t="s">
        <v>715</v>
      </c>
      <c r="E492" s="30" t="s">
        <v>265</v>
      </c>
    </row>
    <row r="493" spans="4:5" x14ac:dyDescent="0.4">
      <c r="D493" s="31" t="s">
        <v>716</v>
      </c>
      <c r="E493" s="30" t="s">
        <v>265</v>
      </c>
    </row>
    <row r="494" spans="4:5" x14ac:dyDescent="0.4">
      <c r="D494" s="31" t="s">
        <v>717</v>
      </c>
      <c r="E494" s="30" t="s">
        <v>265</v>
      </c>
    </row>
    <row r="495" spans="4:5" x14ac:dyDescent="0.4">
      <c r="D495" s="31" t="s">
        <v>718</v>
      </c>
      <c r="E495" s="30" t="s">
        <v>265</v>
      </c>
    </row>
    <row r="496" spans="4:5" x14ac:dyDescent="0.4">
      <c r="D496" s="31" t="s">
        <v>719</v>
      </c>
      <c r="E496" s="30" t="s">
        <v>265</v>
      </c>
    </row>
    <row r="497" spans="4:5" x14ac:dyDescent="0.4">
      <c r="D497" s="31" t="s">
        <v>720</v>
      </c>
      <c r="E497" s="30" t="s">
        <v>265</v>
      </c>
    </row>
    <row r="498" spans="4:5" x14ac:dyDescent="0.4">
      <c r="D498" s="32" t="s">
        <v>721</v>
      </c>
      <c r="E498" s="30" t="s">
        <v>265</v>
      </c>
    </row>
    <row r="499" spans="4:5" x14ac:dyDescent="0.4">
      <c r="D499" s="31" t="s">
        <v>722</v>
      </c>
      <c r="E499" s="30" t="s">
        <v>265</v>
      </c>
    </row>
    <row r="500" spans="4:5" x14ac:dyDescent="0.4">
      <c r="D500" s="31" t="s">
        <v>723</v>
      </c>
      <c r="E500" s="30" t="s">
        <v>265</v>
      </c>
    </row>
    <row r="501" spans="4:5" x14ac:dyDescent="0.4">
      <c r="D501" s="30" t="s">
        <v>724</v>
      </c>
      <c r="E501" s="29" t="s">
        <v>260</v>
      </c>
    </row>
    <row r="502" spans="4:5" x14ac:dyDescent="0.4">
      <c r="D502" s="32" t="s">
        <v>725</v>
      </c>
      <c r="E502" s="30" t="s">
        <v>265</v>
      </c>
    </row>
    <row r="503" spans="4:5" x14ac:dyDescent="0.4">
      <c r="D503" s="32" t="s">
        <v>726</v>
      </c>
      <c r="E503" s="30" t="s">
        <v>265</v>
      </c>
    </row>
    <row r="504" spans="4:5" x14ac:dyDescent="0.4">
      <c r="D504" s="31" t="s">
        <v>727</v>
      </c>
      <c r="E504" s="30" t="s">
        <v>265</v>
      </c>
    </row>
    <row r="505" spans="4:5" x14ac:dyDescent="0.4">
      <c r="D505" s="32" t="s">
        <v>728</v>
      </c>
      <c r="E505" s="30" t="s">
        <v>265</v>
      </c>
    </row>
    <row r="506" spans="4:5" x14ac:dyDescent="0.4">
      <c r="D506" s="31" t="s">
        <v>729</v>
      </c>
      <c r="E506" s="30" t="s">
        <v>260</v>
      </c>
    </row>
    <row r="507" spans="4:5" x14ac:dyDescent="0.4">
      <c r="D507" s="32" t="s">
        <v>730</v>
      </c>
      <c r="E507" s="30" t="s">
        <v>260</v>
      </c>
    </row>
    <row r="508" spans="4:5" x14ac:dyDescent="0.4">
      <c r="D508" s="31" t="s">
        <v>731</v>
      </c>
      <c r="E508" s="30" t="s">
        <v>260</v>
      </c>
    </row>
    <row r="509" spans="4:5" x14ac:dyDescent="0.4">
      <c r="D509" s="31" t="s">
        <v>732</v>
      </c>
      <c r="E509" s="30" t="s">
        <v>263</v>
      </c>
    </row>
    <row r="510" spans="4:5" x14ac:dyDescent="0.4">
      <c r="D510" s="31" t="s">
        <v>733</v>
      </c>
      <c r="E510" s="30" t="s">
        <v>265</v>
      </c>
    </row>
    <row r="511" spans="4:5" x14ac:dyDescent="0.4">
      <c r="D511" s="31" t="s">
        <v>734</v>
      </c>
      <c r="E511" s="30" t="s">
        <v>265</v>
      </c>
    </row>
    <row r="512" spans="4:5" x14ac:dyDescent="0.4">
      <c r="D512" s="31" t="s">
        <v>735</v>
      </c>
      <c r="E512" s="30" t="s">
        <v>265</v>
      </c>
    </row>
    <row r="513" spans="4:5" x14ac:dyDescent="0.4">
      <c r="D513" s="31" t="s">
        <v>736</v>
      </c>
      <c r="E513" s="30" t="s">
        <v>265</v>
      </c>
    </row>
    <row r="514" spans="4:5" x14ac:dyDescent="0.4">
      <c r="D514" s="32" t="s">
        <v>737</v>
      </c>
      <c r="E514" s="30" t="s">
        <v>265</v>
      </c>
    </row>
    <row r="515" spans="4:5" x14ac:dyDescent="0.4">
      <c r="D515" s="31" t="s">
        <v>738</v>
      </c>
      <c r="E515" s="30" t="s">
        <v>265</v>
      </c>
    </row>
    <row r="516" spans="4:5" x14ac:dyDescent="0.4">
      <c r="D516" s="31" t="s">
        <v>739</v>
      </c>
      <c r="E516" s="30" t="s">
        <v>265</v>
      </c>
    </row>
    <row r="517" spans="4:5" x14ac:dyDescent="0.4">
      <c r="D517" s="31" t="s">
        <v>740</v>
      </c>
      <c r="E517" s="30" t="s">
        <v>265</v>
      </c>
    </row>
    <row r="518" spans="4:5" x14ac:dyDescent="0.4">
      <c r="D518" s="31" t="s">
        <v>741</v>
      </c>
      <c r="E518" s="30" t="s">
        <v>265</v>
      </c>
    </row>
    <row r="519" spans="4:5" x14ac:dyDescent="0.4">
      <c r="D519" s="31" t="s">
        <v>742</v>
      </c>
      <c r="E519" s="30" t="s">
        <v>260</v>
      </c>
    </row>
    <row r="520" spans="4:5" x14ac:dyDescent="0.4">
      <c r="D520" s="30" t="s">
        <v>743</v>
      </c>
      <c r="E520" s="29" t="s">
        <v>265</v>
      </c>
    </row>
    <row r="521" spans="4:5" x14ac:dyDescent="0.4">
      <c r="D521" s="31" t="s">
        <v>744</v>
      </c>
      <c r="E521" s="30" t="s">
        <v>265</v>
      </c>
    </row>
    <row r="522" spans="4:5" x14ac:dyDescent="0.4">
      <c r="D522" s="31" t="s">
        <v>745</v>
      </c>
      <c r="E522" s="30" t="s">
        <v>265</v>
      </c>
    </row>
    <row r="523" spans="4:5" x14ac:dyDescent="0.4">
      <c r="D523" s="28" t="s">
        <v>746</v>
      </c>
      <c r="E523" s="29" t="s">
        <v>265</v>
      </c>
    </row>
    <row r="524" spans="4:5" x14ac:dyDescent="0.4">
      <c r="D524" s="31" t="s">
        <v>747</v>
      </c>
      <c r="E524" s="30" t="s">
        <v>265</v>
      </c>
    </row>
    <row r="525" spans="4:5" x14ac:dyDescent="0.4">
      <c r="D525" s="31" t="s">
        <v>748</v>
      </c>
      <c r="E525" s="30" t="s">
        <v>265</v>
      </c>
    </row>
    <row r="526" spans="4:5" x14ac:dyDescent="0.4">
      <c r="D526" s="31" t="s">
        <v>749</v>
      </c>
      <c r="E526" s="30" t="s">
        <v>265</v>
      </c>
    </row>
    <row r="527" spans="4:5" x14ac:dyDescent="0.4">
      <c r="D527" s="31" t="s">
        <v>750</v>
      </c>
      <c r="E527" s="30" t="s">
        <v>265</v>
      </c>
    </row>
    <row r="528" spans="4:5" x14ac:dyDescent="0.4">
      <c r="D528" s="28" t="s">
        <v>751</v>
      </c>
      <c r="E528" s="29" t="s">
        <v>265</v>
      </c>
    </row>
    <row r="529" spans="4:5" ht="20.25" x14ac:dyDescent="0.4">
      <c r="D529" s="32" t="s">
        <v>752</v>
      </c>
      <c r="E529" s="30" t="s">
        <v>265</v>
      </c>
    </row>
    <row r="530" spans="4:5" x14ac:dyDescent="0.4">
      <c r="D530" s="28" t="s">
        <v>753</v>
      </c>
      <c r="E530" s="29" t="s">
        <v>265</v>
      </c>
    </row>
    <row r="531" spans="4:5" x14ac:dyDescent="0.4">
      <c r="D531" s="32" t="s">
        <v>754</v>
      </c>
      <c r="E531" s="30" t="s">
        <v>265</v>
      </c>
    </row>
    <row r="532" spans="4:5" ht="20.25" x14ac:dyDescent="0.4">
      <c r="D532" s="32" t="s">
        <v>94</v>
      </c>
      <c r="E532" s="30" t="s">
        <v>260</v>
      </c>
    </row>
    <row r="533" spans="4:5" x14ac:dyDescent="0.4">
      <c r="D533" s="31" t="s">
        <v>755</v>
      </c>
      <c r="E533" s="30" t="s">
        <v>265</v>
      </c>
    </row>
    <row r="534" spans="4:5" x14ac:dyDescent="0.4">
      <c r="D534" s="28" t="s">
        <v>756</v>
      </c>
      <c r="E534" s="29" t="s">
        <v>265</v>
      </c>
    </row>
    <row r="535" spans="4:5" x14ac:dyDescent="0.4">
      <c r="D535" s="31" t="s">
        <v>757</v>
      </c>
      <c r="E535" s="30" t="s">
        <v>265</v>
      </c>
    </row>
    <row r="536" spans="4:5" ht="20.25" x14ac:dyDescent="0.4">
      <c r="D536" s="32" t="s">
        <v>758</v>
      </c>
      <c r="E536" s="30" t="s">
        <v>265</v>
      </c>
    </row>
    <row r="537" spans="4:5" x14ac:dyDescent="0.4">
      <c r="D537" s="31" t="s">
        <v>759</v>
      </c>
      <c r="E537" s="30" t="s">
        <v>265</v>
      </c>
    </row>
    <row r="538" spans="4:5" x14ac:dyDescent="0.4">
      <c r="D538" s="31" t="s">
        <v>760</v>
      </c>
      <c r="E538" s="30" t="s">
        <v>265</v>
      </c>
    </row>
    <row r="539" spans="4:5" x14ac:dyDescent="0.4">
      <c r="D539" s="31" t="s">
        <v>761</v>
      </c>
      <c r="E539" s="30" t="s">
        <v>265</v>
      </c>
    </row>
    <row r="540" spans="4:5" x14ac:dyDescent="0.4">
      <c r="D540" s="28" t="s">
        <v>762</v>
      </c>
      <c r="E540" s="29" t="s">
        <v>265</v>
      </c>
    </row>
    <row r="541" spans="4:5" x14ac:dyDescent="0.4">
      <c r="D541" s="31" t="s">
        <v>763</v>
      </c>
      <c r="E541" s="30" t="s">
        <v>265</v>
      </c>
    </row>
    <row r="542" spans="4:5" x14ac:dyDescent="0.4">
      <c r="D542" s="31" t="s">
        <v>764</v>
      </c>
      <c r="E542" s="30" t="s">
        <v>265</v>
      </c>
    </row>
    <row r="543" spans="4:5" x14ac:dyDescent="0.4">
      <c r="D543" s="32" t="s">
        <v>765</v>
      </c>
      <c r="E543" s="30" t="s">
        <v>265</v>
      </c>
    </row>
    <row r="544" spans="4:5" x14ac:dyDescent="0.4">
      <c r="D544" s="32" t="s">
        <v>766</v>
      </c>
      <c r="E544" s="30" t="s">
        <v>265</v>
      </c>
    </row>
    <row r="545" spans="4:5" x14ac:dyDescent="0.4">
      <c r="D545" s="31" t="s">
        <v>767</v>
      </c>
      <c r="E545" s="30" t="s">
        <v>265</v>
      </c>
    </row>
    <row r="546" spans="4:5" x14ac:dyDescent="0.4">
      <c r="D546" s="31" t="s">
        <v>768</v>
      </c>
      <c r="E546" s="30" t="s">
        <v>265</v>
      </c>
    </row>
    <row r="547" spans="4:5" x14ac:dyDescent="0.4">
      <c r="D547" s="28" t="s">
        <v>769</v>
      </c>
      <c r="E547" s="29" t="s">
        <v>265</v>
      </c>
    </row>
    <row r="548" spans="4:5" x14ac:dyDescent="0.4">
      <c r="D548" s="31" t="s">
        <v>770</v>
      </c>
      <c r="E548" s="30" t="s">
        <v>265</v>
      </c>
    </row>
    <row r="549" spans="4:5" x14ac:dyDescent="0.4">
      <c r="D549" s="31" t="s">
        <v>771</v>
      </c>
      <c r="E549" s="30" t="s">
        <v>265</v>
      </c>
    </row>
    <row r="550" spans="4:5" x14ac:dyDescent="0.4">
      <c r="D550" s="31" t="s">
        <v>772</v>
      </c>
      <c r="E550" s="30" t="s">
        <v>265</v>
      </c>
    </row>
    <row r="551" spans="4:5" x14ac:dyDescent="0.4">
      <c r="D551" s="31" t="s">
        <v>773</v>
      </c>
      <c r="E551" s="30" t="s">
        <v>265</v>
      </c>
    </row>
    <row r="552" spans="4:5" x14ac:dyDescent="0.4">
      <c r="D552" s="32" t="s">
        <v>774</v>
      </c>
      <c r="E552" s="30" t="s">
        <v>260</v>
      </c>
    </row>
    <row r="553" spans="4:5" x14ac:dyDescent="0.4">
      <c r="D553" s="31" t="s">
        <v>775</v>
      </c>
      <c r="E553" s="30" t="s">
        <v>265</v>
      </c>
    </row>
    <row r="554" spans="4:5" x14ac:dyDescent="0.4">
      <c r="D554" s="31" t="s">
        <v>776</v>
      </c>
      <c r="E554" s="30" t="s">
        <v>265</v>
      </c>
    </row>
    <row r="555" spans="4:5" x14ac:dyDescent="0.4">
      <c r="D555" s="31" t="s">
        <v>76</v>
      </c>
      <c r="E555" s="30" t="s">
        <v>260</v>
      </c>
    </row>
    <row r="556" spans="4:5" x14ac:dyDescent="0.4">
      <c r="D556" s="32" t="s">
        <v>777</v>
      </c>
      <c r="E556" s="30" t="s">
        <v>265</v>
      </c>
    </row>
    <row r="557" spans="4:5" x14ac:dyDescent="0.4">
      <c r="D557" s="31" t="s">
        <v>778</v>
      </c>
      <c r="E557" s="30" t="s">
        <v>265</v>
      </c>
    </row>
    <row r="558" spans="4:5" x14ac:dyDescent="0.4">
      <c r="D558" s="31" t="s">
        <v>779</v>
      </c>
      <c r="E558" s="30" t="s">
        <v>265</v>
      </c>
    </row>
    <row r="559" spans="4:5" x14ac:dyDescent="0.4">
      <c r="D559" s="31" t="s">
        <v>780</v>
      </c>
      <c r="E559" s="30" t="s">
        <v>265</v>
      </c>
    </row>
    <row r="560" spans="4:5" x14ac:dyDescent="0.4">
      <c r="D560" s="31" t="s">
        <v>781</v>
      </c>
      <c r="E560" s="30" t="s">
        <v>260</v>
      </c>
    </row>
    <row r="561" spans="4:5" x14ac:dyDescent="0.4">
      <c r="D561" s="31" t="s">
        <v>782</v>
      </c>
      <c r="E561" s="30" t="s">
        <v>265</v>
      </c>
    </row>
    <row r="562" spans="4:5" x14ac:dyDescent="0.4">
      <c r="D562" s="32" t="s">
        <v>82</v>
      </c>
      <c r="E562" s="30" t="s">
        <v>260</v>
      </c>
    </row>
    <row r="563" spans="4:5" ht="20.25" x14ac:dyDescent="0.4">
      <c r="D563" s="32" t="s">
        <v>783</v>
      </c>
      <c r="E563" s="30" t="s">
        <v>265</v>
      </c>
    </row>
    <row r="564" spans="4:5" x14ac:dyDescent="0.4">
      <c r="D564" s="32" t="s">
        <v>784</v>
      </c>
      <c r="E564" s="30" t="s">
        <v>265</v>
      </c>
    </row>
    <row r="565" spans="4:5" x14ac:dyDescent="0.4">
      <c r="D565" s="31" t="s">
        <v>785</v>
      </c>
      <c r="E565" s="30" t="s">
        <v>265</v>
      </c>
    </row>
    <row r="566" spans="4:5" x14ac:dyDescent="0.4">
      <c r="D566" s="31" t="s">
        <v>786</v>
      </c>
      <c r="E566" s="30" t="s">
        <v>265</v>
      </c>
    </row>
    <row r="567" spans="4:5" x14ac:dyDescent="0.4">
      <c r="D567" s="31" t="s">
        <v>787</v>
      </c>
      <c r="E567" s="30" t="s">
        <v>265</v>
      </c>
    </row>
    <row r="568" spans="4:5" x14ac:dyDescent="0.4">
      <c r="D568" s="31" t="s">
        <v>95</v>
      </c>
      <c r="E568" s="30" t="s">
        <v>260</v>
      </c>
    </row>
    <row r="569" spans="4:5" x14ac:dyDescent="0.4">
      <c r="D569" s="32" t="s">
        <v>788</v>
      </c>
      <c r="E569" s="30" t="s">
        <v>265</v>
      </c>
    </row>
    <row r="570" spans="4:5" x14ac:dyDescent="0.4">
      <c r="D570" s="31" t="s">
        <v>789</v>
      </c>
      <c r="E570" s="30" t="s">
        <v>265</v>
      </c>
    </row>
    <row r="571" spans="4:5" x14ac:dyDescent="0.4">
      <c r="D571" s="31" t="s">
        <v>790</v>
      </c>
      <c r="E571" s="30" t="s">
        <v>265</v>
      </c>
    </row>
    <row r="572" spans="4:5" x14ac:dyDescent="0.4">
      <c r="D572" s="31" t="s">
        <v>791</v>
      </c>
      <c r="E572" s="30" t="s">
        <v>265</v>
      </c>
    </row>
    <row r="573" spans="4:5" x14ac:dyDescent="0.4">
      <c r="D573" s="31" t="s">
        <v>792</v>
      </c>
      <c r="E573" s="30" t="s">
        <v>265</v>
      </c>
    </row>
    <row r="574" spans="4:5" x14ac:dyDescent="0.4">
      <c r="D574" s="31" t="s">
        <v>793</v>
      </c>
      <c r="E574" s="30" t="s">
        <v>260</v>
      </c>
    </row>
    <row r="575" spans="4:5" x14ac:dyDescent="0.4">
      <c r="D575" s="31" t="s">
        <v>794</v>
      </c>
      <c r="E575" s="30" t="s">
        <v>265</v>
      </c>
    </row>
    <row r="576" spans="4:5" x14ac:dyDescent="0.4">
      <c r="D576" s="32" t="s">
        <v>795</v>
      </c>
      <c r="E576" s="30" t="s">
        <v>265</v>
      </c>
    </row>
    <row r="577" spans="4:5" x14ac:dyDescent="0.4">
      <c r="D577" s="31" t="s">
        <v>796</v>
      </c>
      <c r="E577" s="30" t="s">
        <v>265</v>
      </c>
    </row>
    <row r="578" spans="4:5" x14ac:dyDescent="0.4">
      <c r="D578" s="31" t="s">
        <v>797</v>
      </c>
      <c r="E578" s="30" t="s">
        <v>265</v>
      </c>
    </row>
    <row r="579" spans="4:5" x14ac:dyDescent="0.4">
      <c r="D579" s="32" t="s">
        <v>798</v>
      </c>
      <c r="E579" s="30" t="s">
        <v>265</v>
      </c>
    </row>
    <row r="580" spans="4:5" x14ac:dyDescent="0.4">
      <c r="D580" s="32" t="s">
        <v>799</v>
      </c>
      <c r="E580" s="30" t="s">
        <v>265</v>
      </c>
    </row>
    <row r="581" spans="4:5" x14ac:dyDescent="0.4">
      <c r="D581" s="32" t="s">
        <v>13</v>
      </c>
      <c r="E581" s="30" t="s">
        <v>305</v>
      </c>
    </row>
    <row r="582" spans="4:5" x14ac:dyDescent="0.4">
      <c r="D582" s="31" t="s">
        <v>800</v>
      </c>
      <c r="E582" s="30" t="s">
        <v>265</v>
      </c>
    </row>
    <row r="583" spans="4:5" x14ac:dyDescent="0.4">
      <c r="D583" s="32" t="s">
        <v>801</v>
      </c>
      <c r="E583" s="30" t="s">
        <v>265</v>
      </c>
    </row>
    <row r="584" spans="4:5" x14ac:dyDescent="0.4">
      <c r="D584" s="32" t="s">
        <v>802</v>
      </c>
      <c r="E584" s="30" t="s">
        <v>265</v>
      </c>
    </row>
    <row r="585" spans="4:5" x14ac:dyDescent="0.4">
      <c r="D585" s="31" t="s">
        <v>803</v>
      </c>
      <c r="E585" s="30" t="s">
        <v>265</v>
      </c>
    </row>
    <row r="586" spans="4:5" x14ac:dyDescent="0.4">
      <c r="D586" s="31" t="s">
        <v>804</v>
      </c>
      <c r="E586" s="30" t="s">
        <v>265</v>
      </c>
    </row>
    <row r="587" spans="4:5" x14ac:dyDescent="0.4">
      <c r="D587" s="31" t="s">
        <v>805</v>
      </c>
      <c r="E587" s="30" t="s">
        <v>265</v>
      </c>
    </row>
    <row r="588" spans="4:5" x14ac:dyDescent="0.4">
      <c r="D588" s="31" t="s">
        <v>806</v>
      </c>
      <c r="E588" s="30" t="s">
        <v>265</v>
      </c>
    </row>
    <row r="589" spans="4:5" x14ac:dyDescent="0.4">
      <c r="D589" s="31" t="s">
        <v>807</v>
      </c>
      <c r="E589" s="30" t="s">
        <v>265</v>
      </c>
    </row>
    <row r="590" spans="4:5" x14ac:dyDescent="0.4">
      <c r="D590" s="32" t="s">
        <v>808</v>
      </c>
      <c r="E590" s="30" t="s">
        <v>265</v>
      </c>
    </row>
    <row r="591" spans="4:5" x14ac:dyDescent="0.4">
      <c r="D591" s="31" t="s">
        <v>809</v>
      </c>
      <c r="E591" s="30" t="s">
        <v>265</v>
      </c>
    </row>
    <row r="592" spans="4:5" x14ac:dyDescent="0.4">
      <c r="D592" s="32" t="s">
        <v>810</v>
      </c>
      <c r="E592" s="30" t="s">
        <v>265</v>
      </c>
    </row>
    <row r="593" spans="4:5" x14ac:dyDescent="0.4">
      <c r="D593" s="31" t="s">
        <v>811</v>
      </c>
      <c r="E593" s="30" t="s">
        <v>265</v>
      </c>
    </row>
    <row r="594" spans="4:5" x14ac:dyDescent="0.4">
      <c r="D594" s="32" t="s">
        <v>812</v>
      </c>
      <c r="E594" s="30" t="s">
        <v>265</v>
      </c>
    </row>
    <row r="595" spans="4:5" x14ac:dyDescent="0.4">
      <c r="D595" s="31" t="s">
        <v>813</v>
      </c>
      <c r="E595" s="30" t="s">
        <v>265</v>
      </c>
    </row>
    <row r="596" spans="4:5" x14ac:dyDescent="0.4">
      <c r="D596" s="28" t="s">
        <v>814</v>
      </c>
      <c r="E596" s="29" t="s">
        <v>265</v>
      </c>
    </row>
    <row r="597" spans="4:5" x14ac:dyDescent="0.4">
      <c r="D597" s="31" t="s">
        <v>815</v>
      </c>
      <c r="E597" s="30" t="s">
        <v>265</v>
      </c>
    </row>
    <row r="598" spans="4:5" x14ac:dyDescent="0.4">
      <c r="D598" s="31" t="s">
        <v>816</v>
      </c>
      <c r="E598" s="30" t="s">
        <v>265</v>
      </c>
    </row>
    <row r="599" spans="4:5" x14ac:dyDescent="0.4">
      <c r="D599" s="32" t="s">
        <v>817</v>
      </c>
      <c r="E599" s="30" t="s">
        <v>265</v>
      </c>
    </row>
    <row r="600" spans="4:5" x14ac:dyDescent="0.4">
      <c r="D600" s="31" t="s">
        <v>818</v>
      </c>
      <c r="E600" s="30" t="s">
        <v>265</v>
      </c>
    </row>
    <row r="601" spans="4:5" x14ac:dyDescent="0.4">
      <c r="D601" s="31" t="s">
        <v>819</v>
      </c>
      <c r="E601" s="30" t="s">
        <v>265</v>
      </c>
    </row>
    <row r="602" spans="4:5" x14ac:dyDescent="0.4">
      <c r="D602" s="28" t="s">
        <v>820</v>
      </c>
      <c r="E602" s="29" t="s">
        <v>265</v>
      </c>
    </row>
    <row r="603" spans="4:5" x14ac:dyDescent="0.4">
      <c r="D603" s="31" t="s">
        <v>821</v>
      </c>
      <c r="E603" s="30" t="s">
        <v>265</v>
      </c>
    </row>
    <row r="604" spans="4:5" x14ac:dyDescent="0.4">
      <c r="D604" s="31" t="s">
        <v>822</v>
      </c>
      <c r="E604" s="30" t="s">
        <v>265</v>
      </c>
    </row>
    <row r="605" spans="4:5" x14ac:dyDescent="0.4">
      <c r="D605" s="28" t="s">
        <v>823</v>
      </c>
      <c r="E605" s="29" t="s">
        <v>265</v>
      </c>
    </row>
    <row r="606" spans="4:5" x14ac:dyDescent="0.4">
      <c r="D606" s="31" t="s">
        <v>824</v>
      </c>
      <c r="E606" s="30" t="s">
        <v>265</v>
      </c>
    </row>
    <row r="607" spans="4:5" x14ac:dyDescent="0.4">
      <c r="D607" s="31" t="s">
        <v>825</v>
      </c>
      <c r="E607" s="30" t="s">
        <v>265</v>
      </c>
    </row>
    <row r="608" spans="4:5" x14ac:dyDescent="0.4">
      <c r="D608" s="31" t="s">
        <v>826</v>
      </c>
      <c r="E608" s="30" t="s">
        <v>265</v>
      </c>
    </row>
    <row r="609" spans="4:5" x14ac:dyDescent="0.4">
      <c r="D609" s="31" t="s">
        <v>827</v>
      </c>
      <c r="E609" s="30" t="s">
        <v>265</v>
      </c>
    </row>
    <row r="610" spans="4:5" x14ac:dyDescent="0.4">
      <c r="D610" s="31" t="s">
        <v>828</v>
      </c>
      <c r="E610" s="30" t="s">
        <v>265</v>
      </c>
    </row>
    <row r="611" spans="4:5" x14ac:dyDescent="0.4">
      <c r="D611" s="31" t="s">
        <v>829</v>
      </c>
      <c r="E611" s="30" t="s">
        <v>265</v>
      </c>
    </row>
    <row r="612" spans="4:5" x14ac:dyDescent="0.4">
      <c r="D612" s="31" t="s">
        <v>830</v>
      </c>
      <c r="E612" s="30" t="s">
        <v>265</v>
      </c>
    </row>
    <row r="613" spans="4:5" x14ac:dyDescent="0.4">
      <c r="D613" s="31" t="s">
        <v>831</v>
      </c>
      <c r="E613" s="30" t="s">
        <v>265</v>
      </c>
    </row>
    <row r="614" spans="4:5" x14ac:dyDescent="0.4">
      <c r="D614" s="31" t="s">
        <v>832</v>
      </c>
      <c r="E614" s="30" t="s">
        <v>265</v>
      </c>
    </row>
    <row r="615" spans="4:5" x14ac:dyDescent="0.4">
      <c r="D615" s="29" t="s">
        <v>181</v>
      </c>
      <c r="E615" s="29" t="s">
        <v>2145</v>
      </c>
    </row>
    <row r="616" spans="4:5" x14ac:dyDescent="0.4">
      <c r="D616" s="28" t="s">
        <v>833</v>
      </c>
      <c r="E616" s="29" t="s">
        <v>265</v>
      </c>
    </row>
    <row r="617" spans="4:5" x14ac:dyDescent="0.4">
      <c r="D617" s="31" t="s">
        <v>834</v>
      </c>
      <c r="E617" s="30" t="s">
        <v>265</v>
      </c>
    </row>
    <row r="618" spans="4:5" x14ac:dyDescent="0.4">
      <c r="D618" s="31" t="s">
        <v>835</v>
      </c>
      <c r="E618" s="30" t="s">
        <v>265</v>
      </c>
    </row>
    <row r="619" spans="4:5" x14ac:dyDescent="0.4">
      <c r="D619" s="31" t="s">
        <v>836</v>
      </c>
      <c r="E619" s="30" t="s">
        <v>265</v>
      </c>
    </row>
    <row r="620" spans="4:5" x14ac:dyDescent="0.4">
      <c r="D620" s="31" t="s">
        <v>837</v>
      </c>
      <c r="E620" s="30" t="s">
        <v>265</v>
      </c>
    </row>
    <row r="621" spans="4:5" x14ac:dyDescent="0.4">
      <c r="D621" s="28" t="s">
        <v>838</v>
      </c>
      <c r="E621" s="29" t="s">
        <v>265</v>
      </c>
    </row>
    <row r="622" spans="4:5" ht="20.25" x14ac:dyDescent="0.4">
      <c r="D622" s="32" t="s">
        <v>839</v>
      </c>
      <c r="E622" s="30" t="s">
        <v>265</v>
      </c>
    </row>
    <row r="623" spans="4:5" x14ac:dyDescent="0.4">
      <c r="D623" s="31" t="s">
        <v>840</v>
      </c>
      <c r="E623" s="30" t="s">
        <v>265</v>
      </c>
    </row>
    <row r="624" spans="4:5" x14ac:dyDescent="0.4">
      <c r="D624" s="31" t="s">
        <v>841</v>
      </c>
      <c r="E624" s="30" t="s">
        <v>265</v>
      </c>
    </row>
    <row r="625" spans="4:5" x14ac:dyDescent="0.4">
      <c r="D625" s="31" t="s">
        <v>842</v>
      </c>
      <c r="E625" s="30" t="s">
        <v>265</v>
      </c>
    </row>
    <row r="626" spans="4:5" x14ac:dyDescent="0.4">
      <c r="D626" s="31" t="s">
        <v>843</v>
      </c>
      <c r="E626" s="30" t="s">
        <v>265</v>
      </c>
    </row>
    <row r="627" spans="4:5" x14ac:dyDescent="0.4">
      <c r="D627" s="31" t="s">
        <v>844</v>
      </c>
      <c r="E627" s="30" t="s">
        <v>265</v>
      </c>
    </row>
    <row r="628" spans="4:5" x14ac:dyDescent="0.4">
      <c r="D628" s="31" t="s">
        <v>845</v>
      </c>
      <c r="E628" s="30" t="s">
        <v>265</v>
      </c>
    </row>
    <row r="629" spans="4:5" x14ac:dyDescent="0.4">
      <c r="D629" s="31" t="s">
        <v>846</v>
      </c>
      <c r="E629" s="30" t="s">
        <v>265</v>
      </c>
    </row>
    <row r="630" spans="4:5" x14ac:dyDescent="0.4">
      <c r="D630" s="31" t="s">
        <v>847</v>
      </c>
      <c r="E630" s="30" t="s">
        <v>265</v>
      </c>
    </row>
    <row r="631" spans="4:5" x14ac:dyDescent="0.4">
      <c r="D631" s="31" t="s">
        <v>848</v>
      </c>
      <c r="E631" s="30" t="s">
        <v>265</v>
      </c>
    </row>
    <row r="632" spans="4:5" x14ac:dyDescent="0.4">
      <c r="D632" s="31" t="s">
        <v>849</v>
      </c>
      <c r="E632" s="30" t="s">
        <v>265</v>
      </c>
    </row>
    <row r="633" spans="4:5" x14ac:dyDescent="0.4">
      <c r="D633" s="32" t="s">
        <v>850</v>
      </c>
      <c r="E633" s="30" t="s">
        <v>265</v>
      </c>
    </row>
    <row r="634" spans="4:5" x14ac:dyDescent="0.4">
      <c r="D634" s="32" t="s">
        <v>851</v>
      </c>
      <c r="E634" s="30" t="s">
        <v>265</v>
      </c>
    </row>
    <row r="635" spans="4:5" x14ac:dyDescent="0.4">
      <c r="D635" s="31" t="s">
        <v>852</v>
      </c>
      <c r="E635" s="30" t="s">
        <v>265</v>
      </c>
    </row>
    <row r="636" spans="4:5" x14ac:dyDescent="0.4">
      <c r="D636" s="31" t="s">
        <v>853</v>
      </c>
      <c r="E636" s="30" t="s">
        <v>260</v>
      </c>
    </row>
    <row r="637" spans="4:5" x14ac:dyDescent="0.4">
      <c r="D637" s="31" t="s">
        <v>854</v>
      </c>
      <c r="E637" s="30" t="s">
        <v>265</v>
      </c>
    </row>
    <row r="638" spans="4:5" x14ac:dyDescent="0.4">
      <c r="D638" s="31" t="s">
        <v>855</v>
      </c>
      <c r="E638" s="30" t="s">
        <v>265</v>
      </c>
    </row>
    <row r="639" spans="4:5" x14ac:dyDescent="0.4">
      <c r="D639" s="29" t="s">
        <v>161</v>
      </c>
      <c r="E639" s="29" t="s">
        <v>2145</v>
      </c>
    </row>
    <row r="640" spans="4:5" x14ac:dyDescent="0.4">
      <c r="D640" s="31" t="s">
        <v>856</v>
      </c>
      <c r="E640" s="30" t="s">
        <v>265</v>
      </c>
    </row>
    <row r="641" spans="4:5" x14ac:dyDescent="0.4">
      <c r="D641" s="32" t="s">
        <v>857</v>
      </c>
      <c r="E641" s="30" t="s">
        <v>265</v>
      </c>
    </row>
    <row r="642" spans="4:5" x14ac:dyDescent="0.4">
      <c r="D642" s="31" t="s">
        <v>858</v>
      </c>
      <c r="E642" s="30" t="s">
        <v>265</v>
      </c>
    </row>
    <row r="643" spans="4:5" x14ac:dyDescent="0.4">
      <c r="D643" s="31" t="s">
        <v>859</v>
      </c>
      <c r="E643" s="30" t="s">
        <v>265</v>
      </c>
    </row>
    <row r="644" spans="4:5" x14ac:dyDescent="0.4">
      <c r="D644" s="28" t="s">
        <v>96</v>
      </c>
      <c r="E644" s="29" t="s">
        <v>260</v>
      </c>
    </row>
    <row r="645" spans="4:5" x14ac:dyDescent="0.4">
      <c r="D645" s="31" t="s">
        <v>860</v>
      </c>
      <c r="E645" s="30" t="s">
        <v>265</v>
      </c>
    </row>
    <row r="646" spans="4:5" x14ac:dyDescent="0.4">
      <c r="D646" s="31" t="s">
        <v>861</v>
      </c>
      <c r="E646" s="30" t="s">
        <v>265</v>
      </c>
    </row>
    <row r="647" spans="4:5" x14ac:dyDescent="0.4">
      <c r="D647" s="31" t="s">
        <v>862</v>
      </c>
      <c r="E647" s="30" t="s">
        <v>265</v>
      </c>
    </row>
    <row r="648" spans="4:5" x14ac:dyDescent="0.4">
      <c r="D648" s="29" t="s">
        <v>142</v>
      </c>
      <c r="E648" s="29" t="s">
        <v>2145</v>
      </c>
    </row>
    <row r="649" spans="4:5" x14ac:dyDescent="0.4">
      <c r="D649" s="28" t="s">
        <v>863</v>
      </c>
      <c r="E649" s="29" t="s">
        <v>260</v>
      </c>
    </row>
    <row r="650" spans="4:5" x14ac:dyDescent="0.4">
      <c r="D650" s="28" t="s">
        <v>864</v>
      </c>
      <c r="E650" s="29" t="s">
        <v>265</v>
      </c>
    </row>
    <row r="651" spans="4:5" x14ac:dyDescent="0.4">
      <c r="D651" s="29" t="s">
        <v>171</v>
      </c>
      <c r="E651" s="29" t="s">
        <v>2145</v>
      </c>
    </row>
    <row r="652" spans="4:5" x14ac:dyDescent="0.4">
      <c r="D652" s="31" t="s">
        <v>865</v>
      </c>
      <c r="E652" s="30" t="s">
        <v>265</v>
      </c>
    </row>
    <row r="653" spans="4:5" x14ac:dyDescent="0.4">
      <c r="D653" s="32" t="s">
        <v>866</v>
      </c>
      <c r="E653" s="30" t="s">
        <v>265</v>
      </c>
    </row>
    <row r="654" spans="4:5" x14ac:dyDescent="0.4">
      <c r="D654" s="31" t="s">
        <v>867</v>
      </c>
      <c r="E654" s="30" t="s">
        <v>265</v>
      </c>
    </row>
    <row r="655" spans="4:5" x14ac:dyDescent="0.4">
      <c r="D655" s="32" t="s">
        <v>868</v>
      </c>
      <c r="E655" s="30" t="s">
        <v>265</v>
      </c>
    </row>
    <row r="656" spans="4:5" x14ac:dyDescent="0.4">
      <c r="D656" s="31" t="s">
        <v>869</v>
      </c>
      <c r="E656" s="30" t="s">
        <v>265</v>
      </c>
    </row>
    <row r="657" spans="4:5" x14ac:dyDescent="0.4">
      <c r="D657" s="31" t="s">
        <v>870</v>
      </c>
      <c r="E657" s="30" t="s">
        <v>265</v>
      </c>
    </row>
    <row r="658" spans="4:5" x14ac:dyDescent="0.4">
      <c r="D658" s="31" t="s">
        <v>871</v>
      </c>
      <c r="E658" s="30" t="s">
        <v>265</v>
      </c>
    </row>
    <row r="659" spans="4:5" x14ac:dyDescent="0.4">
      <c r="D659" s="32" t="s">
        <v>872</v>
      </c>
      <c r="E659" s="30" t="s">
        <v>260</v>
      </c>
    </row>
    <row r="660" spans="4:5" x14ac:dyDescent="0.4">
      <c r="D660" s="31" t="s">
        <v>873</v>
      </c>
      <c r="E660" s="30" t="s">
        <v>265</v>
      </c>
    </row>
    <row r="661" spans="4:5" x14ac:dyDescent="0.4">
      <c r="D661" s="31" t="s">
        <v>873</v>
      </c>
      <c r="E661" s="30" t="s">
        <v>265</v>
      </c>
    </row>
    <row r="662" spans="4:5" x14ac:dyDescent="0.4">
      <c r="D662" s="28" t="s">
        <v>874</v>
      </c>
      <c r="E662" s="29" t="s">
        <v>265</v>
      </c>
    </row>
    <row r="663" spans="4:5" x14ac:dyDescent="0.4">
      <c r="D663" s="31" t="s">
        <v>875</v>
      </c>
      <c r="E663" s="30" t="s">
        <v>265</v>
      </c>
    </row>
    <row r="664" spans="4:5" x14ac:dyDescent="0.4">
      <c r="D664" s="31" t="s">
        <v>876</v>
      </c>
      <c r="E664" s="30" t="s">
        <v>265</v>
      </c>
    </row>
    <row r="665" spans="4:5" x14ac:dyDescent="0.4">
      <c r="D665" s="31" t="s">
        <v>877</v>
      </c>
      <c r="E665" s="30" t="s">
        <v>260</v>
      </c>
    </row>
    <row r="666" spans="4:5" x14ac:dyDescent="0.4">
      <c r="D666" s="31" t="s">
        <v>878</v>
      </c>
      <c r="E666" s="30" t="s">
        <v>265</v>
      </c>
    </row>
    <row r="667" spans="4:5" x14ac:dyDescent="0.4">
      <c r="D667" s="31" t="s">
        <v>879</v>
      </c>
      <c r="E667" s="30" t="s">
        <v>265</v>
      </c>
    </row>
    <row r="668" spans="4:5" x14ac:dyDescent="0.4">
      <c r="D668" s="31" t="s">
        <v>880</v>
      </c>
      <c r="E668" s="30" t="s">
        <v>265</v>
      </c>
    </row>
    <row r="669" spans="4:5" x14ac:dyDescent="0.4">
      <c r="D669" s="31" t="s">
        <v>881</v>
      </c>
      <c r="E669" s="30" t="s">
        <v>265</v>
      </c>
    </row>
    <row r="670" spans="4:5" x14ac:dyDescent="0.4">
      <c r="D670" s="31" t="s">
        <v>882</v>
      </c>
      <c r="E670" s="30" t="s">
        <v>265</v>
      </c>
    </row>
    <row r="671" spans="4:5" x14ac:dyDescent="0.4">
      <c r="D671" s="32" t="s">
        <v>883</v>
      </c>
      <c r="E671" s="30" t="s">
        <v>265</v>
      </c>
    </row>
    <row r="672" spans="4:5" x14ac:dyDescent="0.4">
      <c r="D672" s="31" t="s">
        <v>884</v>
      </c>
      <c r="E672" s="30" t="s">
        <v>265</v>
      </c>
    </row>
    <row r="673" spans="4:5" x14ac:dyDescent="0.4">
      <c r="D673" s="32" t="s">
        <v>885</v>
      </c>
      <c r="E673" s="30" t="s">
        <v>265</v>
      </c>
    </row>
    <row r="674" spans="4:5" x14ac:dyDescent="0.4">
      <c r="D674" s="31" t="s">
        <v>886</v>
      </c>
      <c r="E674" s="30" t="s">
        <v>265</v>
      </c>
    </row>
    <row r="675" spans="4:5" x14ac:dyDescent="0.4">
      <c r="D675" s="32" t="s">
        <v>887</v>
      </c>
      <c r="E675" s="30" t="s">
        <v>265</v>
      </c>
    </row>
    <row r="676" spans="4:5" x14ac:dyDescent="0.4">
      <c r="D676" s="32" t="s">
        <v>888</v>
      </c>
      <c r="E676" s="30" t="s">
        <v>265</v>
      </c>
    </row>
    <row r="677" spans="4:5" x14ac:dyDescent="0.4">
      <c r="D677" s="32" t="s">
        <v>889</v>
      </c>
      <c r="E677" s="30" t="s">
        <v>265</v>
      </c>
    </row>
    <row r="678" spans="4:5" x14ac:dyDescent="0.4">
      <c r="D678" s="31" t="s">
        <v>890</v>
      </c>
      <c r="E678" s="30" t="s">
        <v>265</v>
      </c>
    </row>
    <row r="679" spans="4:5" x14ac:dyDescent="0.4">
      <c r="D679" s="32" t="s">
        <v>891</v>
      </c>
      <c r="E679" s="30" t="s">
        <v>265</v>
      </c>
    </row>
    <row r="680" spans="4:5" x14ac:dyDescent="0.4">
      <c r="D680" s="32" t="s">
        <v>892</v>
      </c>
      <c r="E680" s="30" t="s">
        <v>265</v>
      </c>
    </row>
    <row r="681" spans="4:5" x14ac:dyDescent="0.4">
      <c r="D681" s="32" t="s">
        <v>893</v>
      </c>
      <c r="E681" s="30" t="s">
        <v>265</v>
      </c>
    </row>
    <row r="682" spans="4:5" x14ac:dyDescent="0.4">
      <c r="D682" s="32" t="s">
        <v>894</v>
      </c>
      <c r="E682" s="30" t="s">
        <v>265</v>
      </c>
    </row>
    <row r="683" spans="4:5" x14ac:dyDescent="0.4">
      <c r="D683" s="32" t="s">
        <v>895</v>
      </c>
      <c r="E683" s="30" t="s">
        <v>265</v>
      </c>
    </row>
    <row r="684" spans="4:5" x14ac:dyDescent="0.4">
      <c r="D684" s="32" t="s">
        <v>896</v>
      </c>
      <c r="E684" s="30" t="s">
        <v>265</v>
      </c>
    </row>
    <row r="685" spans="4:5" x14ac:dyDescent="0.4">
      <c r="D685" s="31" t="s">
        <v>897</v>
      </c>
      <c r="E685" s="30" t="s">
        <v>265</v>
      </c>
    </row>
    <row r="686" spans="4:5" x14ac:dyDescent="0.4">
      <c r="D686" s="31" t="s">
        <v>898</v>
      </c>
      <c r="E686" s="30" t="s">
        <v>265</v>
      </c>
    </row>
    <row r="687" spans="4:5" x14ac:dyDescent="0.4">
      <c r="D687" s="28" t="s">
        <v>899</v>
      </c>
      <c r="E687" s="29" t="s">
        <v>265</v>
      </c>
    </row>
    <row r="688" spans="4:5" x14ac:dyDescent="0.4">
      <c r="D688" s="32" t="s">
        <v>900</v>
      </c>
      <c r="E688" s="30" t="s">
        <v>260</v>
      </c>
    </row>
    <row r="689" spans="4:5" x14ac:dyDescent="0.4">
      <c r="D689" s="29" t="s">
        <v>143</v>
      </c>
      <c r="E689" s="29" t="s">
        <v>2145</v>
      </c>
    </row>
    <row r="690" spans="4:5" x14ac:dyDescent="0.4">
      <c r="D690" s="31" t="s">
        <v>901</v>
      </c>
      <c r="E690" s="30" t="s">
        <v>265</v>
      </c>
    </row>
    <row r="691" spans="4:5" x14ac:dyDescent="0.4">
      <c r="D691" s="31" t="s">
        <v>902</v>
      </c>
      <c r="E691" s="30" t="s">
        <v>265</v>
      </c>
    </row>
    <row r="692" spans="4:5" x14ac:dyDescent="0.4">
      <c r="D692" s="32" t="s">
        <v>903</v>
      </c>
      <c r="E692" s="30" t="s">
        <v>265</v>
      </c>
    </row>
    <row r="693" spans="4:5" x14ac:dyDescent="0.4">
      <c r="D693" s="31" t="s">
        <v>904</v>
      </c>
      <c r="E693" s="30" t="s">
        <v>260</v>
      </c>
    </row>
    <row r="694" spans="4:5" x14ac:dyDescent="0.4">
      <c r="D694" s="31" t="s">
        <v>97</v>
      </c>
      <c r="E694" s="30" t="s">
        <v>260</v>
      </c>
    </row>
    <row r="695" spans="4:5" x14ac:dyDescent="0.4">
      <c r="D695" s="31" t="s">
        <v>905</v>
      </c>
      <c r="E695" s="30" t="s">
        <v>265</v>
      </c>
    </row>
    <row r="696" spans="4:5" x14ac:dyDescent="0.4">
      <c r="D696" s="31" t="s">
        <v>906</v>
      </c>
      <c r="E696" s="30" t="s">
        <v>265</v>
      </c>
    </row>
    <row r="697" spans="4:5" x14ac:dyDescent="0.4">
      <c r="D697" s="31" t="s">
        <v>907</v>
      </c>
      <c r="E697" s="30" t="s">
        <v>265</v>
      </c>
    </row>
    <row r="698" spans="4:5" x14ac:dyDescent="0.4">
      <c r="D698" s="32" t="s">
        <v>908</v>
      </c>
      <c r="E698" s="30" t="s">
        <v>265</v>
      </c>
    </row>
    <row r="699" spans="4:5" x14ac:dyDescent="0.4">
      <c r="D699" s="31" t="s">
        <v>909</v>
      </c>
      <c r="E699" s="30" t="s">
        <v>265</v>
      </c>
    </row>
    <row r="700" spans="4:5" x14ac:dyDescent="0.4">
      <c r="D700" s="31" t="s">
        <v>910</v>
      </c>
      <c r="E700" s="30" t="s">
        <v>265</v>
      </c>
    </row>
    <row r="701" spans="4:5" x14ac:dyDescent="0.4">
      <c r="D701" s="31" t="s">
        <v>911</v>
      </c>
      <c r="E701" s="30" t="s">
        <v>265</v>
      </c>
    </row>
    <row r="702" spans="4:5" x14ac:dyDescent="0.4">
      <c r="D702" s="28" t="s">
        <v>912</v>
      </c>
      <c r="E702" s="29" t="s">
        <v>265</v>
      </c>
    </row>
    <row r="703" spans="4:5" x14ac:dyDescent="0.4">
      <c r="D703" s="31" t="s">
        <v>913</v>
      </c>
      <c r="E703" s="30" t="s">
        <v>265</v>
      </c>
    </row>
    <row r="704" spans="4:5" x14ac:dyDescent="0.4">
      <c r="D704" s="32" t="s">
        <v>914</v>
      </c>
      <c r="E704" s="30" t="s">
        <v>265</v>
      </c>
    </row>
    <row r="705" spans="4:5" x14ac:dyDescent="0.4">
      <c r="D705" s="31" t="s">
        <v>915</v>
      </c>
      <c r="E705" s="30" t="s">
        <v>265</v>
      </c>
    </row>
    <row r="706" spans="4:5" x14ac:dyDescent="0.4">
      <c r="D706" s="32" t="s">
        <v>916</v>
      </c>
      <c r="E706" s="30" t="s">
        <v>260</v>
      </c>
    </row>
    <row r="707" spans="4:5" x14ac:dyDescent="0.4">
      <c r="D707" s="31" t="s">
        <v>917</v>
      </c>
      <c r="E707" s="30" t="s">
        <v>265</v>
      </c>
    </row>
    <row r="708" spans="4:5" x14ac:dyDescent="0.4">
      <c r="D708" s="31" t="s">
        <v>918</v>
      </c>
      <c r="E708" s="30" t="s">
        <v>265</v>
      </c>
    </row>
    <row r="709" spans="4:5" x14ac:dyDescent="0.4">
      <c r="D709" s="31" t="s">
        <v>919</v>
      </c>
      <c r="E709" s="30" t="s">
        <v>265</v>
      </c>
    </row>
    <row r="710" spans="4:5" x14ac:dyDescent="0.4">
      <c r="D710" s="31" t="s">
        <v>920</v>
      </c>
      <c r="E710" s="30" t="s">
        <v>265</v>
      </c>
    </row>
    <row r="711" spans="4:5" x14ac:dyDescent="0.4">
      <c r="D711" s="31" t="s">
        <v>921</v>
      </c>
      <c r="E711" s="30" t="s">
        <v>265</v>
      </c>
    </row>
    <row r="712" spans="4:5" x14ac:dyDescent="0.4">
      <c r="D712" s="32" t="s">
        <v>922</v>
      </c>
      <c r="E712" s="30" t="s">
        <v>265</v>
      </c>
    </row>
    <row r="713" spans="4:5" x14ac:dyDescent="0.4">
      <c r="D713" s="32" t="s">
        <v>923</v>
      </c>
      <c r="E713" s="30" t="s">
        <v>265</v>
      </c>
    </row>
    <row r="714" spans="4:5" x14ac:dyDescent="0.4">
      <c r="D714" s="32" t="s">
        <v>924</v>
      </c>
      <c r="E714" s="30" t="s">
        <v>265</v>
      </c>
    </row>
    <row r="715" spans="4:5" x14ac:dyDescent="0.4">
      <c r="D715" s="31" t="s">
        <v>925</v>
      </c>
      <c r="E715" s="30" t="s">
        <v>265</v>
      </c>
    </row>
    <row r="716" spans="4:5" x14ac:dyDescent="0.4">
      <c r="D716" s="30" t="s">
        <v>926</v>
      </c>
      <c r="E716" s="29" t="s">
        <v>265</v>
      </c>
    </row>
    <row r="717" spans="4:5" ht="23.25" x14ac:dyDescent="0.4">
      <c r="D717" s="30" t="s">
        <v>927</v>
      </c>
      <c r="E717" s="29" t="s">
        <v>265</v>
      </c>
    </row>
    <row r="718" spans="4:5" x14ac:dyDescent="0.4">
      <c r="D718" s="31" t="s">
        <v>928</v>
      </c>
      <c r="E718" s="30" t="s">
        <v>265</v>
      </c>
    </row>
    <row r="719" spans="4:5" x14ac:dyDescent="0.4">
      <c r="D719" s="31" t="s">
        <v>929</v>
      </c>
      <c r="E719" s="30" t="s">
        <v>265</v>
      </c>
    </row>
    <row r="720" spans="4:5" x14ac:dyDescent="0.4">
      <c r="D720" s="31" t="s">
        <v>930</v>
      </c>
      <c r="E720" s="30" t="s">
        <v>265</v>
      </c>
    </row>
    <row r="721" spans="4:5" ht="20.25" x14ac:dyDescent="0.4">
      <c r="D721" s="32" t="s">
        <v>931</v>
      </c>
      <c r="E721" s="30" t="s">
        <v>265</v>
      </c>
    </row>
    <row r="722" spans="4:5" x14ac:dyDescent="0.4">
      <c r="D722" s="31" t="s">
        <v>932</v>
      </c>
      <c r="E722" s="30" t="s">
        <v>265</v>
      </c>
    </row>
    <row r="723" spans="4:5" x14ac:dyDescent="0.4">
      <c r="D723" s="28" t="s">
        <v>933</v>
      </c>
      <c r="E723" s="29" t="s">
        <v>265</v>
      </c>
    </row>
    <row r="724" spans="4:5" x14ac:dyDescent="0.4">
      <c r="D724" s="31" t="s">
        <v>934</v>
      </c>
      <c r="E724" s="30" t="s">
        <v>265</v>
      </c>
    </row>
    <row r="725" spans="4:5" x14ac:dyDescent="0.4">
      <c r="D725" s="31" t="s">
        <v>935</v>
      </c>
      <c r="E725" s="30" t="s">
        <v>265</v>
      </c>
    </row>
    <row r="726" spans="4:5" x14ac:dyDescent="0.4">
      <c r="D726" s="31" t="s">
        <v>936</v>
      </c>
      <c r="E726" s="30" t="s">
        <v>265</v>
      </c>
    </row>
    <row r="727" spans="4:5" x14ac:dyDescent="0.4">
      <c r="D727" s="31" t="s">
        <v>937</v>
      </c>
      <c r="E727" s="30" t="s">
        <v>265</v>
      </c>
    </row>
    <row r="728" spans="4:5" ht="23.25" x14ac:dyDescent="0.4">
      <c r="D728" s="30" t="s">
        <v>938</v>
      </c>
      <c r="E728" s="29" t="s">
        <v>265</v>
      </c>
    </row>
    <row r="729" spans="4:5" x14ac:dyDescent="0.4">
      <c r="D729" s="31" t="s">
        <v>939</v>
      </c>
      <c r="E729" s="30" t="s">
        <v>265</v>
      </c>
    </row>
    <row r="730" spans="4:5" x14ac:dyDescent="0.4">
      <c r="D730" s="31" t="s">
        <v>940</v>
      </c>
      <c r="E730" s="30" t="s">
        <v>265</v>
      </c>
    </row>
    <row r="731" spans="4:5" x14ac:dyDescent="0.4">
      <c r="D731" s="31" t="s">
        <v>941</v>
      </c>
      <c r="E731" s="30" t="s">
        <v>265</v>
      </c>
    </row>
    <row r="732" spans="4:5" x14ac:dyDescent="0.4">
      <c r="D732" s="31" t="s">
        <v>942</v>
      </c>
      <c r="E732" s="30" t="s">
        <v>265</v>
      </c>
    </row>
    <row r="733" spans="4:5" x14ac:dyDescent="0.4">
      <c r="D733" s="31" t="s">
        <v>943</v>
      </c>
      <c r="E733" s="30" t="s">
        <v>265</v>
      </c>
    </row>
    <row r="734" spans="4:5" x14ac:dyDescent="0.4">
      <c r="D734" s="31" t="s">
        <v>944</v>
      </c>
      <c r="E734" s="30" t="s">
        <v>265</v>
      </c>
    </row>
    <row r="735" spans="4:5" x14ac:dyDescent="0.4">
      <c r="D735" s="31" t="s">
        <v>945</v>
      </c>
      <c r="E735" s="30" t="s">
        <v>265</v>
      </c>
    </row>
    <row r="736" spans="4:5" x14ac:dyDescent="0.4">
      <c r="D736" s="31" t="s">
        <v>946</v>
      </c>
      <c r="E736" s="30" t="s">
        <v>265</v>
      </c>
    </row>
    <row r="737" spans="4:5" x14ac:dyDescent="0.4">
      <c r="D737" s="31" t="s">
        <v>947</v>
      </c>
      <c r="E737" s="30" t="s">
        <v>265</v>
      </c>
    </row>
    <row r="738" spans="4:5" x14ac:dyDescent="0.4">
      <c r="D738" s="32" t="s">
        <v>948</v>
      </c>
      <c r="E738" s="30" t="s">
        <v>265</v>
      </c>
    </row>
    <row r="739" spans="4:5" x14ac:dyDescent="0.4">
      <c r="D739" s="31" t="s">
        <v>949</v>
      </c>
      <c r="E739" s="30" t="s">
        <v>265</v>
      </c>
    </row>
    <row r="740" spans="4:5" x14ac:dyDescent="0.4">
      <c r="D740" s="31" t="s">
        <v>950</v>
      </c>
      <c r="E740" s="30" t="s">
        <v>265</v>
      </c>
    </row>
    <row r="741" spans="4:5" x14ac:dyDescent="0.4">
      <c r="D741" s="31" t="s">
        <v>951</v>
      </c>
      <c r="E741" s="30" t="s">
        <v>265</v>
      </c>
    </row>
    <row r="742" spans="4:5" x14ac:dyDescent="0.4">
      <c r="D742" s="28" t="s">
        <v>952</v>
      </c>
      <c r="E742" s="29" t="s">
        <v>265</v>
      </c>
    </row>
    <row r="743" spans="4:5" ht="20.25" x14ac:dyDescent="0.4">
      <c r="D743" s="32" t="s">
        <v>953</v>
      </c>
      <c r="E743" s="30" t="s">
        <v>265</v>
      </c>
    </row>
    <row r="744" spans="4:5" x14ac:dyDescent="0.4">
      <c r="D744" s="29" t="s">
        <v>172</v>
      </c>
      <c r="E744" s="29" t="s">
        <v>2145</v>
      </c>
    </row>
    <row r="745" spans="4:5" x14ac:dyDescent="0.4">
      <c r="D745" s="31" t="s">
        <v>954</v>
      </c>
      <c r="E745" s="30" t="s">
        <v>265</v>
      </c>
    </row>
    <row r="746" spans="4:5" x14ac:dyDescent="0.4">
      <c r="D746" s="29" t="s">
        <v>196</v>
      </c>
      <c r="E746" s="29" t="s">
        <v>2145</v>
      </c>
    </row>
    <row r="747" spans="4:5" x14ac:dyDescent="0.4">
      <c r="D747" s="31" t="s">
        <v>955</v>
      </c>
      <c r="E747" s="30" t="s">
        <v>260</v>
      </c>
    </row>
    <row r="748" spans="4:5" x14ac:dyDescent="0.4">
      <c r="D748" s="32" t="s">
        <v>956</v>
      </c>
      <c r="E748" s="30" t="s">
        <v>265</v>
      </c>
    </row>
    <row r="749" spans="4:5" x14ac:dyDescent="0.4">
      <c r="D749" s="31" t="s">
        <v>957</v>
      </c>
      <c r="E749" s="30" t="s">
        <v>265</v>
      </c>
    </row>
    <row r="750" spans="4:5" x14ac:dyDescent="0.4">
      <c r="D750" s="28" t="s">
        <v>958</v>
      </c>
      <c r="E750" s="29" t="s">
        <v>265</v>
      </c>
    </row>
    <row r="751" spans="4:5" x14ac:dyDescent="0.4">
      <c r="D751" s="28" t="s">
        <v>959</v>
      </c>
      <c r="E751" s="29" t="s">
        <v>265</v>
      </c>
    </row>
    <row r="752" spans="4:5" x14ac:dyDescent="0.4">
      <c r="D752" s="31" t="s">
        <v>960</v>
      </c>
      <c r="E752" s="30" t="s">
        <v>265</v>
      </c>
    </row>
    <row r="753" spans="4:5" x14ac:dyDescent="0.4">
      <c r="D753" s="31" t="s">
        <v>961</v>
      </c>
      <c r="E753" s="30" t="s">
        <v>265</v>
      </c>
    </row>
    <row r="754" spans="4:5" x14ac:dyDescent="0.4">
      <c r="D754" s="32" t="s">
        <v>962</v>
      </c>
      <c r="E754" s="30" t="s">
        <v>265</v>
      </c>
    </row>
    <row r="755" spans="4:5" x14ac:dyDescent="0.4">
      <c r="D755" s="32" t="s">
        <v>963</v>
      </c>
      <c r="E755" s="30" t="s">
        <v>265</v>
      </c>
    </row>
    <row r="756" spans="4:5" x14ac:dyDescent="0.4">
      <c r="D756" s="31" t="s">
        <v>964</v>
      </c>
      <c r="E756" s="30" t="s">
        <v>265</v>
      </c>
    </row>
    <row r="757" spans="4:5" ht="20.25" x14ac:dyDescent="0.4">
      <c r="D757" s="32" t="s">
        <v>965</v>
      </c>
      <c r="E757" s="30" t="s">
        <v>265</v>
      </c>
    </row>
    <row r="758" spans="4:5" ht="20.25" x14ac:dyDescent="0.4">
      <c r="D758" s="32" t="s">
        <v>966</v>
      </c>
      <c r="E758" s="30" t="s">
        <v>265</v>
      </c>
    </row>
    <row r="759" spans="4:5" x14ac:dyDescent="0.4">
      <c r="D759" s="31" t="s">
        <v>967</v>
      </c>
      <c r="E759" s="30" t="s">
        <v>265</v>
      </c>
    </row>
    <row r="760" spans="4:5" x14ac:dyDescent="0.4">
      <c r="D760" s="31" t="s">
        <v>968</v>
      </c>
      <c r="E760" s="30" t="s">
        <v>265</v>
      </c>
    </row>
    <row r="761" spans="4:5" x14ac:dyDescent="0.4">
      <c r="D761" s="32" t="s">
        <v>969</v>
      </c>
      <c r="E761" s="30" t="s">
        <v>260</v>
      </c>
    </row>
    <row r="762" spans="4:5" x14ac:dyDescent="0.4">
      <c r="D762" s="32" t="s">
        <v>970</v>
      </c>
      <c r="E762" s="30" t="s">
        <v>265</v>
      </c>
    </row>
    <row r="763" spans="4:5" x14ac:dyDescent="0.4">
      <c r="D763" s="32" t="s">
        <v>971</v>
      </c>
      <c r="E763" s="30" t="s">
        <v>265</v>
      </c>
    </row>
    <row r="764" spans="4:5" x14ac:dyDescent="0.4">
      <c r="D764" s="31" t="s">
        <v>972</v>
      </c>
      <c r="E764" s="30" t="s">
        <v>265</v>
      </c>
    </row>
    <row r="765" spans="4:5" x14ac:dyDescent="0.4">
      <c r="D765" s="31" t="s">
        <v>973</v>
      </c>
      <c r="E765" s="30" t="s">
        <v>265</v>
      </c>
    </row>
    <row r="766" spans="4:5" x14ac:dyDescent="0.4">
      <c r="D766" s="31" t="s">
        <v>974</v>
      </c>
      <c r="E766" s="30" t="s">
        <v>265</v>
      </c>
    </row>
    <row r="767" spans="4:5" x14ac:dyDescent="0.4">
      <c r="D767" s="28" t="s">
        <v>975</v>
      </c>
      <c r="E767" s="29" t="s">
        <v>265</v>
      </c>
    </row>
    <row r="768" spans="4:5" x14ac:dyDescent="0.4">
      <c r="D768" s="31" t="s">
        <v>976</v>
      </c>
      <c r="E768" s="30" t="s">
        <v>260</v>
      </c>
    </row>
    <row r="769" spans="4:5" x14ac:dyDescent="0.4">
      <c r="D769" s="31" t="s">
        <v>977</v>
      </c>
      <c r="E769" s="30" t="s">
        <v>265</v>
      </c>
    </row>
    <row r="770" spans="4:5" x14ac:dyDescent="0.4">
      <c r="D770" s="31" t="s">
        <v>978</v>
      </c>
      <c r="E770" s="30" t="s">
        <v>265</v>
      </c>
    </row>
    <row r="771" spans="4:5" x14ac:dyDescent="0.4">
      <c r="D771" s="31" t="s">
        <v>979</v>
      </c>
      <c r="E771" s="30" t="s">
        <v>265</v>
      </c>
    </row>
    <row r="772" spans="4:5" x14ac:dyDescent="0.4">
      <c r="D772" s="28" t="s">
        <v>980</v>
      </c>
      <c r="E772" s="29" t="s">
        <v>265</v>
      </c>
    </row>
    <row r="773" spans="4:5" x14ac:dyDescent="0.4">
      <c r="D773" s="32" t="s">
        <v>981</v>
      </c>
      <c r="E773" s="30" t="s">
        <v>260</v>
      </c>
    </row>
    <row r="774" spans="4:5" x14ac:dyDescent="0.4">
      <c r="D774" s="31" t="s">
        <v>982</v>
      </c>
      <c r="E774" s="30" t="s">
        <v>265</v>
      </c>
    </row>
    <row r="775" spans="4:5" x14ac:dyDescent="0.4">
      <c r="D775" s="31" t="s">
        <v>983</v>
      </c>
      <c r="E775" s="30" t="s">
        <v>265</v>
      </c>
    </row>
    <row r="776" spans="4:5" x14ac:dyDescent="0.4">
      <c r="D776" s="31" t="s">
        <v>984</v>
      </c>
      <c r="E776" s="30" t="s">
        <v>265</v>
      </c>
    </row>
    <row r="777" spans="4:5" x14ac:dyDescent="0.4">
      <c r="D777" s="31" t="s">
        <v>985</v>
      </c>
      <c r="E777" s="30" t="s">
        <v>265</v>
      </c>
    </row>
    <row r="778" spans="4:5" x14ac:dyDescent="0.4">
      <c r="D778" s="31" t="s">
        <v>986</v>
      </c>
      <c r="E778" s="30" t="s">
        <v>265</v>
      </c>
    </row>
    <row r="779" spans="4:5" x14ac:dyDescent="0.4">
      <c r="D779" s="28" t="s">
        <v>987</v>
      </c>
      <c r="E779" s="29" t="s">
        <v>265</v>
      </c>
    </row>
    <row r="780" spans="4:5" x14ac:dyDescent="0.4">
      <c r="D780" s="31" t="s">
        <v>988</v>
      </c>
      <c r="E780" s="30" t="s">
        <v>265</v>
      </c>
    </row>
    <row r="781" spans="4:5" x14ac:dyDescent="0.4">
      <c r="D781" s="32" t="s">
        <v>989</v>
      </c>
      <c r="E781" s="30" t="s">
        <v>265</v>
      </c>
    </row>
    <row r="782" spans="4:5" x14ac:dyDescent="0.4">
      <c r="D782" s="31" t="s">
        <v>990</v>
      </c>
      <c r="E782" s="30" t="s">
        <v>265</v>
      </c>
    </row>
    <row r="783" spans="4:5" x14ac:dyDescent="0.4">
      <c r="D783" s="32" t="s">
        <v>991</v>
      </c>
      <c r="E783" s="30" t="s">
        <v>265</v>
      </c>
    </row>
    <row r="784" spans="4:5" x14ac:dyDescent="0.4">
      <c r="D784" s="31" t="s">
        <v>992</v>
      </c>
      <c r="E784" s="30" t="s">
        <v>265</v>
      </c>
    </row>
    <row r="785" spans="4:5" x14ac:dyDescent="0.4">
      <c r="D785" s="31" t="s">
        <v>993</v>
      </c>
      <c r="E785" s="30" t="s">
        <v>265</v>
      </c>
    </row>
    <row r="786" spans="4:5" x14ac:dyDescent="0.4">
      <c r="D786" s="28" t="s">
        <v>994</v>
      </c>
      <c r="E786" s="29" t="s">
        <v>265</v>
      </c>
    </row>
    <row r="787" spans="4:5" x14ac:dyDescent="0.4">
      <c r="D787" s="32" t="s">
        <v>14</v>
      </c>
      <c r="E787" s="30" t="s">
        <v>305</v>
      </c>
    </row>
    <row r="788" spans="4:5" x14ac:dyDescent="0.4">
      <c r="D788" s="31" t="s">
        <v>995</v>
      </c>
      <c r="E788" s="30" t="s">
        <v>265</v>
      </c>
    </row>
    <row r="789" spans="4:5" x14ac:dyDescent="0.4">
      <c r="D789" s="31" t="s">
        <v>996</v>
      </c>
      <c r="E789" s="30" t="s">
        <v>265</v>
      </c>
    </row>
    <row r="790" spans="4:5" x14ac:dyDescent="0.4">
      <c r="D790" s="31" t="s">
        <v>997</v>
      </c>
      <c r="E790" s="30" t="s">
        <v>265</v>
      </c>
    </row>
    <row r="791" spans="4:5" x14ac:dyDescent="0.4">
      <c r="D791" s="29" t="s">
        <v>195</v>
      </c>
      <c r="E791" s="29" t="s">
        <v>2145</v>
      </c>
    </row>
    <row r="792" spans="4:5" ht="20.25" x14ac:dyDescent="0.4">
      <c r="D792" s="32" t="s">
        <v>998</v>
      </c>
      <c r="E792" s="30" t="s">
        <v>265</v>
      </c>
    </row>
    <row r="793" spans="4:5" x14ac:dyDescent="0.4">
      <c r="D793" s="31" t="s">
        <v>999</v>
      </c>
      <c r="E793" s="30" t="s">
        <v>265</v>
      </c>
    </row>
    <row r="794" spans="4:5" x14ac:dyDescent="0.4">
      <c r="D794" s="31" t="s">
        <v>1000</v>
      </c>
      <c r="E794" s="30" t="s">
        <v>260</v>
      </c>
    </row>
    <row r="795" spans="4:5" x14ac:dyDescent="0.4">
      <c r="D795" s="32" t="s">
        <v>1001</v>
      </c>
      <c r="E795" s="30" t="s">
        <v>265</v>
      </c>
    </row>
    <row r="796" spans="4:5" x14ac:dyDescent="0.4">
      <c r="D796" s="31" t="s">
        <v>1002</v>
      </c>
      <c r="E796" s="30" t="s">
        <v>265</v>
      </c>
    </row>
    <row r="797" spans="4:5" x14ac:dyDescent="0.4">
      <c r="D797" s="28" t="s">
        <v>1003</v>
      </c>
      <c r="E797" s="29" t="s">
        <v>265</v>
      </c>
    </row>
    <row r="798" spans="4:5" x14ac:dyDescent="0.4">
      <c r="D798" s="31" t="s">
        <v>1004</v>
      </c>
      <c r="E798" s="30" t="s">
        <v>265</v>
      </c>
    </row>
    <row r="799" spans="4:5" x14ac:dyDescent="0.4">
      <c r="D799" s="28" t="s">
        <v>1005</v>
      </c>
      <c r="E799" s="29" t="s">
        <v>265</v>
      </c>
    </row>
    <row r="800" spans="4:5" x14ac:dyDescent="0.4">
      <c r="D800" s="31" t="s">
        <v>1006</v>
      </c>
      <c r="E800" s="30" t="s">
        <v>265</v>
      </c>
    </row>
    <row r="801" spans="4:5" x14ac:dyDescent="0.4">
      <c r="D801" s="31" t="s">
        <v>1007</v>
      </c>
      <c r="E801" s="30" t="s">
        <v>265</v>
      </c>
    </row>
    <row r="802" spans="4:5" x14ac:dyDescent="0.4">
      <c r="D802" s="32" t="s">
        <v>1008</v>
      </c>
      <c r="E802" s="30" t="s">
        <v>265</v>
      </c>
    </row>
    <row r="803" spans="4:5" x14ac:dyDescent="0.4">
      <c r="D803" s="31" t="s">
        <v>1009</v>
      </c>
      <c r="E803" s="30" t="s">
        <v>265</v>
      </c>
    </row>
    <row r="804" spans="4:5" x14ac:dyDescent="0.4">
      <c r="D804" s="32" t="s">
        <v>1010</v>
      </c>
      <c r="E804" s="30" t="s">
        <v>265</v>
      </c>
    </row>
    <row r="805" spans="4:5" x14ac:dyDescent="0.4">
      <c r="D805" s="31" t="s">
        <v>1011</v>
      </c>
      <c r="E805" s="30" t="s">
        <v>265</v>
      </c>
    </row>
    <row r="806" spans="4:5" ht="20.25" x14ac:dyDescent="0.4">
      <c r="D806" s="32" t="s">
        <v>1012</v>
      </c>
      <c r="E806" s="30" t="s">
        <v>265</v>
      </c>
    </row>
    <row r="807" spans="4:5" x14ac:dyDescent="0.4">
      <c r="D807" s="31" t="s">
        <v>1013</v>
      </c>
      <c r="E807" s="30" t="s">
        <v>265</v>
      </c>
    </row>
    <row r="808" spans="4:5" x14ac:dyDescent="0.4">
      <c r="D808" s="31" t="s">
        <v>1014</v>
      </c>
      <c r="E808" s="30" t="s">
        <v>265</v>
      </c>
    </row>
    <row r="809" spans="4:5" x14ac:dyDescent="0.4">
      <c r="D809" s="32" t="s">
        <v>1015</v>
      </c>
      <c r="E809" s="30" t="s">
        <v>265</v>
      </c>
    </row>
    <row r="810" spans="4:5" x14ac:dyDescent="0.4">
      <c r="D810" s="31" t="s">
        <v>1016</v>
      </c>
      <c r="E810" s="30" t="s">
        <v>265</v>
      </c>
    </row>
    <row r="811" spans="4:5" x14ac:dyDescent="0.4">
      <c r="D811" s="31" t="s">
        <v>16</v>
      </c>
      <c r="E811" s="30" t="s">
        <v>305</v>
      </c>
    </row>
    <row r="812" spans="4:5" x14ac:dyDescent="0.4">
      <c r="D812" s="31" t="s">
        <v>1017</v>
      </c>
      <c r="E812" s="30" t="s">
        <v>265</v>
      </c>
    </row>
    <row r="813" spans="4:5" x14ac:dyDescent="0.4">
      <c r="D813" s="31" t="s">
        <v>1018</v>
      </c>
      <c r="E813" s="30" t="s">
        <v>265</v>
      </c>
    </row>
    <row r="814" spans="4:5" x14ac:dyDescent="0.4">
      <c r="D814" s="31" t="s">
        <v>1019</v>
      </c>
      <c r="E814" s="30" t="s">
        <v>265</v>
      </c>
    </row>
    <row r="815" spans="4:5" x14ac:dyDescent="0.4">
      <c r="D815" s="31" t="s">
        <v>1020</v>
      </c>
      <c r="E815" s="30" t="s">
        <v>265</v>
      </c>
    </row>
    <row r="816" spans="4:5" x14ac:dyDescent="0.4">
      <c r="D816" s="28" t="s">
        <v>1021</v>
      </c>
      <c r="E816" s="29" t="s">
        <v>260</v>
      </c>
    </row>
    <row r="817" spans="4:5" ht="23.25" x14ac:dyDescent="0.4">
      <c r="D817" s="30" t="s">
        <v>1022</v>
      </c>
      <c r="E817" s="29" t="s">
        <v>265</v>
      </c>
    </row>
    <row r="818" spans="4:5" x14ac:dyDescent="0.4">
      <c r="D818" s="28" t="s">
        <v>1023</v>
      </c>
      <c r="E818" s="29" t="s">
        <v>265</v>
      </c>
    </row>
    <row r="819" spans="4:5" x14ac:dyDescent="0.4">
      <c r="D819" s="28" t="s">
        <v>1024</v>
      </c>
      <c r="E819" s="29" t="s">
        <v>265</v>
      </c>
    </row>
    <row r="820" spans="4:5" x14ac:dyDescent="0.4">
      <c r="D820" s="31" t="s">
        <v>1025</v>
      </c>
      <c r="E820" s="30" t="s">
        <v>265</v>
      </c>
    </row>
    <row r="821" spans="4:5" x14ac:dyDescent="0.4">
      <c r="D821" s="30" t="s">
        <v>1026</v>
      </c>
      <c r="E821" s="29" t="s">
        <v>265</v>
      </c>
    </row>
    <row r="822" spans="4:5" x14ac:dyDescent="0.4">
      <c r="D822" s="28" t="s">
        <v>1027</v>
      </c>
      <c r="E822" s="29" t="s">
        <v>265</v>
      </c>
    </row>
    <row r="823" spans="4:5" x14ac:dyDescent="0.4">
      <c r="D823" s="31" t="s">
        <v>1028</v>
      </c>
      <c r="E823" s="30" t="s">
        <v>265</v>
      </c>
    </row>
    <row r="824" spans="4:5" x14ac:dyDescent="0.4">
      <c r="D824" s="31" t="s">
        <v>17</v>
      </c>
      <c r="E824" s="30" t="s">
        <v>305</v>
      </c>
    </row>
    <row r="825" spans="4:5" x14ac:dyDescent="0.4">
      <c r="D825" s="31" t="s">
        <v>1029</v>
      </c>
      <c r="E825" s="30" t="s">
        <v>265</v>
      </c>
    </row>
    <row r="826" spans="4:5" x14ac:dyDescent="0.4">
      <c r="D826" s="32" t="s">
        <v>1030</v>
      </c>
      <c r="E826" s="30" t="s">
        <v>265</v>
      </c>
    </row>
    <row r="827" spans="4:5" x14ac:dyDescent="0.4">
      <c r="D827" s="31" t="s">
        <v>1031</v>
      </c>
      <c r="E827" s="30" t="s">
        <v>265</v>
      </c>
    </row>
    <row r="828" spans="4:5" x14ac:dyDescent="0.4">
      <c r="D828" s="31" t="s">
        <v>1032</v>
      </c>
      <c r="E828" s="30" t="s">
        <v>265</v>
      </c>
    </row>
    <row r="829" spans="4:5" x14ac:dyDescent="0.4">
      <c r="D829" s="31" t="s">
        <v>1033</v>
      </c>
      <c r="E829" s="30" t="s">
        <v>265</v>
      </c>
    </row>
    <row r="830" spans="4:5" x14ac:dyDescent="0.4">
      <c r="D830" s="31" t="s">
        <v>1034</v>
      </c>
      <c r="E830" s="30" t="s">
        <v>265</v>
      </c>
    </row>
    <row r="831" spans="4:5" x14ac:dyDescent="0.4">
      <c r="D831" s="30" t="s">
        <v>1035</v>
      </c>
      <c r="E831" s="29" t="s">
        <v>260</v>
      </c>
    </row>
    <row r="832" spans="4:5" x14ac:dyDescent="0.4">
      <c r="D832" s="31" t="s">
        <v>1036</v>
      </c>
      <c r="E832" s="30" t="s">
        <v>265</v>
      </c>
    </row>
    <row r="833" spans="4:5" x14ac:dyDescent="0.4">
      <c r="D833" s="31" t="s">
        <v>1037</v>
      </c>
      <c r="E833" s="30" t="s">
        <v>265</v>
      </c>
    </row>
    <row r="834" spans="4:5" x14ac:dyDescent="0.4">
      <c r="D834" s="31" t="s">
        <v>1038</v>
      </c>
      <c r="E834" s="30" t="s">
        <v>265</v>
      </c>
    </row>
    <row r="835" spans="4:5" x14ac:dyDescent="0.4">
      <c r="D835" s="31" t="s">
        <v>1039</v>
      </c>
      <c r="E835" s="30" t="s">
        <v>265</v>
      </c>
    </row>
    <row r="836" spans="4:5" x14ac:dyDescent="0.4">
      <c r="D836" s="31" t="s">
        <v>1040</v>
      </c>
      <c r="E836" s="30" t="s">
        <v>265</v>
      </c>
    </row>
    <row r="837" spans="4:5" ht="20.25" x14ac:dyDescent="0.4">
      <c r="D837" s="32" t="s">
        <v>1041</v>
      </c>
      <c r="E837" s="30" t="s">
        <v>265</v>
      </c>
    </row>
    <row r="838" spans="4:5" x14ac:dyDescent="0.4">
      <c r="D838" s="32" t="s">
        <v>1042</v>
      </c>
      <c r="E838" s="30" t="s">
        <v>265</v>
      </c>
    </row>
    <row r="839" spans="4:5" x14ac:dyDescent="0.4">
      <c r="D839" s="31" t="s">
        <v>1043</v>
      </c>
      <c r="E839" s="30" t="s">
        <v>265</v>
      </c>
    </row>
    <row r="840" spans="4:5" x14ac:dyDescent="0.4">
      <c r="D840" s="28" t="s">
        <v>1044</v>
      </c>
      <c r="E840" s="29" t="s">
        <v>265</v>
      </c>
    </row>
    <row r="841" spans="4:5" x14ac:dyDescent="0.4">
      <c r="D841" s="28" t="s">
        <v>1045</v>
      </c>
      <c r="E841" s="29" t="s">
        <v>265</v>
      </c>
    </row>
    <row r="842" spans="4:5" x14ac:dyDescent="0.4">
      <c r="D842" s="30" t="s">
        <v>1046</v>
      </c>
      <c r="E842" s="29" t="s">
        <v>260</v>
      </c>
    </row>
    <row r="843" spans="4:5" x14ac:dyDescent="0.4">
      <c r="D843" s="28" t="s">
        <v>1047</v>
      </c>
      <c r="E843" s="29" t="s">
        <v>265</v>
      </c>
    </row>
    <row r="844" spans="4:5" x14ac:dyDescent="0.4">
      <c r="D844" s="28" t="s">
        <v>1048</v>
      </c>
      <c r="E844" s="29" t="s">
        <v>260</v>
      </c>
    </row>
    <row r="845" spans="4:5" x14ac:dyDescent="0.4">
      <c r="D845" s="32" t="s">
        <v>1049</v>
      </c>
      <c r="E845" s="30" t="s">
        <v>265</v>
      </c>
    </row>
    <row r="846" spans="4:5" x14ac:dyDescent="0.4">
      <c r="D846" s="31" t="s">
        <v>1050</v>
      </c>
      <c r="E846" s="30" t="s">
        <v>265</v>
      </c>
    </row>
    <row r="847" spans="4:5" x14ac:dyDescent="0.4">
      <c r="D847" s="31" t="s">
        <v>1051</v>
      </c>
      <c r="E847" s="30" t="s">
        <v>265</v>
      </c>
    </row>
    <row r="848" spans="4:5" x14ac:dyDescent="0.4">
      <c r="D848" s="31" t="s">
        <v>1052</v>
      </c>
      <c r="E848" s="30" t="s">
        <v>265</v>
      </c>
    </row>
    <row r="849" spans="4:5" x14ac:dyDescent="0.4">
      <c r="D849" s="31" t="s">
        <v>1053</v>
      </c>
      <c r="E849" s="30" t="s">
        <v>265</v>
      </c>
    </row>
    <row r="850" spans="4:5" x14ac:dyDescent="0.4">
      <c r="D850" s="31" t="s">
        <v>1054</v>
      </c>
      <c r="E850" s="30" t="s">
        <v>265</v>
      </c>
    </row>
    <row r="851" spans="4:5" x14ac:dyDescent="0.4">
      <c r="D851" s="31" t="s">
        <v>1055</v>
      </c>
      <c r="E851" s="30" t="s">
        <v>265</v>
      </c>
    </row>
    <row r="852" spans="4:5" x14ac:dyDescent="0.4">
      <c r="D852" s="31" t="s">
        <v>1056</v>
      </c>
      <c r="E852" s="30" t="s">
        <v>265</v>
      </c>
    </row>
    <row r="853" spans="4:5" x14ac:dyDescent="0.4">
      <c r="D853" s="31" t="s">
        <v>1057</v>
      </c>
      <c r="E853" s="30" t="s">
        <v>265</v>
      </c>
    </row>
    <row r="854" spans="4:5" x14ac:dyDescent="0.4">
      <c r="D854" s="31" t="s">
        <v>1058</v>
      </c>
      <c r="E854" s="30" t="s">
        <v>265</v>
      </c>
    </row>
    <row r="855" spans="4:5" x14ac:dyDescent="0.4">
      <c r="D855" s="28" t="s">
        <v>1059</v>
      </c>
      <c r="E855" s="29" t="s">
        <v>265</v>
      </c>
    </row>
    <row r="856" spans="4:5" x14ac:dyDescent="0.4">
      <c r="D856" s="31" t="s">
        <v>1060</v>
      </c>
      <c r="E856" s="30" t="s">
        <v>265</v>
      </c>
    </row>
    <row r="857" spans="4:5" x14ac:dyDescent="0.4">
      <c r="D857" s="32" t="s">
        <v>1061</v>
      </c>
      <c r="E857" s="30" t="s">
        <v>265</v>
      </c>
    </row>
    <row r="858" spans="4:5" x14ac:dyDescent="0.4">
      <c r="D858" s="32" t="s">
        <v>1062</v>
      </c>
      <c r="E858" s="30" t="s">
        <v>265</v>
      </c>
    </row>
    <row r="859" spans="4:5" x14ac:dyDescent="0.4">
      <c r="D859" s="31" t="s">
        <v>1063</v>
      </c>
      <c r="E859" s="30" t="s">
        <v>265</v>
      </c>
    </row>
    <row r="860" spans="4:5" x14ac:dyDescent="0.4">
      <c r="D860" s="31" t="s">
        <v>1064</v>
      </c>
      <c r="E860" s="30" t="s">
        <v>265</v>
      </c>
    </row>
    <row r="861" spans="4:5" x14ac:dyDescent="0.4">
      <c r="D861" s="31" t="s">
        <v>1065</v>
      </c>
      <c r="E861" s="30" t="s">
        <v>305</v>
      </c>
    </row>
    <row r="862" spans="4:5" x14ac:dyDescent="0.4">
      <c r="D862" s="29" t="s">
        <v>145</v>
      </c>
      <c r="E862" s="29" t="s">
        <v>2145</v>
      </c>
    </row>
    <row r="863" spans="4:5" x14ac:dyDescent="0.4">
      <c r="D863" s="32" t="s">
        <v>1066</v>
      </c>
      <c r="E863" s="30" t="s">
        <v>260</v>
      </c>
    </row>
    <row r="864" spans="4:5" x14ac:dyDescent="0.4">
      <c r="D864" s="31" t="s">
        <v>75</v>
      </c>
      <c r="E864" s="30" t="s">
        <v>260</v>
      </c>
    </row>
    <row r="865" spans="4:5" x14ac:dyDescent="0.4">
      <c r="D865" s="31" t="s">
        <v>29</v>
      </c>
      <c r="E865" s="30" t="s">
        <v>305</v>
      </c>
    </row>
    <row r="866" spans="4:5" x14ac:dyDescent="0.4">
      <c r="D866" s="32" t="s">
        <v>1067</v>
      </c>
      <c r="E866" s="30" t="s">
        <v>265</v>
      </c>
    </row>
    <row r="867" spans="4:5" x14ac:dyDescent="0.4">
      <c r="D867" s="31" t="s">
        <v>98</v>
      </c>
      <c r="E867" s="30" t="s">
        <v>260</v>
      </c>
    </row>
    <row r="868" spans="4:5" x14ac:dyDescent="0.4">
      <c r="D868" s="29" t="s">
        <v>164</v>
      </c>
      <c r="E868" s="29" t="s">
        <v>2145</v>
      </c>
    </row>
    <row r="869" spans="4:5" x14ac:dyDescent="0.4">
      <c r="D869" s="31" t="s">
        <v>80</v>
      </c>
      <c r="E869" s="30" t="s">
        <v>260</v>
      </c>
    </row>
    <row r="870" spans="4:5" x14ac:dyDescent="0.4">
      <c r="D870" s="31" t="s">
        <v>1068</v>
      </c>
      <c r="E870" s="30" t="s">
        <v>265</v>
      </c>
    </row>
    <row r="871" spans="4:5" x14ac:dyDescent="0.4">
      <c r="D871" s="32" t="s">
        <v>1069</v>
      </c>
      <c r="E871" s="30" t="s">
        <v>265</v>
      </c>
    </row>
    <row r="872" spans="4:5" x14ac:dyDescent="0.4">
      <c r="D872" s="31" t="s">
        <v>1070</v>
      </c>
      <c r="E872" s="30" t="s">
        <v>265</v>
      </c>
    </row>
    <row r="873" spans="4:5" x14ac:dyDescent="0.4">
      <c r="D873" s="31" t="s">
        <v>1071</v>
      </c>
      <c r="E873" s="30" t="s">
        <v>265</v>
      </c>
    </row>
    <row r="874" spans="4:5" ht="23.25" x14ac:dyDescent="0.4">
      <c r="D874" s="30" t="s">
        <v>1072</v>
      </c>
      <c r="E874" s="29" t="s">
        <v>265</v>
      </c>
    </row>
    <row r="875" spans="4:5" x14ac:dyDescent="0.4">
      <c r="D875" s="32" t="s">
        <v>1073</v>
      </c>
      <c r="E875" s="30" t="s">
        <v>265</v>
      </c>
    </row>
    <row r="876" spans="4:5" x14ac:dyDescent="0.4">
      <c r="D876" s="32" t="s">
        <v>1074</v>
      </c>
      <c r="E876" s="30" t="s">
        <v>265</v>
      </c>
    </row>
    <row r="877" spans="4:5" x14ac:dyDescent="0.4">
      <c r="D877" s="31" t="s">
        <v>1075</v>
      </c>
      <c r="E877" s="30" t="s">
        <v>265</v>
      </c>
    </row>
    <row r="878" spans="4:5" x14ac:dyDescent="0.4">
      <c r="D878" s="31" t="s">
        <v>1076</v>
      </c>
      <c r="E878" s="30" t="s">
        <v>260</v>
      </c>
    </row>
    <row r="879" spans="4:5" x14ac:dyDescent="0.4">
      <c r="D879" s="31" t="s">
        <v>1077</v>
      </c>
      <c r="E879" s="30" t="s">
        <v>265</v>
      </c>
    </row>
    <row r="880" spans="4:5" x14ac:dyDescent="0.4">
      <c r="D880" s="31" t="s">
        <v>1078</v>
      </c>
      <c r="E880" s="30" t="s">
        <v>265</v>
      </c>
    </row>
    <row r="881" spans="4:5" x14ac:dyDescent="0.4">
      <c r="D881" s="31" t="s">
        <v>1079</v>
      </c>
      <c r="E881" s="30" t="s">
        <v>265</v>
      </c>
    </row>
    <row r="882" spans="4:5" x14ac:dyDescent="0.4">
      <c r="D882" s="32" t="s">
        <v>1080</v>
      </c>
      <c r="E882" s="30" t="s">
        <v>265</v>
      </c>
    </row>
    <row r="883" spans="4:5" x14ac:dyDescent="0.4">
      <c r="D883" s="31" t="s">
        <v>1081</v>
      </c>
      <c r="E883" s="30" t="s">
        <v>265</v>
      </c>
    </row>
    <row r="884" spans="4:5" x14ac:dyDescent="0.4">
      <c r="D884" s="31" t="s">
        <v>1082</v>
      </c>
      <c r="E884" s="30" t="s">
        <v>265</v>
      </c>
    </row>
    <row r="885" spans="4:5" x14ac:dyDescent="0.4">
      <c r="D885" s="32" t="s">
        <v>1083</v>
      </c>
      <c r="E885" s="30" t="s">
        <v>265</v>
      </c>
    </row>
    <row r="886" spans="4:5" x14ac:dyDescent="0.4">
      <c r="D886" s="31" t="s">
        <v>1084</v>
      </c>
      <c r="E886" s="30" t="s">
        <v>265</v>
      </c>
    </row>
    <row r="887" spans="4:5" x14ac:dyDescent="0.4">
      <c r="D887" s="31" t="s">
        <v>1085</v>
      </c>
      <c r="E887" s="30" t="s">
        <v>265</v>
      </c>
    </row>
    <row r="888" spans="4:5" x14ac:dyDescent="0.4">
      <c r="D888" s="31" t="s">
        <v>18</v>
      </c>
      <c r="E888" s="30" t="s">
        <v>305</v>
      </c>
    </row>
    <row r="889" spans="4:5" x14ac:dyDescent="0.4">
      <c r="D889" s="31" t="s">
        <v>19</v>
      </c>
      <c r="E889" s="30" t="s">
        <v>305</v>
      </c>
    </row>
    <row r="890" spans="4:5" x14ac:dyDescent="0.4">
      <c r="D890" s="31" t="s">
        <v>1086</v>
      </c>
      <c r="E890" s="30" t="s">
        <v>260</v>
      </c>
    </row>
    <row r="891" spans="4:5" x14ac:dyDescent="0.4">
      <c r="D891" s="31" t="s">
        <v>20</v>
      </c>
      <c r="E891" s="30" t="s">
        <v>305</v>
      </c>
    </row>
    <row r="892" spans="4:5" x14ac:dyDescent="0.4">
      <c r="D892" s="32" t="s">
        <v>26</v>
      </c>
      <c r="E892" s="30" t="s">
        <v>305</v>
      </c>
    </row>
    <row r="893" spans="4:5" ht="20.25" x14ac:dyDescent="0.4">
      <c r="D893" s="32" t="s">
        <v>1087</v>
      </c>
      <c r="E893" s="30" t="s">
        <v>265</v>
      </c>
    </row>
    <row r="894" spans="4:5" x14ac:dyDescent="0.4">
      <c r="D894" s="31" t="s">
        <v>1088</v>
      </c>
      <c r="E894" s="30" t="s">
        <v>265</v>
      </c>
    </row>
    <row r="895" spans="4:5" x14ac:dyDescent="0.4">
      <c r="D895" s="31" t="s">
        <v>1089</v>
      </c>
      <c r="E895" s="30" t="s">
        <v>265</v>
      </c>
    </row>
    <row r="896" spans="4:5" x14ac:dyDescent="0.4">
      <c r="D896" s="32" t="s">
        <v>1090</v>
      </c>
      <c r="E896" s="30" t="s">
        <v>265</v>
      </c>
    </row>
    <row r="897" spans="4:5" x14ac:dyDescent="0.4">
      <c r="D897" s="31" t="s">
        <v>1091</v>
      </c>
      <c r="E897" s="30" t="s">
        <v>265</v>
      </c>
    </row>
    <row r="898" spans="4:5" x14ac:dyDescent="0.4">
      <c r="D898" s="31" t="s">
        <v>1092</v>
      </c>
      <c r="E898" s="30" t="s">
        <v>265</v>
      </c>
    </row>
    <row r="899" spans="4:5" x14ac:dyDescent="0.4">
      <c r="D899" s="31" t="s">
        <v>1093</v>
      </c>
      <c r="E899" s="30" t="s">
        <v>265</v>
      </c>
    </row>
    <row r="900" spans="4:5" x14ac:dyDescent="0.4">
      <c r="D900" s="31" t="s">
        <v>1094</v>
      </c>
      <c r="E900" s="30" t="s">
        <v>265</v>
      </c>
    </row>
    <row r="901" spans="4:5" x14ac:dyDescent="0.4">
      <c r="D901" s="28" t="s">
        <v>1095</v>
      </c>
      <c r="E901" s="29" t="s">
        <v>265</v>
      </c>
    </row>
    <row r="902" spans="4:5" x14ac:dyDescent="0.4">
      <c r="D902" s="30" t="s">
        <v>1096</v>
      </c>
      <c r="E902" s="29" t="s">
        <v>265</v>
      </c>
    </row>
    <row r="903" spans="4:5" x14ac:dyDescent="0.4">
      <c r="D903" s="31" t="s">
        <v>1097</v>
      </c>
      <c r="E903" s="30" t="s">
        <v>265</v>
      </c>
    </row>
    <row r="904" spans="4:5" x14ac:dyDescent="0.4">
      <c r="D904" s="31" t="s">
        <v>21</v>
      </c>
      <c r="E904" s="30" t="s">
        <v>305</v>
      </c>
    </row>
    <row r="905" spans="4:5" x14ac:dyDescent="0.4">
      <c r="D905" s="30" t="s">
        <v>1098</v>
      </c>
      <c r="E905" s="29" t="s">
        <v>265</v>
      </c>
    </row>
    <row r="906" spans="4:5" x14ac:dyDescent="0.4">
      <c r="D906" s="31" t="s">
        <v>1099</v>
      </c>
      <c r="E906" s="30" t="s">
        <v>265</v>
      </c>
    </row>
    <row r="907" spans="4:5" ht="23.25" x14ac:dyDescent="0.4">
      <c r="D907" s="30" t="s">
        <v>1100</v>
      </c>
      <c r="E907" s="29" t="s">
        <v>265</v>
      </c>
    </row>
    <row r="908" spans="4:5" x14ac:dyDescent="0.4">
      <c r="D908" s="31" t="s">
        <v>1101</v>
      </c>
      <c r="E908" s="30" t="s">
        <v>265</v>
      </c>
    </row>
    <row r="909" spans="4:5" x14ac:dyDescent="0.4">
      <c r="D909" s="31" t="s">
        <v>1102</v>
      </c>
      <c r="E909" s="30" t="s">
        <v>265</v>
      </c>
    </row>
    <row r="910" spans="4:5" x14ac:dyDescent="0.4">
      <c r="D910" s="28" t="s">
        <v>1103</v>
      </c>
      <c r="E910" s="29" t="s">
        <v>265</v>
      </c>
    </row>
    <row r="911" spans="4:5" x14ac:dyDescent="0.4">
      <c r="D911" s="31" t="s">
        <v>1104</v>
      </c>
      <c r="E911" s="30" t="s">
        <v>265</v>
      </c>
    </row>
    <row r="912" spans="4:5" ht="20.25" x14ac:dyDescent="0.4">
      <c r="D912" s="32" t="s">
        <v>1105</v>
      </c>
      <c r="E912" s="30" t="s">
        <v>265</v>
      </c>
    </row>
    <row r="913" spans="4:5" x14ac:dyDescent="0.4">
      <c r="D913" s="32" t="s">
        <v>1106</v>
      </c>
      <c r="E913" s="30" t="s">
        <v>265</v>
      </c>
    </row>
    <row r="914" spans="4:5" x14ac:dyDescent="0.4">
      <c r="D914" s="31" t="s">
        <v>1107</v>
      </c>
      <c r="E914" s="30" t="s">
        <v>265</v>
      </c>
    </row>
    <row r="915" spans="4:5" x14ac:dyDescent="0.4">
      <c r="D915" s="31" t="s">
        <v>1108</v>
      </c>
      <c r="E915" s="30" t="s">
        <v>265</v>
      </c>
    </row>
    <row r="916" spans="4:5" x14ac:dyDescent="0.4">
      <c r="D916" s="31" t="s">
        <v>1109</v>
      </c>
      <c r="E916" s="30" t="s">
        <v>265</v>
      </c>
    </row>
    <row r="917" spans="4:5" x14ac:dyDescent="0.4">
      <c r="D917" s="31" t="s">
        <v>1110</v>
      </c>
      <c r="E917" s="30" t="s">
        <v>265</v>
      </c>
    </row>
    <row r="918" spans="4:5" x14ac:dyDescent="0.4">
      <c r="D918" s="31" t="s">
        <v>1111</v>
      </c>
      <c r="E918" s="30" t="s">
        <v>265</v>
      </c>
    </row>
    <row r="919" spans="4:5" ht="20.25" x14ac:dyDescent="0.4">
      <c r="D919" s="32" t="s">
        <v>1112</v>
      </c>
      <c r="E919" s="30" t="s">
        <v>265</v>
      </c>
    </row>
    <row r="920" spans="4:5" x14ac:dyDescent="0.4">
      <c r="D920" s="31" t="s">
        <v>1113</v>
      </c>
      <c r="E920" s="30" t="s">
        <v>265</v>
      </c>
    </row>
    <row r="921" spans="4:5" ht="20.25" x14ac:dyDescent="0.4">
      <c r="D921" s="32" t="s">
        <v>1114</v>
      </c>
      <c r="E921" s="30" t="s">
        <v>265</v>
      </c>
    </row>
    <row r="922" spans="4:5" x14ac:dyDescent="0.4">
      <c r="D922" s="31" t="s">
        <v>1115</v>
      </c>
      <c r="E922" s="30" t="s">
        <v>265</v>
      </c>
    </row>
    <row r="923" spans="4:5" x14ac:dyDescent="0.4">
      <c r="D923" s="32" t="s">
        <v>99</v>
      </c>
      <c r="E923" s="30" t="s">
        <v>305</v>
      </c>
    </row>
    <row r="924" spans="4:5" x14ac:dyDescent="0.4">
      <c r="D924" s="31" t="s">
        <v>1116</v>
      </c>
      <c r="E924" s="30" t="s">
        <v>260</v>
      </c>
    </row>
    <row r="925" spans="4:5" x14ac:dyDescent="0.4">
      <c r="D925" s="31" t="s">
        <v>1117</v>
      </c>
      <c r="E925" s="30" t="s">
        <v>265</v>
      </c>
    </row>
    <row r="926" spans="4:5" x14ac:dyDescent="0.4">
      <c r="D926" s="31" t="s">
        <v>1118</v>
      </c>
      <c r="E926" s="30" t="s">
        <v>265</v>
      </c>
    </row>
    <row r="927" spans="4:5" x14ac:dyDescent="0.4">
      <c r="D927" s="31" t="s">
        <v>1119</v>
      </c>
      <c r="E927" s="30" t="s">
        <v>265</v>
      </c>
    </row>
    <row r="928" spans="4:5" x14ac:dyDescent="0.4">
      <c r="D928" s="31" t="s">
        <v>1120</v>
      </c>
      <c r="E928" s="30" t="s">
        <v>265</v>
      </c>
    </row>
    <row r="929" spans="4:5" x14ac:dyDescent="0.4">
      <c r="D929" s="31" t="s">
        <v>1121</v>
      </c>
      <c r="E929" s="30" t="s">
        <v>265</v>
      </c>
    </row>
    <row r="930" spans="4:5" x14ac:dyDescent="0.4">
      <c r="D930" s="32" t="s">
        <v>1122</v>
      </c>
      <c r="E930" s="30" t="s">
        <v>265</v>
      </c>
    </row>
    <row r="931" spans="4:5" x14ac:dyDescent="0.4">
      <c r="D931" s="31" t="s">
        <v>1123</v>
      </c>
      <c r="E931" s="30" t="s">
        <v>265</v>
      </c>
    </row>
    <row r="932" spans="4:5" x14ac:dyDescent="0.4">
      <c r="D932" s="31" t="s">
        <v>1124</v>
      </c>
      <c r="E932" s="30" t="s">
        <v>265</v>
      </c>
    </row>
    <row r="933" spans="4:5" x14ac:dyDescent="0.4">
      <c r="D933" s="31" t="s">
        <v>1125</v>
      </c>
      <c r="E933" s="30" t="s">
        <v>265</v>
      </c>
    </row>
    <row r="934" spans="4:5" x14ac:dyDescent="0.4">
      <c r="D934" s="32" t="s">
        <v>1126</v>
      </c>
      <c r="E934" s="30" t="s">
        <v>265</v>
      </c>
    </row>
    <row r="935" spans="4:5" x14ac:dyDescent="0.4">
      <c r="D935" s="32" t="s">
        <v>1127</v>
      </c>
      <c r="E935" s="30" t="s">
        <v>265</v>
      </c>
    </row>
    <row r="936" spans="4:5" x14ac:dyDescent="0.4">
      <c r="D936" s="31" t="s">
        <v>1128</v>
      </c>
      <c r="E936" s="30" t="s">
        <v>265</v>
      </c>
    </row>
    <row r="937" spans="4:5" x14ac:dyDescent="0.4">
      <c r="D937" s="31" t="s">
        <v>1129</v>
      </c>
      <c r="E937" s="30" t="s">
        <v>265</v>
      </c>
    </row>
    <row r="938" spans="4:5" x14ac:dyDescent="0.4">
      <c r="D938" s="31" t="s">
        <v>1130</v>
      </c>
      <c r="E938" s="30" t="s">
        <v>265</v>
      </c>
    </row>
    <row r="939" spans="4:5" x14ac:dyDescent="0.4">
      <c r="D939" s="31" t="s">
        <v>1131</v>
      </c>
      <c r="E939" s="30" t="s">
        <v>265</v>
      </c>
    </row>
    <row r="940" spans="4:5" x14ac:dyDescent="0.4">
      <c r="D940" s="32" t="s">
        <v>1132</v>
      </c>
      <c r="E940" s="30" t="s">
        <v>265</v>
      </c>
    </row>
    <row r="941" spans="4:5" x14ac:dyDescent="0.4">
      <c r="D941" s="31" t="s">
        <v>1133</v>
      </c>
      <c r="E941" s="30" t="s">
        <v>265</v>
      </c>
    </row>
    <row r="942" spans="4:5" x14ac:dyDescent="0.4">
      <c r="D942" s="31" t="s">
        <v>1134</v>
      </c>
      <c r="E942" s="30" t="s">
        <v>265</v>
      </c>
    </row>
    <row r="943" spans="4:5" ht="23.25" x14ac:dyDescent="0.4">
      <c r="D943" s="30" t="s">
        <v>1135</v>
      </c>
      <c r="E943" s="29" t="s">
        <v>265</v>
      </c>
    </row>
    <row r="944" spans="4:5" x14ac:dyDescent="0.4">
      <c r="D944" s="31" t="s">
        <v>1136</v>
      </c>
      <c r="E944" s="30" t="s">
        <v>265</v>
      </c>
    </row>
    <row r="945" spans="4:5" x14ac:dyDescent="0.4">
      <c r="D945" s="31" t="s">
        <v>1137</v>
      </c>
      <c r="E945" s="30" t="s">
        <v>265</v>
      </c>
    </row>
    <row r="946" spans="4:5" x14ac:dyDescent="0.4">
      <c r="D946" s="31" t="s">
        <v>1138</v>
      </c>
      <c r="E946" s="30" t="s">
        <v>265</v>
      </c>
    </row>
    <row r="947" spans="4:5" x14ac:dyDescent="0.4">
      <c r="D947" s="31" t="s">
        <v>1139</v>
      </c>
      <c r="E947" s="30" t="s">
        <v>265</v>
      </c>
    </row>
    <row r="948" spans="4:5" x14ac:dyDescent="0.4">
      <c r="D948" s="31" t="s">
        <v>1140</v>
      </c>
      <c r="E948" s="30" t="s">
        <v>265</v>
      </c>
    </row>
    <row r="949" spans="4:5" x14ac:dyDescent="0.4">
      <c r="D949" s="31" t="s">
        <v>1141</v>
      </c>
      <c r="E949" s="30" t="s">
        <v>265</v>
      </c>
    </row>
    <row r="950" spans="4:5" x14ac:dyDescent="0.4">
      <c r="D950" s="31" t="s">
        <v>1142</v>
      </c>
      <c r="E950" s="30" t="s">
        <v>265</v>
      </c>
    </row>
    <row r="951" spans="4:5" x14ac:dyDescent="0.4">
      <c r="D951" s="28" t="s">
        <v>1143</v>
      </c>
      <c r="E951" s="29" t="s">
        <v>265</v>
      </c>
    </row>
    <row r="952" spans="4:5" x14ac:dyDescent="0.4">
      <c r="D952" s="31" t="s">
        <v>1144</v>
      </c>
      <c r="E952" s="30" t="s">
        <v>265</v>
      </c>
    </row>
    <row r="953" spans="4:5" x14ac:dyDescent="0.4">
      <c r="D953" s="32" t="s">
        <v>1145</v>
      </c>
      <c r="E953" s="30" t="s">
        <v>265</v>
      </c>
    </row>
    <row r="954" spans="4:5" x14ac:dyDescent="0.4">
      <c r="D954" s="31" t="s">
        <v>1146</v>
      </c>
      <c r="E954" s="30" t="s">
        <v>260</v>
      </c>
    </row>
    <row r="955" spans="4:5" x14ac:dyDescent="0.4">
      <c r="D955" s="31" t="s">
        <v>100</v>
      </c>
      <c r="E955" s="30" t="s">
        <v>260</v>
      </c>
    </row>
    <row r="956" spans="4:5" x14ac:dyDescent="0.4">
      <c r="D956" s="31" t="s">
        <v>89</v>
      </c>
      <c r="E956" s="30" t="s">
        <v>260</v>
      </c>
    </row>
    <row r="957" spans="4:5" x14ac:dyDescent="0.4">
      <c r="D957" s="31" t="s">
        <v>1147</v>
      </c>
      <c r="E957" s="30" t="s">
        <v>265</v>
      </c>
    </row>
    <row r="958" spans="4:5" x14ac:dyDescent="0.4">
      <c r="D958" s="30" t="s">
        <v>1148</v>
      </c>
      <c r="E958" s="29" t="s">
        <v>265</v>
      </c>
    </row>
    <row r="959" spans="4:5" x14ac:dyDescent="0.4">
      <c r="D959" s="31" t="s">
        <v>1149</v>
      </c>
      <c r="E959" s="30" t="s">
        <v>260</v>
      </c>
    </row>
    <row r="960" spans="4:5" x14ac:dyDescent="0.4">
      <c r="D960" s="31" t="s">
        <v>1150</v>
      </c>
      <c r="E960" s="30" t="s">
        <v>265</v>
      </c>
    </row>
    <row r="961" spans="4:5" x14ac:dyDescent="0.4">
      <c r="D961" s="28" t="s">
        <v>87</v>
      </c>
      <c r="E961" s="29" t="s">
        <v>260</v>
      </c>
    </row>
    <row r="962" spans="4:5" x14ac:dyDescent="0.4">
      <c r="D962" s="31" t="s">
        <v>1151</v>
      </c>
      <c r="E962" s="30" t="s">
        <v>265</v>
      </c>
    </row>
    <row r="963" spans="4:5" x14ac:dyDescent="0.4">
      <c r="D963" s="30" t="s">
        <v>1152</v>
      </c>
      <c r="E963" s="29" t="s">
        <v>265</v>
      </c>
    </row>
    <row r="964" spans="4:5" x14ac:dyDescent="0.4">
      <c r="D964" s="30" t="s">
        <v>63</v>
      </c>
      <c r="E964" s="29" t="s">
        <v>305</v>
      </c>
    </row>
    <row r="965" spans="4:5" x14ac:dyDescent="0.4">
      <c r="D965" s="31" t="s">
        <v>1153</v>
      </c>
      <c r="E965" s="30" t="s">
        <v>265</v>
      </c>
    </row>
    <row r="966" spans="4:5" ht="23.25" x14ac:dyDescent="0.4">
      <c r="D966" s="30" t="s">
        <v>1154</v>
      </c>
      <c r="E966" s="29" t="s">
        <v>265</v>
      </c>
    </row>
    <row r="967" spans="4:5" x14ac:dyDescent="0.4">
      <c r="D967" s="31" t="s">
        <v>1155</v>
      </c>
      <c r="E967" s="30" t="s">
        <v>265</v>
      </c>
    </row>
    <row r="968" spans="4:5" x14ac:dyDescent="0.4">
      <c r="D968" s="28" t="s">
        <v>1156</v>
      </c>
      <c r="E968" s="29" t="s">
        <v>265</v>
      </c>
    </row>
    <row r="969" spans="4:5" x14ac:dyDescent="0.4">
      <c r="D969" s="28" t="s">
        <v>1157</v>
      </c>
      <c r="E969" s="29" t="s">
        <v>265</v>
      </c>
    </row>
    <row r="970" spans="4:5" x14ac:dyDescent="0.4">
      <c r="D970" s="28" t="s">
        <v>1158</v>
      </c>
      <c r="E970" s="29" t="s">
        <v>265</v>
      </c>
    </row>
    <row r="971" spans="4:5" x14ac:dyDescent="0.4">
      <c r="D971" s="28" t="s">
        <v>1159</v>
      </c>
      <c r="E971" s="29" t="s">
        <v>265</v>
      </c>
    </row>
    <row r="972" spans="4:5" x14ac:dyDescent="0.4">
      <c r="D972" s="28" t="s">
        <v>1160</v>
      </c>
      <c r="E972" s="29" t="s">
        <v>265</v>
      </c>
    </row>
    <row r="973" spans="4:5" x14ac:dyDescent="0.4">
      <c r="D973" s="30" t="s">
        <v>1161</v>
      </c>
      <c r="E973" s="29" t="s">
        <v>265</v>
      </c>
    </row>
    <row r="974" spans="4:5" x14ac:dyDescent="0.4">
      <c r="D974" s="28" t="s">
        <v>1162</v>
      </c>
      <c r="E974" s="29" t="s">
        <v>265</v>
      </c>
    </row>
    <row r="975" spans="4:5" x14ac:dyDescent="0.4">
      <c r="D975" s="31" t="s">
        <v>1163</v>
      </c>
      <c r="E975" s="30" t="s">
        <v>265</v>
      </c>
    </row>
    <row r="976" spans="4:5" x14ac:dyDescent="0.4">
      <c r="D976" s="30" t="s">
        <v>1164</v>
      </c>
      <c r="E976" s="29" t="s">
        <v>265</v>
      </c>
    </row>
    <row r="977" spans="4:5" x14ac:dyDescent="0.4">
      <c r="D977" s="28" t="s">
        <v>1165</v>
      </c>
      <c r="E977" s="29" t="s">
        <v>265</v>
      </c>
    </row>
    <row r="978" spans="4:5" x14ac:dyDescent="0.4">
      <c r="D978" s="31" t="s">
        <v>1166</v>
      </c>
      <c r="E978" s="30" t="s">
        <v>265</v>
      </c>
    </row>
    <row r="979" spans="4:5" x14ac:dyDescent="0.4">
      <c r="D979" s="31" t="s">
        <v>1167</v>
      </c>
      <c r="E979" s="30" t="s">
        <v>265</v>
      </c>
    </row>
    <row r="980" spans="4:5" x14ac:dyDescent="0.4">
      <c r="D980" s="31" t="s">
        <v>1168</v>
      </c>
      <c r="E980" s="30" t="s">
        <v>265</v>
      </c>
    </row>
    <row r="981" spans="4:5" x14ac:dyDescent="0.4">
      <c r="D981" s="31" t="s">
        <v>1169</v>
      </c>
      <c r="E981" s="30" t="s">
        <v>265</v>
      </c>
    </row>
    <row r="982" spans="4:5" x14ac:dyDescent="0.4">
      <c r="D982" s="31" t="s">
        <v>1170</v>
      </c>
      <c r="E982" s="30" t="s">
        <v>265</v>
      </c>
    </row>
    <row r="983" spans="4:5" x14ac:dyDescent="0.4">
      <c r="D983" s="32" t="s">
        <v>1171</v>
      </c>
      <c r="E983" s="30" t="s">
        <v>265</v>
      </c>
    </row>
    <row r="984" spans="4:5" x14ac:dyDescent="0.4">
      <c r="D984" s="32" t="s">
        <v>1172</v>
      </c>
      <c r="E984" s="30" t="s">
        <v>265</v>
      </c>
    </row>
    <row r="985" spans="4:5" x14ac:dyDescent="0.4">
      <c r="D985" s="31" t="s">
        <v>1173</v>
      </c>
      <c r="E985" s="30" t="s">
        <v>265</v>
      </c>
    </row>
    <row r="986" spans="4:5" x14ac:dyDescent="0.4">
      <c r="D986" s="31" t="s">
        <v>1174</v>
      </c>
      <c r="E986" s="30" t="s">
        <v>265</v>
      </c>
    </row>
    <row r="987" spans="4:5" x14ac:dyDescent="0.4">
      <c r="D987" s="28" t="s">
        <v>1175</v>
      </c>
      <c r="E987" s="29" t="s">
        <v>265</v>
      </c>
    </row>
    <row r="988" spans="4:5" x14ac:dyDescent="0.4">
      <c r="D988" s="28" t="s">
        <v>1176</v>
      </c>
      <c r="E988" s="29" t="s">
        <v>265</v>
      </c>
    </row>
    <row r="989" spans="4:5" x14ac:dyDescent="0.4">
      <c r="D989" s="28" t="s">
        <v>1177</v>
      </c>
      <c r="E989" s="29" t="s">
        <v>265</v>
      </c>
    </row>
    <row r="990" spans="4:5" x14ac:dyDescent="0.4">
      <c r="D990" s="31" t="s">
        <v>1178</v>
      </c>
      <c r="E990" s="30" t="s">
        <v>265</v>
      </c>
    </row>
    <row r="991" spans="4:5" x14ac:dyDescent="0.4">
      <c r="D991" s="31" t="s">
        <v>1179</v>
      </c>
      <c r="E991" s="30" t="s">
        <v>265</v>
      </c>
    </row>
    <row r="992" spans="4:5" x14ac:dyDescent="0.4">
      <c r="D992" s="31" t="s">
        <v>1180</v>
      </c>
      <c r="E992" s="30" t="s">
        <v>265</v>
      </c>
    </row>
    <row r="993" spans="4:5" x14ac:dyDescent="0.4">
      <c r="D993" s="31" t="s">
        <v>1181</v>
      </c>
      <c r="E993" s="30" t="s">
        <v>265</v>
      </c>
    </row>
    <row r="994" spans="4:5" x14ac:dyDescent="0.4">
      <c r="D994" s="31" t="s">
        <v>1182</v>
      </c>
      <c r="E994" s="30" t="s">
        <v>265</v>
      </c>
    </row>
    <row r="995" spans="4:5" x14ac:dyDescent="0.4">
      <c r="D995" s="31" t="s">
        <v>1183</v>
      </c>
      <c r="E995" s="30" t="s">
        <v>265</v>
      </c>
    </row>
    <row r="996" spans="4:5" x14ac:dyDescent="0.4">
      <c r="D996" s="31" t="s">
        <v>1184</v>
      </c>
      <c r="E996" s="30" t="s">
        <v>265</v>
      </c>
    </row>
    <row r="997" spans="4:5" x14ac:dyDescent="0.4">
      <c r="D997" s="31" t="s">
        <v>1185</v>
      </c>
      <c r="E997" s="30" t="s">
        <v>265</v>
      </c>
    </row>
    <row r="998" spans="4:5" x14ac:dyDescent="0.4">
      <c r="D998" s="31" t="s">
        <v>1186</v>
      </c>
      <c r="E998" s="30" t="s">
        <v>265</v>
      </c>
    </row>
    <row r="999" spans="4:5" x14ac:dyDescent="0.4">
      <c r="D999" s="31" t="s">
        <v>1187</v>
      </c>
      <c r="E999" s="30" t="s">
        <v>265</v>
      </c>
    </row>
    <row r="1000" spans="4:5" x14ac:dyDescent="0.4">
      <c r="D1000" s="31" t="s">
        <v>1188</v>
      </c>
      <c r="E1000" s="30" t="s">
        <v>265</v>
      </c>
    </row>
    <row r="1001" spans="4:5" x14ac:dyDescent="0.4">
      <c r="D1001" s="31" t="s">
        <v>1189</v>
      </c>
      <c r="E1001" s="30" t="s">
        <v>260</v>
      </c>
    </row>
    <row r="1002" spans="4:5" x14ac:dyDescent="0.4">
      <c r="D1002" s="31" t="s">
        <v>1190</v>
      </c>
      <c r="E1002" s="30" t="s">
        <v>265</v>
      </c>
    </row>
    <row r="1003" spans="4:5" x14ac:dyDescent="0.4">
      <c r="D1003" s="29" t="s">
        <v>180</v>
      </c>
      <c r="E1003" s="29" t="s">
        <v>2145</v>
      </c>
    </row>
    <row r="1004" spans="4:5" x14ac:dyDescent="0.4">
      <c r="D1004" s="31" t="s">
        <v>1191</v>
      </c>
      <c r="E1004" s="30" t="s">
        <v>265</v>
      </c>
    </row>
    <row r="1005" spans="4:5" x14ac:dyDescent="0.4">
      <c r="D1005" s="32" t="s">
        <v>1192</v>
      </c>
      <c r="E1005" s="30" t="s">
        <v>265</v>
      </c>
    </row>
    <row r="1006" spans="4:5" x14ac:dyDescent="0.4">
      <c r="D1006" s="31" t="s">
        <v>1193</v>
      </c>
      <c r="E1006" s="30" t="s">
        <v>265</v>
      </c>
    </row>
    <row r="1007" spans="4:5" x14ac:dyDescent="0.4">
      <c r="D1007" s="31" t="s">
        <v>1194</v>
      </c>
      <c r="E1007" s="30" t="s">
        <v>265</v>
      </c>
    </row>
    <row r="1008" spans="4:5" x14ac:dyDescent="0.4">
      <c r="D1008" s="29" t="s">
        <v>135</v>
      </c>
      <c r="E1008" s="29" t="s">
        <v>2145</v>
      </c>
    </row>
    <row r="1009" spans="4:5" x14ac:dyDescent="0.4">
      <c r="D1009" s="31" t="s">
        <v>1195</v>
      </c>
      <c r="E1009" s="30" t="s">
        <v>265</v>
      </c>
    </row>
    <row r="1010" spans="4:5" x14ac:dyDescent="0.4">
      <c r="D1010" s="31" t="s">
        <v>1196</v>
      </c>
      <c r="E1010" s="30" t="s">
        <v>265</v>
      </c>
    </row>
    <row r="1011" spans="4:5" x14ac:dyDescent="0.4">
      <c r="D1011" s="32" t="s">
        <v>101</v>
      </c>
      <c r="E1011" s="30" t="s">
        <v>305</v>
      </c>
    </row>
    <row r="1012" spans="4:5" x14ac:dyDescent="0.4">
      <c r="D1012" s="31" t="s">
        <v>1197</v>
      </c>
      <c r="E1012" s="30" t="s">
        <v>265</v>
      </c>
    </row>
    <row r="1013" spans="4:5" x14ac:dyDescent="0.4">
      <c r="D1013" s="31" t="s">
        <v>1198</v>
      </c>
      <c r="E1013" s="30" t="s">
        <v>265</v>
      </c>
    </row>
    <row r="1014" spans="4:5" x14ac:dyDescent="0.4">
      <c r="D1014" s="31" t="s">
        <v>1199</v>
      </c>
      <c r="E1014" s="30" t="s">
        <v>265</v>
      </c>
    </row>
    <row r="1015" spans="4:5" x14ac:dyDescent="0.4">
      <c r="D1015" s="31" t="s">
        <v>1200</v>
      </c>
      <c r="E1015" s="30" t="s">
        <v>265</v>
      </c>
    </row>
    <row r="1016" spans="4:5" x14ac:dyDescent="0.4">
      <c r="D1016" s="31" t="s">
        <v>1201</v>
      </c>
      <c r="E1016" s="30" t="s">
        <v>265</v>
      </c>
    </row>
    <row r="1017" spans="4:5" x14ac:dyDescent="0.4">
      <c r="D1017" s="31" t="s">
        <v>1202</v>
      </c>
      <c r="E1017" s="30" t="s">
        <v>265</v>
      </c>
    </row>
    <row r="1018" spans="4:5" x14ac:dyDescent="0.4">
      <c r="D1018" s="32" t="s">
        <v>1203</v>
      </c>
      <c r="E1018" s="30" t="s">
        <v>260</v>
      </c>
    </row>
    <row r="1019" spans="4:5" x14ac:dyDescent="0.4">
      <c r="D1019" s="31" t="s">
        <v>1204</v>
      </c>
      <c r="E1019" s="30" t="s">
        <v>265</v>
      </c>
    </row>
    <row r="1020" spans="4:5" x14ac:dyDescent="0.4">
      <c r="D1020" s="32" t="s">
        <v>1205</v>
      </c>
      <c r="E1020" s="30" t="s">
        <v>265</v>
      </c>
    </row>
    <row r="1021" spans="4:5" x14ac:dyDescent="0.4">
      <c r="D1021" s="32" t="s">
        <v>1206</v>
      </c>
      <c r="E1021" s="30" t="s">
        <v>265</v>
      </c>
    </row>
    <row r="1022" spans="4:5" x14ac:dyDescent="0.4">
      <c r="D1022" s="32" t="s">
        <v>102</v>
      </c>
      <c r="E1022" s="30" t="s">
        <v>260</v>
      </c>
    </row>
    <row r="1023" spans="4:5" ht="20.25" x14ac:dyDescent="0.4">
      <c r="D1023" s="32" t="s">
        <v>1207</v>
      </c>
      <c r="E1023" s="30" t="s">
        <v>265</v>
      </c>
    </row>
    <row r="1024" spans="4:5" x14ac:dyDescent="0.4">
      <c r="D1024" s="32" t="s">
        <v>1208</v>
      </c>
      <c r="E1024" s="30" t="s">
        <v>265</v>
      </c>
    </row>
    <row r="1025" spans="4:5" x14ac:dyDescent="0.4">
      <c r="D1025" s="31" t="s">
        <v>1209</v>
      </c>
      <c r="E1025" s="30" t="s">
        <v>260</v>
      </c>
    </row>
    <row r="1026" spans="4:5" ht="23.25" x14ac:dyDescent="0.4">
      <c r="D1026" s="30" t="s">
        <v>1210</v>
      </c>
      <c r="E1026" s="29" t="s">
        <v>260</v>
      </c>
    </row>
    <row r="1027" spans="4:5" x14ac:dyDescent="0.4">
      <c r="D1027" s="31" t="s">
        <v>1211</v>
      </c>
      <c r="E1027" s="30" t="s">
        <v>265</v>
      </c>
    </row>
    <row r="1028" spans="4:5" x14ac:dyDescent="0.4">
      <c r="D1028" s="32" t="s">
        <v>1212</v>
      </c>
      <c r="E1028" s="30" t="s">
        <v>260</v>
      </c>
    </row>
    <row r="1029" spans="4:5" x14ac:dyDescent="0.4">
      <c r="D1029" s="31" t="s">
        <v>1213</v>
      </c>
      <c r="E1029" s="30" t="s">
        <v>265</v>
      </c>
    </row>
    <row r="1030" spans="4:5" x14ac:dyDescent="0.4">
      <c r="D1030" s="28" t="s">
        <v>1214</v>
      </c>
      <c r="E1030" s="29" t="s">
        <v>260</v>
      </c>
    </row>
    <row r="1031" spans="4:5" x14ac:dyDescent="0.4">
      <c r="D1031" s="28" t="s">
        <v>1215</v>
      </c>
      <c r="E1031" s="29" t="s">
        <v>260</v>
      </c>
    </row>
    <row r="1032" spans="4:5" x14ac:dyDescent="0.4">
      <c r="D1032" s="31" t="s">
        <v>1216</v>
      </c>
      <c r="E1032" s="30" t="s">
        <v>260</v>
      </c>
    </row>
    <row r="1033" spans="4:5" x14ac:dyDescent="0.4">
      <c r="D1033" s="31" t="s">
        <v>90</v>
      </c>
      <c r="E1033" s="30" t="s">
        <v>260</v>
      </c>
    </row>
    <row r="1034" spans="4:5" x14ac:dyDescent="0.4">
      <c r="D1034" s="32" t="s">
        <v>1217</v>
      </c>
      <c r="E1034" s="30" t="s">
        <v>260</v>
      </c>
    </row>
    <row r="1035" spans="4:5" x14ac:dyDescent="0.4">
      <c r="D1035" s="31" t="s">
        <v>1218</v>
      </c>
      <c r="E1035" s="30" t="s">
        <v>260</v>
      </c>
    </row>
    <row r="1036" spans="4:5" x14ac:dyDescent="0.4">
      <c r="D1036" s="31" t="s">
        <v>1219</v>
      </c>
      <c r="E1036" s="30" t="s">
        <v>265</v>
      </c>
    </row>
    <row r="1037" spans="4:5" x14ac:dyDescent="0.4">
      <c r="D1037" s="31" t="s">
        <v>1220</v>
      </c>
      <c r="E1037" s="30" t="s">
        <v>260</v>
      </c>
    </row>
    <row r="1038" spans="4:5" x14ac:dyDescent="0.4">
      <c r="D1038" s="31" t="s">
        <v>1221</v>
      </c>
      <c r="E1038" s="30" t="s">
        <v>260</v>
      </c>
    </row>
    <row r="1039" spans="4:5" x14ac:dyDescent="0.4">
      <c r="D1039" s="31" t="s">
        <v>1222</v>
      </c>
      <c r="E1039" s="30" t="s">
        <v>265</v>
      </c>
    </row>
    <row r="1040" spans="4:5" x14ac:dyDescent="0.4">
      <c r="D1040" s="32" t="s">
        <v>1223</v>
      </c>
      <c r="E1040" s="30" t="s">
        <v>265</v>
      </c>
    </row>
    <row r="1041" spans="4:5" x14ac:dyDescent="0.4">
      <c r="D1041" s="31" t="s">
        <v>1224</v>
      </c>
      <c r="E1041" s="30" t="s">
        <v>265</v>
      </c>
    </row>
    <row r="1042" spans="4:5" x14ac:dyDescent="0.4">
      <c r="D1042" s="31" t="s">
        <v>1225</v>
      </c>
      <c r="E1042" s="30" t="s">
        <v>265</v>
      </c>
    </row>
    <row r="1043" spans="4:5" x14ac:dyDescent="0.4">
      <c r="D1043" s="31" t="s">
        <v>1226</v>
      </c>
      <c r="E1043" s="30" t="s">
        <v>265</v>
      </c>
    </row>
    <row r="1044" spans="4:5" x14ac:dyDescent="0.4">
      <c r="D1044" s="31" t="s">
        <v>1227</v>
      </c>
      <c r="E1044" s="30" t="s">
        <v>265</v>
      </c>
    </row>
    <row r="1045" spans="4:5" x14ac:dyDescent="0.4">
      <c r="D1045" s="31" t="s">
        <v>1228</v>
      </c>
      <c r="E1045" s="30" t="s">
        <v>265</v>
      </c>
    </row>
    <row r="1046" spans="4:5" x14ac:dyDescent="0.4">
      <c r="D1046" s="31" t="s">
        <v>1229</v>
      </c>
      <c r="E1046" s="30" t="s">
        <v>265</v>
      </c>
    </row>
    <row r="1047" spans="4:5" x14ac:dyDescent="0.4">
      <c r="D1047" s="31" t="s">
        <v>1230</v>
      </c>
      <c r="E1047" s="30" t="s">
        <v>265</v>
      </c>
    </row>
    <row r="1048" spans="4:5" x14ac:dyDescent="0.4">
      <c r="D1048" s="31" t="s">
        <v>70</v>
      </c>
      <c r="E1048" s="30" t="s">
        <v>260</v>
      </c>
    </row>
    <row r="1049" spans="4:5" x14ac:dyDescent="0.4">
      <c r="D1049" s="32" t="s">
        <v>22</v>
      </c>
      <c r="E1049" s="30" t="s">
        <v>305</v>
      </c>
    </row>
    <row r="1050" spans="4:5" x14ac:dyDescent="0.4">
      <c r="D1050" s="32" t="s">
        <v>1231</v>
      </c>
      <c r="E1050" s="30" t="s">
        <v>260</v>
      </c>
    </row>
    <row r="1051" spans="4:5" x14ac:dyDescent="0.4">
      <c r="D1051" s="32" t="s">
        <v>1232</v>
      </c>
      <c r="E1051" s="30" t="s">
        <v>265</v>
      </c>
    </row>
    <row r="1052" spans="4:5" x14ac:dyDescent="0.4">
      <c r="D1052" s="31" t="s">
        <v>1233</v>
      </c>
      <c r="E1052" s="30" t="s">
        <v>265</v>
      </c>
    </row>
    <row r="1053" spans="4:5" x14ac:dyDescent="0.4">
      <c r="D1053" s="31" t="s">
        <v>1234</v>
      </c>
      <c r="E1053" s="30" t="s">
        <v>265</v>
      </c>
    </row>
    <row r="1054" spans="4:5" x14ac:dyDescent="0.4">
      <c r="D1054" s="31" t="s">
        <v>1235</v>
      </c>
      <c r="E1054" s="30" t="s">
        <v>265</v>
      </c>
    </row>
    <row r="1055" spans="4:5" x14ac:dyDescent="0.4">
      <c r="D1055" s="32" t="s">
        <v>1236</v>
      </c>
      <c r="E1055" s="30" t="s">
        <v>265</v>
      </c>
    </row>
    <row r="1056" spans="4:5" x14ac:dyDescent="0.4">
      <c r="D1056" s="28" t="s">
        <v>1237</v>
      </c>
      <c r="E1056" s="29" t="s">
        <v>265</v>
      </c>
    </row>
    <row r="1057" spans="4:5" x14ac:dyDescent="0.4">
      <c r="D1057" s="31" t="s">
        <v>1238</v>
      </c>
      <c r="E1057" s="30" t="s">
        <v>265</v>
      </c>
    </row>
    <row r="1058" spans="4:5" x14ac:dyDescent="0.4">
      <c r="D1058" s="32" t="s">
        <v>1239</v>
      </c>
      <c r="E1058" s="30" t="s">
        <v>265</v>
      </c>
    </row>
    <row r="1059" spans="4:5" x14ac:dyDescent="0.4">
      <c r="D1059" s="31" t="s">
        <v>1240</v>
      </c>
      <c r="E1059" s="30" t="s">
        <v>265</v>
      </c>
    </row>
    <row r="1060" spans="4:5" x14ac:dyDescent="0.4">
      <c r="D1060" s="32" t="s">
        <v>1241</v>
      </c>
      <c r="E1060" s="30" t="s">
        <v>265</v>
      </c>
    </row>
    <row r="1061" spans="4:5" x14ac:dyDescent="0.4">
      <c r="D1061" s="32" t="s">
        <v>1242</v>
      </c>
      <c r="E1061" s="30" t="s">
        <v>265</v>
      </c>
    </row>
    <row r="1062" spans="4:5" ht="23.25" x14ac:dyDescent="0.4">
      <c r="D1062" s="30" t="s">
        <v>1243</v>
      </c>
      <c r="E1062" s="29" t="s">
        <v>265</v>
      </c>
    </row>
    <row r="1063" spans="4:5" x14ac:dyDescent="0.4">
      <c r="D1063" s="31" t="s">
        <v>1244</v>
      </c>
      <c r="E1063" s="30" t="s">
        <v>265</v>
      </c>
    </row>
    <row r="1064" spans="4:5" x14ac:dyDescent="0.4">
      <c r="D1064" s="32" t="s">
        <v>1245</v>
      </c>
      <c r="E1064" s="30" t="s">
        <v>265</v>
      </c>
    </row>
    <row r="1065" spans="4:5" x14ac:dyDescent="0.4">
      <c r="D1065" s="28" t="s">
        <v>1246</v>
      </c>
      <c r="E1065" s="29" t="s">
        <v>265</v>
      </c>
    </row>
    <row r="1066" spans="4:5" x14ac:dyDescent="0.4">
      <c r="D1066" s="31" t="s">
        <v>1247</v>
      </c>
      <c r="E1066" s="30" t="s">
        <v>265</v>
      </c>
    </row>
    <row r="1067" spans="4:5" x14ac:dyDescent="0.4">
      <c r="D1067" s="31" t="s">
        <v>1248</v>
      </c>
      <c r="E1067" s="30" t="s">
        <v>265</v>
      </c>
    </row>
    <row r="1068" spans="4:5" x14ac:dyDescent="0.4">
      <c r="D1068" s="31" t="s">
        <v>1249</v>
      </c>
      <c r="E1068" s="30" t="s">
        <v>265</v>
      </c>
    </row>
    <row r="1069" spans="4:5" x14ac:dyDescent="0.4">
      <c r="D1069" s="28" t="s">
        <v>1250</v>
      </c>
      <c r="E1069" s="29" t="s">
        <v>265</v>
      </c>
    </row>
    <row r="1070" spans="4:5" x14ac:dyDescent="0.4">
      <c r="D1070" s="31" t="s">
        <v>1251</v>
      </c>
      <c r="E1070" s="30" t="s">
        <v>265</v>
      </c>
    </row>
    <row r="1071" spans="4:5" x14ac:dyDescent="0.4">
      <c r="D1071" s="31" t="s">
        <v>1252</v>
      </c>
      <c r="E1071" s="30" t="s">
        <v>265</v>
      </c>
    </row>
    <row r="1072" spans="4:5" x14ac:dyDescent="0.4">
      <c r="D1072" s="31" t="s">
        <v>1253</v>
      </c>
      <c r="E1072" s="30" t="s">
        <v>265</v>
      </c>
    </row>
    <row r="1073" spans="4:5" x14ac:dyDescent="0.4">
      <c r="D1073" s="31" t="s">
        <v>1254</v>
      </c>
      <c r="E1073" s="30" t="s">
        <v>265</v>
      </c>
    </row>
    <row r="1074" spans="4:5" x14ac:dyDescent="0.4">
      <c r="D1074" s="31" t="s">
        <v>1255</v>
      </c>
      <c r="E1074" s="30" t="s">
        <v>265</v>
      </c>
    </row>
    <row r="1075" spans="4:5" x14ac:dyDescent="0.4">
      <c r="D1075" s="31" t="s">
        <v>1256</v>
      </c>
      <c r="E1075" s="30" t="s">
        <v>265</v>
      </c>
    </row>
    <row r="1076" spans="4:5" x14ac:dyDescent="0.4">
      <c r="D1076" s="31" t="s">
        <v>1257</v>
      </c>
      <c r="E1076" s="30" t="s">
        <v>265</v>
      </c>
    </row>
    <row r="1077" spans="4:5" x14ac:dyDescent="0.4">
      <c r="D1077" s="32" t="s">
        <v>1258</v>
      </c>
      <c r="E1077" s="30" t="s">
        <v>265</v>
      </c>
    </row>
    <row r="1078" spans="4:5" x14ac:dyDescent="0.4">
      <c r="D1078" s="32" t="s">
        <v>1259</v>
      </c>
      <c r="E1078" s="30" t="s">
        <v>265</v>
      </c>
    </row>
    <row r="1079" spans="4:5" x14ac:dyDescent="0.4">
      <c r="D1079" s="31" t="s">
        <v>1260</v>
      </c>
      <c r="E1079" s="30" t="s">
        <v>265</v>
      </c>
    </row>
    <row r="1080" spans="4:5" x14ac:dyDescent="0.4">
      <c r="D1080" s="31" t="s">
        <v>1261</v>
      </c>
      <c r="E1080" s="30" t="s">
        <v>265</v>
      </c>
    </row>
    <row r="1081" spans="4:5" x14ac:dyDescent="0.4">
      <c r="D1081" s="28" t="s">
        <v>1262</v>
      </c>
      <c r="E1081" s="29" t="s">
        <v>265</v>
      </c>
    </row>
    <row r="1082" spans="4:5" x14ac:dyDescent="0.4">
      <c r="D1082" s="31" t="s">
        <v>1263</v>
      </c>
      <c r="E1082" s="30" t="s">
        <v>265</v>
      </c>
    </row>
    <row r="1083" spans="4:5" x14ac:dyDescent="0.4">
      <c r="D1083" s="31" t="s">
        <v>1264</v>
      </c>
      <c r="E1083" s="30" t="s">
        <v>265</v>
      </c>
    </row>
    <row r="1084" spans="4:5" x14ac:dyDescent="0.4">
      <c r="D1084" s="31" t="s">
        <v>1265</v>
      </c>
      <c r="E1084" s="30" t="s">
        <v>265</v>
      </c>
    </row>
    <row r="1085" spans="4:5" x14ac:dyDescent="0.4">
      <c r="D1085" s="31" t="s">
        <v>1266</v>
      </c>
      <c r="E1085" s="30" t="s">
        <v>265</v>
      </c>
    </row>
    <row r="1086" spans="4:5" ht="20.25" x14ac:dyDescent="0.4">
      <c r="D1086" s="32" t="s">
        <v>1267</v>
      </c>
      <c r="E1086" s="30" t="s">
        <v>265</v>
      </c>
    </row>
    <row r="1087" spans="4:5" x14ac:dyDescent="0.4">
      <c r="D1087" s="31" t="s">
        <v>1268</v>
      </c>
      <c r="E1087" s="30" t="s">
        <v>265</v>
      </c>
    </row>
    <row r="1088" spans="4:5" x14ac:dyDescent="0.4">
      <c r="D1088" s="31" t="s">
        <v>1269</v>
      </c>
      <c r="E1088" s="30" t="s">
        <v>265</v>
      </c>
    </row>
    <row r="1089" spans="4:5" x14ac:dyDescent="0.4">
      <c r="D1089" s="28" t="s">
        <v>1270</v>
      </c>
      <c r="E1089" s="29" t="s">
        <v>265</v>
      </c>
    </row>
    <row r="1090" spans="4:5" x14ac:dyDescent="0.4">
      <c r="D1090" s="31" t="s">
        <v>71</v>
      </c>
      <c r="E1090" s="30" t="s">
        <v>260</v>
      </c>
    </row>
    <row r="1091" spans="4:5" x14ac:dyDescent="0.4">
      <c r="D1091" s="31" t="s">
        <v>1271</v>
      </c>
      <c r="E1091" s="30" t="s">
        <v>265</v>
      </c>
    </row>
    <row r="1092" spans="4:5" x14ac:dyDescent="0.4">
      <c r="D1092" s="28" t="s">
        <v>1272</v>
      </c>
      <c r="E1092" s="29" t="s">
        <v>265</v>
      </c>
    </row>
    <row r="1093" spans="4:5" x14ac:dyDescent="0.4">
      <c r="D1093" s="31" t="s">
        <v>1273</v>
      </c>
      <c r="E1093" s="30" t="s">
        <v>265</v>
      </c>
    </row>
    <row r="1094" spans="4:5" x14ac:dyDescent="0.4">
      <c r="D1094" s="31" t="s">
        <v>24</v>
      </c>
      <c r="E1094" s="30" t="s">
        <v>305</v>
      </c>
    </row>
    <row r="1095" spans="4:5" x14ac:dyDescent="0.4">
      <c r="D1095" s="32" t="s">
        <v>1274</v>
      </c>
      <c r="E1095" s="30" t="s">
        <v>260</v>
      </c>
    </row>
    <row r="1096" spans="4:5" x14ac:dyDescent="0.4">
      <c r="D1096" s="31" t="s">
        <v>1275</v>
      </c>
      <c r="E1096" s="30" t="s">
        <v>265</v>
      </c>
    </row>
    <row r="1097" spans="4:5" x14ac:dyDescent="0.4">
      <c r="D1097" s="31" t="s">
        <v>1276</v>
      </c>
      <c r="E1097" s="30" t="s">
        <v>265</v>
      </c>
    </row>
    <row r="1098" spans="4:5" x14ac:dyDescent="0.4">
      <c r="D1098" s="31" t="s">
        <v>1277</v>
      </c>
      <c r="E1098" s="30" t="s">
        <v>265</v>
      </c>
    </row>
    <row r="1099" spans="4:5" x14ac:dyDescent="0.4">
      <c r="D1099" s="28" t="s">
        <v>1278</v>
      </c>
      <c r="E1099" s="29" t="s">
        <v>265</v>
      </c>
    </row>
    <row r="1100" spans="4:5" x14ac:dyDescent="0.4">
      <c r="D1100" s="31" t="s">
        <v>1279</v>
      </c>
      <c r="E1100" s="30" t="s">
        <v>265</v>
      </c>
    </row>
    <row r="1101" spans="4:5" x14ac:dyDescent="0.4">
      <c r="D1101" s="32" t="s">
        <v>1280</v>
      </c>
      <c r="E1101" s="30" t="s">
        <v>265</v>
      </c>
    </row>
    <row r="1102" spans="4:5" x14ac:dyDescent="0.4">
      <c r="D1102" s="30" t="s">
        <v>1281</v>
      </c>
      <c r="E1102" s="29" t="s">
        <v>265</v>
      </c>
    </row>
    <row r="1103" spans="4:5" x14ac:dyDescent="0.4">
      <c r="D1103" s="32" t="s">
        <v>1282</v>
      </c>
      <c r="E1103" s="30" t="s">
        <v>265</v>
      </c>
    </row>
    <row r="1104" spans="4:5" ht="20.25" x14ac:dyDescent="0.4">
      <c r="D1104" s="32" t="s">
        <v>1283</v>
      </c>
      <c r="E1104" s="30" t="s">
        <v>265</v>
      </c>
    </row>
    <row r="1105" spans="4:5" x14ac:dyDescent="0.4">
      <c r="D1105" s="32" t="s">
        <v>1284</v>
      </c>
      <c r="E1105" s="30" t="s">
        <v>265</v>
      </c>
    </row>
    <row r="1106" spans="4:5" x14ac:dyDescent="0.4">
      <c r="D1106" s="32" t="s">
        <v>1285</v>
      </c>
      <c r="E1106" s="30" t="s">
        <v>265</v>
      </c>
    </row>
    <row r="1107" spans="4:5" x14ac:dyDescent="0.4">
      <c r="D1107" s="31" t="s">
        <v>1286</v>
      </c>
      <c r="E1107" s="30" t="s">
        <v>265</v>
      </c>
    </row>
    <row r="1108" spans="4:5" x14ac:dyDescent="0.4">
      <c r="D1108" s="31" t="s">
        <v>1287</v>
      </c>
      <c r="E1108" s="30" t="s">
        <v>265</v>
      </c>
    </row>
    <row r="1109" spans="4:5" x14ac:dyDescent="0.4">
      <c r="D1109" s="31" t="s">
        <v>1288</v>
      </c>
      <c r="E1109" s="30" t="s">
        <v>265</v>
      </c>
    </row>
    <row r="1110" spans="4:5" x14ac:dyDescent="0.4">
      <c r="D1110" s="31" t="s">
        <v>1289</v>
      </c>
      <c r="E1110" s="30" t="s">
        <v>265</v>
      </c>
    </row>
    <row r="1111" spans="4:5" x14ac:dyDescent="0.4">
      <c r="D1111" s="32" t="s">
        <v>1290</v>
      </c>
      <c r="E1111" s="30" t="s">
        <v>265</v>
      </c>
    </row>
    <row r="1112" spans="4:5" x14ac:dyDescent="0.4">
      <c r="D1112" s="32" t="s">
        <v>1291</v>
      </c>
      <c r="E1112" s="30" t="s">
        <v>265</v>
      </c>
    </row>
    <row r="1113" spans="4:5" x14ac:dyDescent="0.4">
      <c r="D1113" s="31" t="s">
        <v>1292</v>
      </c>
      <c r="E1113" s="30" t="s">
        <v>265</v>
      </c>
    </row>
    <row r="1114" spans="4:5" x14ac:dyDescent="0.4">
      <c r="D1114" s="31" t="s">
        <v>1293</v>
      </c>
      <c r="E1114" s="30" t="s">
        <v>265</v>
      </c>
    </row>
    <row r="1115" spans="4:5" x14ac:dyDescent="0.4">
      <c r="D1115" s="31" t="s">
        <v>1294</v>
      </c>
      <c r="E1115" s="30" t="s">
        <v>265</v>
      </c>
    </row>
    <row r="1116" spans="4:5" x14ac:dyDescent="0.4">
      <c r="D1116" s="31" t="s">
        <v>1295</v>
      </c>
      <c r="E1116" s="30" t="s">
        <v>265</v>
      </c>
    </row>
    <row r="1117" spans="4:5" x14ac:dyDescent="0.4">
      <c r="D1117" s="31" t="s">
        <v>1296</v>
      </c>
      <c r="E1117" s="30" t="s">
        <v>265</v>
      </c>
    </row>
    <row r="1118" spans="4:5" x14ac:dyDescent="0.4">
      <c r="D1118" s="31" t="s">
        <v>1297</v>
      </c>
      <c r="E1118" s="30" t="s">
        <v>265</v>
      </c>
    </row>
    <row r="1119" spans="4:5" x14ac:dyDescent="0.4">
      <c r="D1119" s="31" t="s">
        <v>1298</v>
      </c>
      <c r="E1119" s="30" t="s">
        <v>265</v>
      </c>
    </row>
    <row r="1120" spans="4:5" x14ac:dyDescent="0.4">
      <c r="D1120" s="31" t="s">
        <v>1299</v>
      </c>
      <c r="E1120" s="30" t="s">
        <v>260</v>
      </c>
    </row>
    <row r="1121" spans="4:5" x14ac:dyDescent="0.4">
      <c r="D1121" s="32" t="s">
        <v>1300</v>
      </c>
      <c r="E1121" s="30" t="s">
        <v>265</v>
      </c>
    </row>
    <row r="1122" spans="4:5" x14ac:dyDescent="0.4">
      <c r="D1122" s="31" t="s">
        <v>1301</v>
      </c>
      <c r="E1122" s="30" t="s">
        <v>265</v>
      </c>
    </row>
    <row r="1123" spans="4:5" x14ac:dyDescent="0.4">
      <c r="D1123" s="31" t="s">
        <v>1302</v>
      </c>
      <c r="E1123" s="30" t="s">
        <v>265</v>
      </c>
    </row>
    <row r="1124" spans="4:5" x14ac:dyDescent="0.4">
      <c r="D1124" s="31" t="s">
        <v>1303</v>
      </c>
      <c r="E1124" s="30" t="s">
        <v>265</v>
      </c>
    </row>
    <row r="1125" spans="4:5" ht="20.25" x14ac:dyDescent="0.4">
      <c r="D1125" s="32" t="s">
        <v>1304</v>
      </c>
      <c r="E1125" s="30" t="s">
        <v>265</v>
      </c>
    </row>
    <row r="1126" spans="4:5" x14ac:dyDescent="0.4">
      <c r="D1126" s="31" t="s">
        <v>1305</v>
      </c>
      <c r="E1126" s="30" t="s">
        <v>260</v>
      </c>
    </row>
    <row r="1127" spans="4:5" x14ac:dyDescent="0.4">
      <c r="D1127" s="31" t="s">
        <v>1306</v>
      </c>
      <c r="E1127" s="30" t="s">
        <v>265</v>
      </c>
    </row>
    <row r="1128" spans="4:5" x14ac:dyDescent="0.4">
      <c r="D1128" s="31" t="s">
        <v>1307</v>
      </c>
      <c r="E1128" s="30" t="s">
        <v>265</v>
      </c>
    </row>
    <row r="1129" spans="4:5" x14ac:dyDescent="0.4">
      <c r="D1129" s="28" t="s">
        <v>103</v>
      </c>
      <c r="E1129" s="29" t="s">
        <v>260</v>
      </c>
    </row>
    <row r="1130" spans="4:5" x14ac:dyDescent="0.4">
      <c r="D1130" s="32" t="s">
        <v>1308</v>
      </c>
      <c r="E1130" s="30" t="s">
        <v>265</v>
      </c>
    </row>
    <row r="1131" spans="4:5" x14ac:dyDescent="0.4">
      <c r="D1131" s="32" t="s">
        <v>1309</v>
      </c>
      <c r="E1131" s="30" t="s">
        <v>265</v>
      </c>
    </row>
    <row r="1132" spans="4:5" x14ac:dyDescent="0.4">
      <c r="D1132" s="31" t="s">
        <v>1310</v>
      </c>
      <c r="E1132" s="30" t="s">
        <v>265</v>
      </c>
    </row>
    <row r="1133" spans="4:5" ht="23.25" x14ac:dyDescent="0.4">
      <c r="D1133" s="30" t="s">
        <v>1311</v>
      </c>
      <c r="E1133" s="29" t="s">
        <v>265</v>
      </c>
    </row>
    <row r="1134" spans="4:5" x14ac:dyDescent="0.4">
      <c r="D1134" s="31" t="s">
        <v>1312</v>
      </c>
      <c r="E1134" s="30" t="s">
        <v>260</v>
      </c>
    </row>
    <row r="1135" spans="4:5" x14ac:dyDescent="0.4">
      <c r="D1135" s="31" t="s">
        <v>1313</v>
      </c>
      <c r="E1135" s="30" t="s">
        <v>265</v>
      </c>
    </row>
    <row r="1136" spans="4:5" x14ac:dyDescent="0.4">
      <c r="D1136" s="31" t="s">
        <v>1314</v>
      </c>
      <c r="E1136" s="30" t="s">
        <v>265</v>
      </c>
    </row>
    <row r="1137" spans="4:5" x14ac:dyDescent="0.4">
      <c r="D1137" s="32" t="s">
        <v>1315</v>
      </c>
      <c r="E1137" s="30" t="s">
        <v>265</v>
      </c>
    </row>
    <row r="1138" spans="4:5" x14ac:dyDescent="0.4">
      <c r="D1138" s="31" t="s">
        <v>1316</v>
      </c>
      <c r="E1138" s="30" t="s">
        <v>265</v>
      </c>
    </row>
    <row r="1139" spans="4:5" x14ac:dyDescent="0.4">
      <c r="D1139" s="31" t="s">
        <v>1317</v>
      </c>
      <c r="E1139" s="30" t="s">
        <v>265</v>
      </c>
    </row>
    <row r="1140" spans="4:5" x14ac:dyDescent="0.4">
      <c r="D1140" s="31" t="s">
        <v>1318</v>
      </c>
      <c r="E1140" s="30" t="s">
        <v>265</v>
      </c>
    </row>
    <row r="1141" spans="4:5" x14ac:dyDescent="0.4">
      <c r="D1141" s="31" t="s">
        <v>1319</v>
      </c>
      <c r="E1141" s="30" t="s">
        <v>265</v>
      </c>
    </row>
    <row r="1142" spans="4:5" x14ac:dyDescent="0.4">
      <c r="D1142" s="32" t="s">
        <v>1320</v>
      </c>
      <c r="E1142" s="30" t="s">
        <v>265</v>
      </c>
    </row>
    <row r="1143" spans="4:5" ht="20.25" x14ac:dyDescent="0.4">
      <c r="D1143" s="32" t="s">
        <v>1321</v>
      </c>
      <c r="E1143" s="30" t="s">
        <v>265</v>
      </c>
    </row>
    <row r="1144" spans="4:5" x14ac:dyDescent="0.4">
      <c r="D1144" s="31" t="s">
        <v>1322</v>
      </c>
      <c r="E1144" s="30" t="s">
        <v>265</v>
      </c>
    </row>
    <row r="1145" spans="4:5" x14ac:dyDescent="0.4">
      <c r="D1145" s="31" t="s">
        <v>1323</v>
      </c>
      <c r="E1145" s="30" t="s">
        <v>265</v>
      </c>
    </row>
    <row r="1146" spans="4:5" x14ac:dyDescent="0.4">
      <c r="D1146" s="31" t="s">
        <v>1324</v>
      </c>
      <c r="E1146" s="30" t="s">
        <v>265</v>
      </c>
    </row>
    <row r="1147" spans="4:5" x14ac:dyDescent="0.4">
      <c r="D1147" s="31" t="s">
        <v>1325</v>
      </c>
      <c r="E1147" s="30" t="s">
        <v>260</v>
      </c>
    </row>
    <row r="1148" spans="4:5" x14ac:dyDescent="0.4">
      <c r="D1148" s="32" t="s">
        <v>1326</v>
      </c>
      <c r="E1148" s="30" t="s">
        <v>265</v>
      </c>
    </row>
    <row r="1149" spans="4:5" x14ac:dyDescent="0.4">
      <c r="D1149" s="28" t="s">
        <v>1327</v>
      </c>
      <c r="E1149" s="29" t="s">
        <v>265</v>
      </c>
    </row>
    <row r="1150" spans="4:5" x14ac:dyDescent="0.4">
      <c r="D1150" s="32" t="s">
        <v>1328</v>
      </c>
      <c r="E1150" s="30" t="s">
        <v>265</v>
      </c>
    </row>
    <row r="1151" spans="4:5" x14ac:dyDescent="0.4">
      <c r="D1151" s="31" t="s">
        <v>1329</v>
      </c>
      <c r="E1151" s="30" t="s">
        <v>265</v>
      </c>
    </row>
    <row r="1152" spans="4:5" x14ac:dyDescent="0.4">
      <c r="D1152" s="31" t="s">
        <v>1330</v>
      </c>
      <c r="E1152" s="30" t="s">
        <v>265</v>
      </c>
    </row>
    <row r="1153" spans="4:5" x14ac:dyDescent="0.4">
      <c r="D1153" s="32" t="s">
        <v>1331</v>
      </c>
      <c r="E1153" s="30" t="s">
        <v>265</v>
      </c>
    </row>
    <row r="1154" spans="4:5" x14ac:dyDescent="0.4">
      <c r="D1154" s="31" t="s">
        <v>1332</v>
      </c>
      <c r="E1154" s="30" t="s">
        <v>265</v>
      </c>
    </row>
    <row r="1155" spans="4:5" x14ac:dyDescent="0.4">
      <c r="D1155" s="31" t="s">
        <v>67</v>
      </c>
      <c r="E1155" s="30" t="s">
        <v>260</v>
      </c>
    </row>
    <row r="1156" spans="4:5" x14ac:dyDescent="0.4">
      <c r="D1156" s="32" t="s">
        <v>1333</v>
      </c>
      <c r="E1156" s="30" t="s">
        <v>265</v>
      </c>
    </row>
    <row r="1157" spans="4:5" x14ac:dyDescent="0.4">
      <c r="D1157" s="32" t="s">
        <v>1334</v>
      </c>
      <c r="E1157" s="30" t="s">
        <v>265</v>
      </c>
    </row>
    <row r="1158" spans="4:5" x14ac:dyDescent="0.4">
      <c r="D1158" s="32" t="s">
        <v>72</v>
      </c>
      <c r="E1158" s="30" t="s">
        <v>260</v>
      </c>
    </row>
    <row r="1159" spans="4:5" x14ac:dyDescent="0.4">
      <c r="D1159" s="28" t="s">
        <v>1335</v>
      </c>
      <c r="E1159" s="29" t="s">
        <v>265</v>
      </c>
    </row>
    <row r="1160" spans="4:5" x14ac:dyDescent="0.4">
      <c r="D1160" s="31" t="s">
        <v>1336</v>
      </c>
      <c r="E1160" s="30" t="s">
        <v>265</v>
      </c>
    </row>
    <row r="1161" spans="4:5" x14ac:dyDescent="0.4">
      <c r="D1161" s="31" t="s">
        <v>1337</v>
      </c>
      <c r="E1161" s="30" t="s">
        <v>265</v>
      </c>
    </row>
    <row r="1162" spans="4:5" x14ac:dyDescent="0.4">
      <c r="D1162" s="32" t="s">
        <v>1338</v>
      </c>
      <c r="E1162" s="30" t="s">
        <v>265</v>
      </c>
    </row>
    <row r="1163" spans="4:5" x14ac:dyDescent="0.4">
      <c r="D1163" s="31" t="s">
        <v>1339</v>
      </c>
      <c r="E1163" s="30" t="s">
        <v>265</v>
      </c>
    </row>
    <row r="1164" spans="4:5" x14ac:dyDescent="0.4">
      <c r="D1164" s="28" t="s">
        <v>1340</v>
      </c>
      <c r="E1164" s="29" t="s">
        <v>265</v>
      </c>
    </row>
    <row r="1165" spans="4:5" x14ac:dyDescent="0.4">
      <c r="D1165" s="30" t="s">
        <v>1341</v>
      </c>
      <c r="E1165" s="29" t="s">
        <v>265</v>
      </c>
    </row>
    <row r="1166" spans="4:5" x14ac:dyDescent="0.4">
      <c r="D1166" s="31" t="s">
        <v>1342</v>
      </c>
      <c r="E1166" s="30" t="s">
        <v>260</v>
      </c>
    </row>
    <row r="1167" spans="4:5" x14ac:dyDescent="0.4">
      <c r="D1167" s="31" t="s">
        <v>1343</v>
      </c>
      <c r="E1167" s="30" t="s">
        <v>265</v>
      </c>
    </row>
    <row r="1168" spans="4:5" x14ac:dyDescent="0.4">
      <c r="D1168" s="31" t="s">
        <v>1344</v>
      </c>
      <c r="E1168" s="30" t="s">
        <v>265</v>
      </c>
    </row>
    <row r="1169" spans="4:5" x14ac:dyDescent="0.4">
      <c r="D1169" s="31" t="s">
        <v>104</v>
      </c>
      <c r="E1169" s="30" t="s">
        <v>260</v>
      </c>
    </row>
    <row r="1170" spans="4:5" x14ac:dyDescent="0.4">
      <c r="D1170" s="31" t="s">
        <v>1345</v>
      </c>
      <c r="E1170" s="30" t="s">
        <v>265</v>
      </c>
    </row>
    <row r="1171" spans="4:5" ht="20.25" x14ac:dyDescent="0.4">
      <c r="D1171" s="32" t="s">
        <v>1346</v>
      </c>
      <c r="E1171" s="30" t="s">
        <v>260</v>
      </c>
    </row>
    <row r="1172" spans="4:5" x14ac:dyDescent="0.4">
      <c r="D1172" s="31" t="s">
        <v>1347</v>
      </c>
      <c r="E1172" s="30" t="s">
        <v>265</v>
      </c>
    </row>
    <row r="1173" spans="4:5" x14ac:dyDescent="0.4">
      <c r="D1173" s="31" t="s">
        <v>1348</v>
      </c>
      <c r="E1173" s="30" t="s">
        <v>265</v>
      </c>
    </row>
    <row r="1174" spans="4:5" x14ac:dyDescent="0.4">
      <c r="D1174" s="31" t="s">
        <v>1349</v>
      </c>
      <c r="E1174" s="30" t="s">
        <v>265</v>
      </c>
    </row>
    <row r="1175" spans="4:5" x14ac:dyDescent="0.4">
      <c r="D1175" s="31" t="s">
        <v>1350</v>
      </c>
      <c r="E1175" s="30" t="s">
        <v>265</v>
      </c>
    </row>
    <row r="1176" spans="4:5" x14ac:dyDescent="0.4">
      <c r="D1176" s="31" t="s">
        <v>1351</v>
      </c>
      <c r="E1176" s="30" t="s">
        <v>265</v>
      </c>
    </row>
    <row r="1177" spans="4:5" x14ac:dyDescent="0.4">
      <c r="D1177" s="32" t="s">
        <v>1352</v>
      </c>
      <c r="E1177" s="30" t="s">
        <v>265</v>
      </c>
    </row>
    <row r="1178" spans="4:5" x14ac:dyDescent="0.4">
      <c r="D1178" s="32" t="s">
        <v>1353</v>
      </c>
      <c r="E1178" s="30" t="s">
        <v>265</v>
      </c>
    </row>
    <row r="1179" spans="4:5" x14ac:dyDescent="0.4">
      <c r="D1179" s="31" t="s">
        <v>1354</v>
      </c>
      <c r="E1179" s="30" t="s">
        <v>265</v>
      </c>
    </row>
    <row r="1180" spans="4:5" x14ac:dyDescent="0.4">
      <c r="D1180" s="28" t="s">
        <v>1355</v>
      </c>
      <c r="E1180" s="29" t="s">
        <v>265</v>
      </c>
    </row>
    <row r="1181" spans="4:5" x14ac:dyDescent="0.4">
      <c r="D1181" s="31" t="s">
        <v>1356</v>
      </c>
      <c r="E1181" s="30" t="s">
        <v>265</v>
      </c>
    </row>
    <row r="1182" spans="4:5" x14ac:dyDescent="0.4">
      <c r="D1182" s="32" t="s">
        <v>1357</v>
      </c>
      <c r="E1182" s="30" t="s">
        <v>265</v>
      </c>
    </row>
    <row r="1183" spans="4:5" x14ac:dyDescent="0.4">
      <c r="D1183" s="32" t="s">
        <v>1358</v>
      </c>
      <c r="E1183" s="30" t="s">
        <v>265</v>
      </c>
    </row>
    <row r="1184" spans="4:5" x14ac:dyDescent="0.4">
      <c r="D1184" s="32" t="s">
        <v>1359</v>
      </c>
      <c r="E1184" s="30" t="s">
        <v>265</v>
      </c>
    </row>
    <row r="1185" spans="4:5" x14ac:dyDescent="0.4">
      <c r="D1185" s="32" t="s">
        <v>1360</v>
      </c>
      <c r="E1185" s="30" t="s">
        <v>265</v>
      </c>
    </row>
    <row r="1186" spans="4:5" x14ac:dyDescent="0.4">
      <c r="D1186" s="32" t="s">
        <v>1361</v>
      </c>
      <c r="E1186" s="30" t="s">
        <v>265</v>
      </c>
    </row>
    <row r="1187" spans="4:5" x14ac:dyDescent="0.4">
      <c r="D1187" s="32" t="s">
        <v>1362</v>
      </c>
      <c r="E1187" s="30" t="s">
        <v>265</v>
      </c>
    </row>
    <row r="1188" spans="4:5" x14ac:dyDescent="0.4">
      <c r="D1188" s="32" t="s">
        <v>1363</v>
      </c>
      <c r="E1188" s="30" t="s">
        <v>265</v>
      </c>
    </row>
    <row r="1189" spans="4:5" x14ac:dyDescent="0.4">
      <c r="D1189" s="32" t="s">
        <v>1364</v>
      </c>
      <c r="E1189" s="30" t="s">
        <v>265</v>
      </c>
    </row>
    <row r="1190" spans="4:5" x14ac:dyDescent="0.4">
      <c r="D1190" s="32" t="s">
        <v>1365</v>
      </c>
      <c r="E1190" s="30" t="s">
        <v>265</v>
      </c>
    </row>
    <row r="1191" spans="4:5" x14ac:dyDescent="0.4">
      <c r="D1191" s="31" t="s">
        <v>1366</v>
      </c>
      <c r="E1191" s="30" t="s">
        <v>265</v>
      </c>
    </row>
    <row r="1192" spans="4:5" x14ac:dyDescent="0.4">
      <c r="D1192" s="32" t="s">
        <v>1367</v>
      </c>
      <c r="E1192" s="30" t="s">
        <v>265</v>
      </c>
    </row>
    <row r="1193" spans="4:5" x14ac:dyDescent="0.4">
      <c r="D1193" s="31" t="s">
        <v>1368</v>
      </c>
      <c r="E1193" s="30" t="s">
        <v>265</v>
      </c>
    </row>
    <row r="1194" spans="4:5" x14ac:dyDescent="0.4">
      <c r="D1194" s="31" t="s">
        <v>1369</v>
      </c>
      <c r="E1194" s="30" t="s">
        <v>265</v>
      </c>
    </row>
    <row r="1195" spans="4:5" x14ac:dyDescent="0.4">
      <c r="D1195" s="31" t="s">
        <v>1370</v>
      </c>
      <c r="E1195" s="30" t="s">
        <v>265</v>
      </c>
    </row>
    <row r="1196" spans="4:5" x14ac:dyDescent="0.4">
      <c r="D1196" s="31" t="s">
        <v>1371</v>
      </c>
      <c r="E1196" s="30" t="s">
        <v>265</v>
      </c>
    </row>
    <row r="1197" spans="4:5" x14ac:dyDescent="0.4">
      <c r="D1197" s="31" t="s">
        <v>1372</v>
      </c>
      <c r="E1197" s="30" t="s">
        <v>265</v>
      </c>
    </row>
    <row r="1198" spans="4:5" x14ac:dyDescent="0.4">
      <c r="D1198" s="31" t="s">
        <v>1373</v>
      </c>
      <c r="E1198" s="30" t="s">
        <v>260</v>
      </c>
    </row>
    <row r="1199" spans="4:5" x14ac:dyDescent="0.4">
      <c r="D1199" s="31" t="s">
        <v>1374</v>
      </c>
      <c r="E1199" s="30" t="s">
        <v>265</v>
      </c>
    </row>
    <row r="1200" spans="4:5" x14ac:dyDescent="0.4">
      <c r="D1200" s="31" t="s">
        <v>1375</v>
      </c>
      <c r="E1200" s="30" t="s">
        <v>265</v>
      </c>
    </row>
    <row r="1201" spans="4:5" x14ac:dyDescent="0.4">
      <c r="D1201" s="32" t="s">
        <v>1376</v>
      </c>
      <c r="E1201" s="30" t="s">
        <v>265</v>
      </c>
    </row>
    <row r="1202" spans="4:5" x14ac:dyDescent="0.4">
      <c r="D1202" s="31" t="s">
        <v>1377</v>
      </c>
      <c r="E1202" s="30" t="s">
        <v>260</v>
      </c>
    </row>
    <row r="1203" spans="4:5" x14ac:dyDescent="0.4">
      <c r="D1203" s="32" t="s">
        <v>1378</v>
      </c>
      <c r="E1203" s="30" t="s">
        <v>265</v>
      </c>
    </row>
    <row r="1204" spans="4:5" x14ac:dyDescent="0.4">
      <c r="D1204" s="28" t="s">
        <v>1379</v>
      </c>
      <c r="E1204" s="29" t="s">
        <v>265</v>
      </c>
    </row>
    <row r="1205" spans="4:5" x14ac:dyDescent="0.4">
      <c r="D1205" s="31" t="s">
        <v>1380</v>
      </c>
      <c r="E1205" s="30" t="s">
        <v>265</v>
      </c>
    </row>
    <row r="1206" spans="4:5" x14ac:dyDescent="0.4">
      <c r="D1206" s="31" t="s">
        <v>1381</v>
      </c>
      <c r="E1206" s="30" t="s">
        <v>265</v>
      </c>
    </row>
    <row r="1207" spans="4:5" x14ac:dyDescent="0.4">
      <c r="D1207" s="32" t="s">
        <v>1382</v>
      </c>
      <c r="E1207" s="30" t="s">
        <v>265</v>
      </c>
    </row>
    <row r="1208" spans="4:5" x14ac:dyDescent="0.4">
      <c r="D1208" s="31" t="s">
        <v>1383</v>
      </c>
      <c r="E1208" s="30" t="s">
        <v>265</v>
      </c>
    </row>
    <row r="1209" spans="4:5" x14ac:dyDescent="0.4">
      <c r="D1209" s="32" t="s">
        <v>1384</v>
      </c>
      <c r="E1209" s="30" t="s">
        <v>265</v>
      </c>
    </row>
    <row r="1210" spans="4:5" x14ac:dyDescent="0.4">
      <c r="D1210" s="28" t="s">
        <v>1385</v>
      </c>
      <c r="E1210" s="29" t="s">
        <v>265</v>
      </c>
    </row>
    <row r="1211" spans="4:5" x14ac:dyDescent="0.4">
      <c r="D1211" s="31" t="s">
        <v>1386</v>
      </c>
      <c r="E1211" s="30" t="s">
        <v>265</v>
      </c>
    </row>
    <row r="1212" spans="4:5" x14ac:dyDescent="0.4">
      <c r="D1212" s="31" t="s">
        <v>1387</v>
      </c>
      <c r="E1212" s="30" t="s">
        <v>265</v>
      </c>
    </row>
    <row r="1213" spans="4:5" x14ac:dyDescent="0.4">
      <c r="D1213" s="32" t="s">
        <v>1388</v>
      </c>
      <c r="E1213" s="30" t="s">
        <v>265</v>
      </c>
    </row>
    <row r="1214" spans="4:5" x14ac:dyDescent="0.4">
      <c r="D1214" s="31" t="s">
        <v>1389</v>
      </c>
      <c r="E1214" s="30" t="s">
        <v>265</v>
      </c>
    </row>
    <row r="1215" spans="4:5" x14ac:dyDescent="0.4">
      <c r="D1215" s="28" t="s">
        <v>1390</v>
      </c>
      <c r="E1215" s="29" t="s">
        <v>265</v>
      </c>
    </row>
    <row r="1216" spans="4:5" x14ac:dyDescent="0.4">
      <c r="D1216" s="31" t="s">
        <v>1391</v>
      </c>
      <c r="E1216" s="30" t="s">
        <v>265</v>
      </c>
    </row>
    <row r="1217" spans="4:5" x14ac:dyDescent="0.4">
      <c r="D1217" s="31" t="s">
        <v>1392</v>
      </c>
      <c r="E1217" s="30" t="s">
        <v>265</v>
      </c>
    </row>
    <row r="1218" spans="4:5" x14ac:dyDescent="0.4">
      <c r="D1218" s="31" t="s">
        <v>1393</v>
      </c>
      <c r="E1218" s="30" t="s">
        <v>260</v>
      </c>
    </row>
    <row r="1219" spans="4:5" x14ac:dyDescent="0.4">
      <c r="D1219" s="31" t="s">
        <v>1394</v>
      </c>
      <c r="E1219" s="30" t="s">
        <v>265</v>
      </c>
    </row>
    <row r="1220" spans="4:5" x14ac:dyDescent="0.4">
      <c r="D1220" s="31" t="s">
        <v>1395</v>
      </c>
      <c r="E1220" s="30" t="s">
        <v>265</v>
      </c>
    </row>
    <row r="1221" spans="4:5" x14ac:dyDescent="0.4">
      <c r="D1221" s="32" t="s">
        <v>1396</v>
      </c>
      <c r="E1221" s="30" t="s">
        <v>265</v>
      </c>
    </row>
    <row r="1222" spans="4:5" x14ac:dyDescent="0.4">
      <c r="D1222" s="29" t="s">
        <v>176</v>
      </c>
      <c r="E1222" s="29" t="s">
        <v>2145</v>
      </c>
    </row>
    <row r="1223" spans="4:5" x14ac:dyDescent="0.4">
      <c r="D1223" s="31" t="s">
        <v>1397</v>
      </c>
      <c r="E1223" s="30" t="s">
        <v>265</v>
      </c>
    </row>
    <row r="1224" spans="4:5" x14ac:dyDescent="0.4">
      <c r="D1224" s="32" t="s">
        <v>1398</v>
      </c>
      <c r="E1224" s="30" t="s">
        <v>265</v>
      </c>
    </row>
    <row r="1225" spans="4:5" x14ac:dyDescent="0.4">
      <c r="D1225" s="31" t="s">
        <v>1399</v>
      </c>
      <c r="E1225" s="30" t="s">
        <v>265</v>
      </c>
    </row>
    <row r="1226" spans="4:5" x14ac:dyDescent="0.4">
      <c r="D1226" s="31" t="s">
        <v>1400</v>
      </c>
      <c r="E1226" s="30" t="s">
        <v>265</v>
      </c>
    </row>
    <row r="1227" spans="4:5" x14ac:dyDescent="0.4">
      <c r="D1227" s="31" t="s">
        <v>1401</v>
      </c>
      <c r="E1227" s="30" t="s">
        <v>265</v>
      </c>
    </row>
    <row r="1228" spans="4:5" x14ac:dyDescent="0.4">
      <c r="D1228" s="31" t="s">
        <v>1402</v>
      </c>
      <c r="E1228" s="30" t="s">
        <v>265</v>
      </c>
    </row>
    <row r="1229" spans="4:5" x14ac:dyDescent="0.4">
      <c r="D1229" s="31" t="s">
        <v>1403</v>
      </c>
      <c r="E1229" s="30" t="s">
        <v>265</v>
      </c>
    </row>
    <row r="1230" spans="4:5" x14ac:dyDescent="0.4">
      <c r="D1230" s="31" t="s">
        <v>1404</v>
      </c>
      <c r="E1230" s="30" t="s">
        <v>265</v>
      </c>
    </row>
    <row r="1231" spans="4:5" x14ac:dyDescent="0.4">
      <c r="D1231" s="28" t="s">
        <v>58</v>
      </c>
      <c r="E1231" s="29" t="s">
        <v>305</v>
      </c>
    </row>
    <row r="1232" spans="4:5" x14ac:dyDescent="0.4">
      <c r="D1232" s="31" t="s">
        <v>1405</v>
      </c>
      <c r="E1232" s="30" t="s">
        <v>265</v>
      </c>
    </row>
    <row r="1233" spans="4:5" x14ac:dyDescent="0.4">
      <c r="D1233" s="31" t="s">
        <v>1406</v>
      </c>
      <c r="E1233" s="30" t="s">
        <v>265</v>
      </c>
    </row>
    <row r="1234" spans="4:5" x14ac:dyDescent="0.4">
      <c r="D1234" s="31" t="s">
        <v>1407</v>
      </c>
      <c r="E1234" s="30" t="s">
        <v>265</v>
      </c>
    </row>
    <row r="1235" spans="4:5" x14ac:dyDescent="0.4">
      <c r="D1235" s="32" t="s">
        <v>1408</v>
      </c>
      <c r="E1235" s="30" t="s">
        <v>265</v>
      </c>
    </row>
    <row r="1236" spans="4:5" x14ac:dyDescent="0.4">
      <c r="D1236" s="32" t="s">
        <v>1409</v>
      </c>
      <c r="E1236" s="30" t="s">
        <v>265</v>
      </c>
    </row>
    <row r="1237" spans="4:5" x14ac:dyDescent="0.4">
      <c r="D1237" s="31" t="s">
        <v>1410</v>
      </c>
      <c r="E1237" s="30" t="s">
        <v>305</v>
      </c>
    </row>
    <row r="1238" spans="4:5" x14ac:dyDescent="0.4">
      <c r="D1238" s="31" t="s">
        <v>105</v>
      </c>
      <c r="E1238" s="30" t="s">
        <v>260</v>
      </c>
    </row>
    <row r="1239" spans="4:5" x14ac:dyDescent="0.4">
      <c r="D1239" s="32" t="s">
        <v>1411</v>
      </c>
      <c r="E1239" s="30" t="s">
        <v>265</v>
      </c>
    </row>
    <row r="1240" spans="4:5" x14ac:dyDescent="0.4">
      <c r="D1240" s="32" t="s">
        <v>1412</v>
      </c>
      <c r="E1240" s="30" t="s">
        <v>265</v>
      </c>
    </row>
    <row r="1241" spans="4:5" x14ac:dyDescent="0.4">
      <c r="D1241" s="32" t="s">
        <v>1413</v>
      </c>
      <c r="E1241" s="30" t="s">
        <v>265</v>
      </c>
    </row>
    <row r="1242" spans="4:5" x14ac:dyDescent="0.4">
      <c r="D1242" s="32" t="s">
        <v>1414</v>
      </c>
      <c r="E1242" s="30" t="s">
        <v>265</v>
      </c>
    </row>
    <row r="1243" spans="4:5" x14ac:dyDescent="0.4">
      <c r="D1243" s="31" t="s">
        <v>1415</v>
      </c>
      <c r="E1243" s="30" t="s">
        <v>265</v>
      </c>
    </row>
    <row r="1244" spans="4:5" x14ac:dyDescent="0.4">
      <c r="D1244" s="32" t="s">
        <v>1416</v>
      </c>
      <c r="E1244" s="30" t="s">
        <v>265</v>
      </c>
    </row>
    <row r="1245" spans="4:5" x14ac:dyDescent="0.4">
      <c r="D1245" s="32" t="s">
        <v>1417</v>
      </c>
      <c r="E1245" s="30" t="s">
        <v>265</v>
      </c>
    </row>
    <row r="1246" spans="4:5" x14ac:dyDescent="0.4">
      <c r="D1246" s="31" t="s">
        <v>1418</v>
      </c>
      <c r="E1246" s="30" t="s">
        <v>265</v>
      </c>
    </row>
    <row r="1247" spans="4:5" x14ac:dyDescent="0.4">
      <c r="D1247" s="31" t="s">
        <v>1419</v>
      </c>
      <c r="E1247" s="30" t="s">
        <v>265</v>
      </c>
    </row>
    <row r="1248" spans="4:5" x14ac:dyDescent="0.4">
      <c r="D1248" s="32" t="s">
        <v>1420</v>
      </c>
      <c r="E1248" s="30" t="s">
        <v>265</v>
      </c>
    </row>
    <row r="1249" spans="4:5" x14ac:dyDescent="0.4">
      <c r="D1249" s="32" t="s">
        <v>1421</v>
      </c>
      <c r="E1249" s="30" t="s">
        <v>265</v>
      </c>
    </row>
    <row r="1250" spans="4:5" x14ac:dyDescent="0.4">
      <c r="D1250" s="32" t="s">
        <v>1422</v>
      </c>
      <c r="E1250" s="30" t="s">
        <v>265</v>
      </c>
    </row>
    <row r="1251" spans="4:5" x14ac:dyDescent="0.4">
      <c r="D1251" s="28" t="s">
        <v>1423</v>
      </c>
      <c r="E1251" s="29" t="s">
        <v>265</v>
      </c>
    </row>
    <row r="1252" spans="4:5" x14ac:dyDescent="0.4">
      <c r="D1252" s="31" t="s">
        <v>1424</v>
      </c>
      <c r="E1252" s="30" t="s">
        <v>265</v>
      </c>
    </row>
    <row r="1253" spans="4:5" x14ac:dyDescent="0.4">
      <c r="D1253" s="32" t="s">
        <v>1425</v>
      </c>
      <c r="E1253" s="30" t="s">
        <v>260</v>
      </c>
    </row>
    <row r="1254" spans="4:5" x14ac:dyDescent="0.4">
      <c r="D1254" s="28" t="s">
        <v>1426</v>
      </c>
      <c r="E1254" s="29" t="s">
        <v>265</v>
      </c>
    </row>
    <row r="1255" spans="4:5" ht="20.25" x14ac:dyDescent="0.4">
      <c r="D1255" s="32" t="s">
        <v>1427</v>
      </c>
      <c r="E1255" s="30" t="s">
        <v>265</v>
      </c>
    </row>
    <row r="1256" spans="4:5" x14ac:dyDescent="0.4">
      <c r="D1256" s="28" t="s">
        <v>1428</v>
      </c>
      <c r="E1256" s="29" t="s">
        <v>265</v>
      </c>
    </row>
    <row r="1257" spans="4:5" x14ac:dyDescent="0.4">
      <c r="D1257" s="31" t="s">
        <v>1429</v>
      </c>
      <c r="E1257" s="30" t="s">
        <v>265</v>
      </c>
    </row>
    <row r="1258" spans="4:5" x14ac:dyDescent="0.4">
      <c r="D1258" s="31" t="s">
        <v>1430</v>
      </c>
      <c r="E1258" s="30" t="s">
        <v>265</v>
      </c>
    </row>
    <row r="1259" spans="4:5" ht="20.25" x14ac:dyDescent="0.4">
      <c r="D1259" s="32" t="s">
        <v>1431</v>
      </c>
      <c r="E1259" s="30" t="s">
        <v>265</v>
      </c>
    </row>
    <row r="1260" spans="4:5" ht="20.25" x14ac:dyDescent="0.4">
      <c r="D1260" s="32" t="s">
        <v>1432</v>
      </c>
      <c r="E1260" s="30" t="s">
        <v>265</v>
      </c>
    </row>
    <row r="1261" spans="4:5" x14ac:dyDescent="0.4">
      <c r="D1261" s="28" t="s">
        <v>1433</v>
      </c>
      <c r="E1261" s="29" t="s">
        <v>265</v>
      </c>
    </row>
    <row r="1262" spans="4:5" x14ac:dyDescent="0.4">
      <c r="D1262" s="31" t="s">
        <v>1434</v>
      </c>
      <c r="E1262" s="30" t="s">
        <v>265</v>
      </c>
    </row>
    <row r="1263" spans="4:5" x14ac:dyDescent="0.4">
      <c r="D1263" s="31" t="s">
        <v>1435</v>
      </c>
      <c r="E1263" s="30" t="s">
        <v>265</v>
      </c>
    </row>
    <row r="1264" spans="4:5" x14ac:dyDescent="0.4">
      <c r="D1264" s="28" t="s">
        <v>1436</v>
      </c>
      <c r="E1264" s="29" t="s">
        <v>265</v>
      </c>
    </row>
    <row r="1265" spans="4:5" x14ac:dyDescent="0.4">
      <c r="D1265" s="31" t="s">
        <v>1437</v>
      </c>
      <c r="E1265" s="30" t="s">
        <v>265</v>
      </c>
    </row>
    <row r="1266" spans="4:5" x14ac:dyDescent="0.4">
      <c r="D1266" s="30" t="s">
        <v>1438</v>
      </c>
      <c r="E1266" s="29" t="s">
        <v>265</v>
      </c>
    </row>
    <row r="1267" spans="4:5" x14ac:dyDescent="0.4">
      <c r="D1267" s="31" t="s">
        <v>1439</v>
      </c>
      <c r="E1267" s="30" t="s">
        <v>265</v>
      </c>
    </row>
    <row r="1268" spans="4:5" x14ac:dyDescent="0.4">
      <c r="D1268" s="32" t="s">
        <v>1440</v>
      </c>
      <c r="E1268" s="30" t="s">
        <v>265</v>
      </c>
    </row>
    <row r="1269" spans="4:5" x14ac:dyDescent="0.4">
      <c r="D1269" s="31" t="s">
        <v>1441</v>
      </c>
      <c r="E1269" s="30" t="s">
        <v>265</v>
      </c>
    </row>
    <row r="1270" spans="4:5" x14ac:dyDescent="0.4">
      <c r="D1270" s="31" t="s">
        <v>1442</v>
      </c>
      <c r="E1270" s="30" t="s">
        <v>265</v>
      </c>
    </row>
    <row r="1271" spans="4:5" x14ac:dyDescent="0.4">
      <c r="D1271" s="31" t="s">
        <v>1443</v>
      </c>
      <c r="E1271" s="30" t="s">
        <v>265</v>
      </c>
    </row>
    <row r="1272" spans="4:5" x14ac:dyDescent="0.4">
      <c r="D1272" s="31" t="s">
        <v>1444</v>
      </c>
      <c r="E1272" s="30" t="s">
        <v>265</v>
      </c>
    </row>
    <row r="1273" spans="4:5" x14ac:dyDescent="0.4">
      <c r="D1273" s="31" t="s">
        <v>1445</v>
      </c>
      <c r="E1273" s="30" t="s">
        <v>265</v>
      </c>
    </row>
    <row r="1274" spans="4:5" x14ac:dyDescent="0.4">
      <c r="D1274" s="32" t="s">
        <v>1446</v>
      </c>
      <c r="E1274" s="30" t="s">
        <v>265</v>
      </c>
    </row>
    <row r="1275" spans="4:5" x14ac:dyDescent="0.4">
      <c r="D1275" s="32" t="s">
        <v>1447</v>
      </c>
      <c r="E1275" s="30" t="s">
        <v>265</v>
      </c>
    </row>
    <row r="1276" spans="4:5" ht="20.25" x14ac:dyDescent="0.4">
      <c r="D1276" s="32" t="s">
        <v>1448</v>
      </c>
      <c r="E1276" s="30" t="s">
        <v>265</v>
      </c>
    </row>
    <row r="1277" spans="4:5" x14ac:dyDescent="0.4">
      <c r="D1277" s="31" t="s">
        <v>106</v>
      </c>
      <c r="E1277" s="30" t="s">
        <v>260</v>
      </c>
    </row>
    <row r="1278" spans="4:5" x14ac:dyDescent="0.4">
      <c r="D1278" s="31" t="s">
        <v>1449</v>
      </c>
      <c r="E1278" s="30" t="s">
        <v>265</v>
      </c>
    </row>
    <row r="1279" spans="4:5" x14ac:dyDescent="0.4">
      <c r="D1279" s="31" t="s">
        <v>1450</v>
      </c>
      <c r="E1279" s="30" t="s">
        <v>265</v>
      </c>
    </row>
    <row r="1280" spans="4:5" x14ac:dyDescent="0.4">
      <c r="D1280" s="31" t="s">
        <v>1451</v>
      </c>
      <c r="E1280" s="30" t="s">
        <v>265</v>
      </c>
    </row>
    <row r="1281" spans="4:5" x14ac:dyDescent="0.4">
      <c r="D1281" s="32" t="s">
        <v>1452</v>
      </c>
      <c r="E1281" s="30" t="s">
        <v>265</v>
      </c>
    </row>
    <row r="1282" spans="4:5" x14ac:dyDescent="0.4">
      <c r="D1282" s="32" t="s">
        <v>1453</v>
      </c>
      <c r="E1282" s="30" t="s">
        <v>265</v>
      </c>
    </row>
    <row r="1283" spans="4:5" x14ac:dyDescent="0.4">
      <c r="D1283" s="31" t="s">
        <v>1454</v>
      </c>
      <c r="E1283" s="30" t="s">
        <v>265</v>
      </c>
    </row>
    <row r="1284" spans="4:5" x14ac:dyDescent="0.4">
      <c r="D1284" s="31" t="s">
        <v>1455</v>
      </c>
      <c r="E1284" s="30" t="s">
        <v>265</v>
      </c>
    </row>
    <row r="1285" spans="4:5" x14ac:dyDescent="0.4">
      <c r="D1285" s="31" t="s">
        <v>1456</v>
      </c>
      <c r="E1285" s="30" t="s">
        <v>265</v>
      </c>
    </row>
    <row r="1286" spans="4:5" x14ac:dyDescent="0.4">
      <c r="D1286" s="32" t="s">
        <v>107</v>
      </c>
      <c r="E1286" s="30" t="s">
        <v>260</v>
      </c>
    </row>
    <row r="1287" spans="4:5" x14ac:dyDescent="0.4">
      <c r="D1287" s="32" t="s">
        <v>1457</v>
      </c>
      <c r="E1287" s="30" t="s">
        <v>265</v>
      </c>
    </row>
    <row r="1288" spans="4:5" x14ac:dyDescent="0.4">
      <c r="D1288" s="32" t="s">
        <v>1458</v>
      </c>
      <c r="E1288" s="30" t="s">
        <v>265</v>
      </c>
    </row>
    <row r="1289" spans="4:5" ht="20.25" x14ac:dyDescent="0.4">
      <c r="D1289" s="32" t="s">
        <v>1459</v>
      </c>
      <c r="E1289" s="30" t="s">
        <v>265</v>
      </c>
    </row>
    <row r="1290" spans="4:5" x14ac:dyDescent="0.4">
      <c r="D1290" s="32" t="s">
        <v>1460</v>
      </c>
      <c r="E1290" s="30" t="s">
        <v>265</v>
      </c>
    </row>
    <row r="1291" spans="4:5" x14ac:dyDescent="0.4">
      <c r="D1291" s="31" t="s">
        <v>25</v>
      </c>
      <c r="E1291" s="30" t="s">
        <v>305</v>
      </c>
    </row>
    <row r="1292" spans="4:5" x14ac:dyDescent="0.4">
      <c r="D1292" s="32" t="s">
        <v>1461</v>
      </c>
      <c r="E1292" s="30" t="s">
        <v>265</v>
      </c>
    </row>
    <row r="1293" spans="4:5" x14ac:dyDescent="0.4">
      <c r="D1293" s="32" t="s">
        <v>1462</v>
      </c>
      <c r="E1293" s="30" t="s">
        <v>265</v>
      </c>
    </row>
    <row r="1294" spans="4:5" x14ac:dyDescent="0.4">
      <c r="D1294" s="31" t="s">
        <v>1463</v>
      </c>
      <c r="E1294" s="30" t="s">
        <v>265</v>
      </c>
    </row>
    <row r="1295" spans="4:5" x14ac:dyDescent="0.4">
      <c r="D1295" s="31" t="s">
        <v>1464</v>
      </c>
      <c r="E1295" s="30" t="s">
        <v>265</v>
      </c>
    </row>
    <row r="1296" spans="4:5" x14ac:dyDescent="0.4">
      <c r="D1296" s="31" t="s">
        <v>1465</v>
      </c>
      <c r="E1296" s="30" t="s">
        <v>265</v>
      </c>
    </row>
    <row r="1297" spans="4:5" x14ac:dyDescent="0.4">
      <c r="D1297" s="32" t="s">
        <v>1466</v>
      </c>
      <c r="E1297" s="30" t="s">
        <v>265</v>
      </c>
    </row>
    <row r="1298" spans="4:5" x14ac:dyDescent="0.4">
      <c r="D1298" s="32" t="s">
        <v>1467</v>
      </c>
      <c r="E1298" s="30" t="s">
        <v>265</v>
      </c>
    </row>
    <row r="1299" spans="4:5" x14ac:dyDescent="0.4">
      <c r="D1299" s="31" t="s">
        <v>1468</v>
      </c>
      <c r="E1299" s="30" t="s">
        <v>265</v>
      </c>
    </row>
    <row r="1300" spans="4:5" x14ac:dyDescent="0.4">
      <c r="D1300" s="31" t="s">
        <v>1469</v>
      </c>
      <c r="E1300" s="30" t="s">
        <v>265</v>
      </c>
    </row>
    <row r="1301" spans="4:5" x14ac:dyDescent="0.4">
      <c r="D1301" s="32" t="s">
        <v>1470</v>
      </c>
      <c r="E1301" s="30" t="s">
        <v>265</v>
      </c>
    </row>
    <row r="1302" spans="4:5" x14ac:dyDescent="0.4">
      <c r="D1302" s="32" t="s">
        <v>1471</v>
      </c>
      <c r="E1302" s="30" t="s">
        <v>265</v>
      </c>
    </row>
    <row r="1303" spans="4:5" x14ac:dyDescent="0.4">
      <c r="D1303" s="31" t="s">
        <v>1472</v>
      </c>
      <c r="E1303" s="30" t="s">
        <v>265</v>
      </c>
    </row>
    <row r="1304" spans="4:5" x14ac:dyDescent="0.4">
      <c r="D1304" s="32" t="s">
        <v>1473</v>
      </c>
      <c r="E1304" s="30" t="s">
        <v>265</v>
      </c>
    </row>
    <row r="1305" spans="4:5" x14ac:dyDescent="0.4">
      <c r="D1305" s="32" t="s">
        <v>1474</v>
      </c>
      <c r="E1305" s="30" t="s">
        <v>265</v>
      </c>
    </row>
    <row r="1306" spans="4:5" x14ac:dyDescent="0.4">
      <c r="D1306" s="32" t="s">
        <v>1475</v>
      </c>
      <c r="E1306" s="30" t="s">
        <v>260</v>
      </c>
    </row>
    <row r="1307" spans="4:5" x14ac:dyDescent="0.4">
      <c r="D1307" s="32" t="s">
        <v>1476</v>
      </c>
      <c r="E1307" s="30" t="s">
        <v>265</v>
      </c>
    </row>
    <row r="1308" spans="4:5" x14ac:dyDescent="0.4">
      <c r="D1308" s="32" t="s">
        <v>1477</v>
      </c>
      <c r="E1308" s="30" t="s">
        <v>265</v>
      </c>
    </row>
    <row r="1309" spans="4:5" x14ac:dyDescent="0.4">
      <c r="D1309" s="32" t="s">
        <v>1478</v>
      </c>
      <c r="E1309" s="30" t="s">
        <v>265</v>
      </c>
    </row>
    <row r="1310" spans="4:5" x14ac:dyDescent="0.4">
      <c r="D1310" s="32" t="s">
        <v>1479</v>
      </c>
      <c r="E1310" s="30" t="s">
        <v>265</v>
      </c>
    </row>
    <row r="1311" spans="4:5" x14ac:dyDescent="0.4">
      <c r="D1311" s="32" t="s">
        <v>1480</v>
      </c>
      <c r="E1311" s="30" t="s">
        <v>265</v>
      </c>
    </row>
    <row r="1312" spans="4:5" x14ac:dyDescent="0.4">
      <c r="D1312" s="31" t="s">
        <v>1481</v>
      </c>
      <c r="E1312" s="30" t="s">
        <v>265</v>
      </c>
    </row>
    <row r="1313" spans="4:5" x14ac:dyDescent="0.4">
      <c r="D1313" s="32" t="s">
        <v>1482</v>
      </c>
      <c r="E1313" s="30" t="s">
        <v>265</v>
      </c>
    </row>
    <row r="1314" spans="4:5" ht="20.25" x14ac:dyDescent="0.4">
      <c r="D1314" s="32" t="s">
        <v>1483</v>
      </c>
      <c r="E1314" s="30" t="s">
        <v>265</v>
      </c>
    </row>
    <row r="1315" spans="4:5" x14ac:dyDescent="0.4">
      <c r="D1315" s="31" t="s">
        <v>1484</v>
      </c>
      <c r="E1315" s="30" t="s">
        <v>265</v>
      </c>
    </row>
    <row r="1316" spans="4:5" ht="20.25" x14ac:dyDescent="0.4">
      <c r="D1316" s="32" t="s">
        <v>1485</v>
      </c>
      <c r="E1316" s="30" t="s">
        <v>265</v>
      </c>
    </row>
    <row r="1317" spans="4:5" x14ac:dyDescent="0.4">
      <c r="D1317" s="31" t="s">
        <v>1486</v>
      </c>
      <c r="E1317" s="30" t="s">
        <v>265</v>
      </c>
    </row>
    <row r="1318" spans="4:5" x14ac:dyDescent="0.4">
      <c r="D1318" s="31" t="s">
        <v>1487</v>
      </c>
      <c r="E1318" s="30" t="s">
        <v>265</v>
      </c>
    </row>
    <row r="1319" spans="4:5" ht="20.25" x14ac:dyDescent="0.4">
      <c r="D1319" s="32" t="s">
        <v>1488</v>
      </c>
      <c r="E1319" s="30" t="s">
        <v>265</v>
      </c>
    </row>
    <row r="1320" spans="4:5" ht="20.25" x14ac:dyDescent="0.4">
      <c r="D1320" s="32" t="s">
        <v>1489</v>
      </c>
      <c r="E1320" s="30" t="s">
        <v>265</v>
      </c>
    </row>
    <row r="1321" spans="4:5" x14ac:dyDescent="0.4">
      <c r="D1321" s="32" t="s">
        <v>1490</v>
      </c>
      <c r="E1321" s="30" t="s">
        <v>265</v>
      </c>
    </row>
    <row r="1322" spans="4:5" x14ac:dyDescent="0.4">
      <c r="D1322" s="32" t="s">
        <v>1491</v>
      </c>
      <c r="E1322" s="30" t="s">
        <v>265</v>
      </c>
    </row>
    <row r="1323" spans="4:5" ht="20.25" x14ac:dyDescent="0.4">
      <c r="D1323" s="32" t="s">
        <v>1492</v>
      </c>
      <c r="E1323" s="30" t="s">
        <v>265</v>
      </c>
    </row>
    <row r="1324" spans="4:5" ht="20.25" x14ac:dyDescent="0.4">
      <c r="D1324" s="32" t="s">
        <v>1493</v>
      </c>
      <c r="E1324" s="30" t="s">
        <v>265</v>
      </c>
    </row>
    <row r="1325" spans="4:5" ht="20.25" x14ac:dyDescent="0.4">
      <c r="D1325" s="32" t="s">
        <v>1494</v>
      </c>
      <c r="E1325" s="30" t="s">
        <v>265</v>
      </c>
    </row>
    <row r="1326" spans="4:5" x14ac:dyDescent="0.4">
      <c r="D1326" s="31" t="s">
        <v>73</v>
      </c>
      <c r="E1326" s="30" t="s">
        <v>260</v>
      </c>
    </row>
    <row r="1327" spans="4:5" x14ac:dyDescent="0.4">
      <c r="D1327" s="32" t="s">
        <v>1495</v>
      </c>
      <c r="E1327" s="30" t="s">
        <v>265</v>
      </c>
    </row>
    <row r="1328" spans="4:5" x14ac:dyDescent="0.4">
      <c r="D1328" s="32" t="s">
        <v>1496</v>
      </c>
      <c r="E1328" s="30" t="s">
        <v>265</v>
      </c>
    </row>
    <row r="1329" spans="4:5" x14ac:dyDescent="0.4">
      <c r="D1329" s="32" t="s">
        <v>68</v>
      </c>
      <c r="E1329" s="30" t="s">
        <v>260</v>
      </c>
    </row>
    <row r="1330" spans="4:5" ht="20.25" x14ac:dyDescent="0.4">
      <c r="D1330" s="32" t="s">
        <v>1497</v>
      </c>
      <c r="E1330" s="30" t="s">
        <v>265</v>
      </c>
    </row>
    <row r="1331" spans="4:5" x14ac:dyDescent="0.4">
      <c r="D1331" s="31" t="s">
        <v>1498</v>
      </c>
      <c r="E1331" s="30" t="s">
        <v>260</v>
      </c>
    </row>
    <row r="1332" spans="4:5" x14ac:dyDescent="0.4">
      <c r="D1332" s="29" t="s">
        <v>167</v>
      </c>
      <c r="E1332" s="29" t="s">
        <v>2145</v>
      </c>
    </row>
    <row r="1333" spans="4:5" x14ac:dyDescent="0.4">
      <c r="D1333" s="32" t="s">
        <v>1499</v>
      </c>
      <c r="E1333" s="30" t="s">
        <v>265</v>
      </c>
    </row>
    <row r="1334" spans="4:5" x14ac:dyDescent="0.4">
      <c r="D1334" s="31" t="s">
        <v>1500</v>
      </c>
      <c r="E1334" s="30" t="s">
        <v>265</v>
      </c>
    </row>
    <row r="1335" spans="4:5" x14ac:dyDescent="0.4">
      <c r="D1335" s="31" t="s">
        <v>1501</v>
      </c>
      <c r="E1335" s="30" t="s">
        <v>265</v>
      </c>
    </row>
    <row r="1336" spans="4:5" x14ac:dyDescent="0.4">
      <c r="D1336" s="28" t="s">
        <v>1502</v>
      </c>
      <c r="E1336" s="29" t="s">
        <v>265</v>
      </c>
    </row>
    <row r="1337" spans="4:5" x14ac:dyDescent="0.4">
      <c r="D1337" s="32" t="s">
        <v>1503</v>
      </c>
      <c r="E1337" s="30" t="s">
        <v>260</v>
      </c>
    </row>
    <row r="1338" spans="4:5" x14ac:dyDescent="0.4">
      <c r="D1338" s="31" t="s">
        <v>1504</v>
      </c>
      <c r="E1338" s="30" t="s">
        <v>265</v>
      </c>
    </row>
    <row r="1339" spans="4:5" x14ac:dyDescent="0.4">
      <c r="D1339" s="31" t="s">
        <v>1505</v>
      </c>
      <c r="E1339" s="30" t="s">
        <v>265</v>
      </c>
    </row>
    <row r="1340" spans="4:5" x14ac:dyDescent="0.4">
      <c r="D1340" s="31" t="s">
        <v>1506</v>
      </c>
      <c r="E1340" s="30" t="s">
        <v>265</v>
      </c>
    </row>
    <row r="1341" spans="4:5" x14ac:dyDescent="0.4">
      <c r="D1341" s="31" t="s">
        <v>108</v>
      </c>
      <c r="E1341" s="30" t="s">
        <v>260</v>
      </c>
    </row>
    <row r="1342" spans="4:5" x14ac:dyDescent="0.4">
      <c r="D1342" s="31" t="s">
        <v>1507</v>
      </c>
      <c r="E1342" s="30" t="s">
        <v>265</v>
      </c>
    </row>
    <row r="1343" spans="4:5" x14ac:dyDescent="0.4">
      <c r="D1343" s="31" t="s">
        <v>109</v>
      </c>
      <c r="E1343" s="30" t="s">
        <v>260</v>
      </c>
    </row>
    <row r="1344" spans="4:5" x14ac:dyDescent="0.4">
      <c r="D1344" s="32" t="s">
        <v>1508</v>
      </c>
      <c r="E1344" s="30" t="s">
        <v>265</v>
      </c>
    </row>
    <row r="1345" spans="4:5" x14ac:dyDescent="0.4">
      <c r="D1345" s="32" t="s">
        <v>1509</v>
      </c>
      <c r="E1345" s="30" t="s">
        <v>265</v>
      </c>
    </row>
    <row r="1346" spans="4:5" x14ac:dyDescent="0.4">
      <c r="D1346" s="32" t="s">
        <v>1510</v>
      </c>
      <c r="E1346" s="30" t="s">
        <v>265</v>
      </c>
    </row>
    <row r="1347" spans="4:5" x14ac:dyDescent="0.4">
      <c r="D1347" s="32" t="s">
        <v>1511</v>
      </c>
      <c r="E1347" s="30" t="s">
        <v>265</v>
      </c>
    </row>
    <row r="1348" spans="4:5" x14ac:dyDescent="0.4">
      <c r="D1348" s="32" t="s">
        <v>1512</v>
      </c>
      <c r="E1348" s="30" t="s">
        <v>265</v>
      </c>
    </row>
    <row r="1349" spans="4:5" x14ac:dyDescent="0.4">
      <c r="D1349" s="31" t="s">
        <v>1513</v>
      </c>
      <c r="E1349" s="30" t="s">
        <v>265</v>
      </c>
    </row>
    <row r="1350" spans="4:5" x14ac:dyDescent="0.4">
      <c r="D1350" s="32" t="s">
        <v>1514</v>
      </c>
      <c r="E1350" s="30" t="s">
        <v>265</v>
      </c>
    </row>
    <row r="1351" spans="4:5" x14ac:dyDescent="0.4">
      <c r="D1351" s="32" t="s">
        <v>1515</v>
      </c>
      <c r="E1351" s="30" t="s">
        <v>265</v>
      </c>
    </row>
    <row r="1352" spans="4:5" x14ac:dyDescent="0.4">
      <c r="D1352" s="31" t="s">
        <v>1516</v>
      </c>
      <c r="E1352" s="30" t="s">
        <v>265</v>
      </c>
    </row>
    <row r="1353" spans="4:5" x14ac:dyDescent="0.4">
      <c r="D1353" s="32" t="s">
        <v>1517</v>
      </c>
      <c r="E1353" s="30" t="s">
        <v>265</v>
      </c>
    </row>
    <row r="1354" spans="4:5" x14ac:dyDescent="0.4">
      <c r="D1354" s="32" t="s">
        <v>1518</v>
      </c>
      <c r="E1354" s="30" t="s">
        <v>265</v>
      </c>
    </row>
    <row r="1355" spans="4:5" x14ac:dyDescent="0.4">
      <c r="D1355" s="31" t="s">
        <v>1519</v>
      </c>
      <c r="E1355" s="30" t="s">
        <v>265</v>
      </c>
    </row>
    <row r="1356" spans="4:5" x14ac:dyDescent="0.4">
      <c r="D1356" s="32" t="s">
        <v>1520</v>
      </c>
      <c r="E1356" s="30" t="s">
        <v>265</v>
      </c>
    </row>
    <row r="1357" spans="4:5" x14ac:dyDescent="0.4">
      <c r="D1357" s="32" t="s">
        <v>1521</v>
      </c>
      <c r="E1357" s="30" t="s">
        <v>265</v>
      </c>
    </row>
    <row r="1358" spans="4:5" x14ac:dyDescent="0.4">
      <c r="D1358" s="32" t="s">
        <v>1522</v>
      </c>
      <c r="E1358" s="30" t="s">
        <v>265</v>
      </c>
    </row>
    <row r="1359" spans="4:5" ht="20.25" x14ac:dyDescent="0.4">
      <c r="D1359" s="32" t="s">
        <v>1523</v>
      </c>
      <c r="E1359" s="30" t="s">
        <v>265</v>
      </c>
    </row>
    <row r="1360" spans="4:5" ht="20.25" x14ac:dyDescent="0.4">
      <c r="D1360" s="32" t="s">
        <v>1524</v>
      </c>
      <c r="E1360" s="30" t="s">
        <v>265</v>
      </c>
    </row>
    <row r="1361" spans="4:5" x14ac:dyDescent="0.4">
      <c r="D1361" s="32" t="s">
        <v>1525</v>
      </c>
      <c r="E1361" s="30" t="s">
        <v>265</v>
      </c>
    </row>
    <row r="1362" spans="4:5" x14ac:dyDescent="0.4">
      <c r="D1362" s="31" t="s">
        <v>1526</v>
      </c>
      <c r="E1362" s="30" t="s">
        <v>265</v>
      </c>
    </row>
    <row r="1363" spans="4:5" x14ac:dyDescent="0.4">
      <c r="D1363" s="31" t="s">
        <v>1527</v>
      </c>
      <c r="E1363" s="30" t="s">
        <v>265</v>
      </c>
    </row>
    <row r="1364" spans="4:5" x14ac:dyDescent="0.4">
      <c r="D1364" s="32" t="s">
        <v>1528</v>
      </c>
      <c r="E1364" s="30" t="s">
        <v>265</v>
      </c>
    </row>
    <row r="1365" spans="4:5" ht="20.25" x14ac:dyDescent="0.4">
      <c r="D1365" s="32" t="s">
        <v>1529</v>
      </c>
      <c r="E1365" s="30" t="s">
        <v>265</v>
      </c>
    </row>
    <row r="1366" spans="4:5" ht="20.25" x14ac:dyDescent="0.4">
      <c r="D1366" s="32" t="s">
        <v>1530</v>
      </c>
      <c r="E1366" s="30" t="s">
        <v>265</v>
      </c>
    </row>
    <row r="1367" spans="4:5" ht="20.25" x14ac:dyDescent="0.4">
      <c r="D1367" s="32" t="s">
        <v>1531</v>
      </c>
      <c r="E1367" s="30" t="s">
        <v>265</v>
      </c>
    </row>
    <row r="1368" spans="4:5" ht="20.25" x14ac:dyDescent="0.4">
      <c r="D1368" s="32" t="s">
        <v>1532</v>
      </c>
      <c r="E1368" s="30" t="s">
        <v>265</v>
      </c>
    </row>
    <row r="1369" spans="4:5" x14ac:dyDescent="0.4">
      <c r="D1369" s="31" t="s">
        <v>1533</v>
      </c>
      <c r="E1369" s="30" t="s">
        <v>265</v>
      </c>
    </row>
    <row r="1370" spans="4:5" ht="20.25" x14ac:dyDescent="0.4">
      <c r="D1370" s="32" t="s">
        <v>1534</v>
      </c>
      <c r="E1370" s="30" t="s">
        <v>265</v>
      </c>
    </row>
    <row r="1371" spans="4:5" ht="20.25" x14ac:dyDescent="0.4">
      <c r="D1371" s="32" t="s">
        <v>1535</v>
      </c>
      <c r="E1371" s="30" t="s">
        <v>265</v>
      </c>
    </row>
    <row r="1372" spans="4:5" x14ac:dyDescent="0.4">
      <c r="D1372" s="32" t="s">
        <v>1536</v>
      </c>
      <c r="E1372" s="30" t="s">
        <v>265</v>
      </c>
    </row>
    <row r="1373" spans="4:5" x14ac:dyDescent="0.4">
      <c r="D1373" s="32" t="s">
        <v>1537</v>
      </c>
      <c r="E1373" s="30" t="s">
        <v>265</v>
      </c>
    </row>
    <row r="1374" spans="4:5" x14ac:dyDescent="0.4">
      <c r="D1374" s="31" t="s">
        <v>1538</v>
      </c>
      <c r="E1374" s="30" t="s">
        <v>265</v>
      </c>
    </row>
    <row r="1375" spans="4:5" x14ac:dyDescent="0.4">
      <c r="D1375" s="30" t="s">
        <v>1539</v>
      </c>
      <c r="E1375" s="29" t="s">
        <v>265</v>
      </c>
    </row>
    <row r="1376" spans="4:5" x14ac:dyDescent="0.4">
      <c r="D1376" s="32" t="s">
        <v>1540</v>
      </c>
      <c r="E1376" s="30" t="s">
        <v>265</v>
      </c>
    </row>
    <row r="1377" spans="4:5" x14ac:dyDescent="0.4">
      <c r="D1377" s="32" t="s">
        <v>1541</v>
      </c>
      <c r="E1377" s="30" t="s">
        <v>265</v>
      </c>
    </row>
    <row r="1378" spans="4:5" x14ac:dyDescent="0.4">
      <c r="D1378" s="32" t="s">
        <v>1542</v>
      </c>
      <c r="E1378" s="30" t="s">
        <v>265</v>
      </c>
    </row>
    <row r="1379" spans="4:5" x14ac:dyDescent="0.4">
      <c r="D1379" s="31" t="s">
        <v>1543</v>
      </c>
      <c r="E1379" s="30" t="s">
        <v>265</v>
      </c>
    </row>
    <row r="1380" spans="4:5" ht="20.25" x14ac:dyDescent="0.4">
      <c r="D1380" s="32" t="s">
        <v>1544</v>
      </c>
      <c r="E1380" s="30" t="s">
        <v>265</v>
      </c>
    </row>
    <row r="1381" spans="4:5" x14ac:dyDescent="0.4">
      <c r="D1381" s="32" t="s">
        <v>1545</v>
      </c>
      <c r="E1381" s="30" t="s">
        <v>265</v>
      </c>
    </row>
    <row r="1382" spans="4:5" x14ac:dyDescent="0.4">
      <c r="D1382" s="32" t="s">
        <v>1546</v>
      </c>
      <c r="E1382" s="30" t="s">
        <v>265</v>
      </c>
    </row>
    <row r="1383" spans="4:5" ht="30.4" x14ac:dyDescent="0.4">
      <c r="D1383" s="32" t="s">
        <v>1547</v>
      </c>
      <c r="E1383" s="30" t="s">
        <v>265</v>
      </c>
    </row>
    <row r="1384" spans="4:5" ht="20.25" x14ac:dyDescent="0.4">
      <c r="D1384" s="32" t="s">
        <v>1548</v>
      </c>
      <c r="E1384" s="30" t="s">
        <v>265</v>
      </c>
    </row>
    <row r="1385" spans="4:5" x14ac:dyDescent="0.4">
      <c r="D1385" s="32" t="s">
        <v>1549</v>
      </c>
      <c r="E1385" s="30" t="s">
        <v>265</v>
      </c>
    </row>
    <row r="1386" spans="4:5" x14ac:dyDescent="0.4">
      <c r="D1386" s="31" t="s">
        <v>1550</v>
      </c>
      <c r="E1386" s="30" t="s">
        <v>265</v>
      </c>
    </row>
    <row r="1387" spans="4:5" x14ac:dyDescent="0.4">
      <c r="D1387" s="32" t="s">
        <v>1551</v>
      </c>
      <c r="E1387" s="30" t="s">
        <v>265</v>
      </c>
    </row>
    <row r="1388" spans="4:5" ht="20.25" x14ac:dyDescent="0.4">
      <c r="D1388" s="32" t="s">
        <v>1552</v>
      </c>
      <c r="E1388" s="30" t="s">
        <v>265</v>
      </c>
    </row>
    <row r="1389" spans="4:5" x14ac:dyDescent="0.4">
      <c r="D1389" s="32" t="s">
        <v>1553</v>
      </c>
      <c r="E1389" s="30" t="s">
        <v>265</v>
      </c>
    </row>
    <row r="1390" spans="4:5" ht="20.25" x14ac:dyDescent="0.4">
      <c r="D1390" s="32" t="s">
        <v>1554</v>
      </c>
      <c r="E1390" s="30" t="s">
        <v>265</v>
      </c>
    </row>
    <row r="1391" spans="4:5" ht="20.25" x14ac:dyDescent="0.4">
      <c r="D1391" s="32" t="s">
        <v>1555</v>
      </c>
      <c r="E1391" s="30" t="s">
        <v>265</v>
      </c>
    </row>
    <row r="1392" spans="4:5" x14ac:dyDescent="0.4">
      <c r="D1392" s="32" t="s">
        <v>1556</v>
      </c>
      <c r="E1392" s="30" t="s">
        <v>265</v>
      </c>
    </row>
    <row r="1393" spans="4:5" x14ac:dyDescent="0.4">
      <c r="D1393" s="32" t="s">
        <v>1557</v>
      </c>
      <c r="E1393" s="30" t="s">
        <v>265</v>
      </c>
    </row>
    <row r="1394" spans="4:5" x14ac:dyDescent="0.4">
      <c r="D1394" s="32" t="s">
        <v>1558</v>
      </c>
      <c r="E1394" s="30" t="s">
        <v>265</v>
      </c>
    </row>
    <row r="1395" spans="4:5" x14ac:dyDescent="0.4">
      <c r="D1395" s="31" t="s">
        <v>1559</v>
      </c>
      <c r="E1395" s="30" t="s">
        <v>265</v>
      </c>
    </row>
    <row r="1396" spans="4:5" x14ac:dyDescent="0.4">
      <c r="D1396" s="32" t="s">
        <v>1560</v>
      </c>
      <c r="E1396" s="30" t="s">
        <v>265</v>
      </c>
    </row>
    <row r="1397" spans="4:5" x14ac:dyDescent="0.4">
      <c r="D1397" s="31" t="s">
        <v>1561</v>
      </c>
      <c r="E1397" s="30" t="s">
        <v>265</v>
      </c>
    </row>
    <row r="1398" spans="4:5" x14ac:dyDescent="0.4">
      <c r="D1398" s="32" t="s">
        <v>1562</v>
      </c>
      <c r="E1398" s="30" t="s">
        <v>265</v>
      </c>
    </row>
    <row r="1399" spans="4:5" x14ac:dyDescent="0.4">
      <c r="D1399" s="32" t="s">
        <v>1563</v>
      </c>
      <c r="E1399" s="30" t="s">
        <v>265</v>
      </c>
    </row>
    <row r="1400" spans="4:5" ht="20.25" x14ac:dyDescent="0.4">
      <c r="D1400" s="32" t="s">
        <v>1564</v>
      </c>
      <c r="E1400" s="30" t="s">
        <v>265</v>
      </c>
    </row>
    <row r="1401" spans="4:5" x14ac:dyDescent="0.4">
      <c r="D1401" s="31" t="s">
        <v>1565</v>
      </c>
      <c r="E1401" s="30" t="s">
        <v>265</v>
      </c>
    </row>
    <row r="1402" spans="4:5" x14ac:dyDescent="0.4">
      <c r="D1402" s="32" t="s">
        <v>1566</v>
      </c>
      <c r="E1402" s="30" t="s">
        <v>265</v>
      </c>
    </row>
    <row r="1403" spans="4:5" ht="20.25" x14ac:dyDescent="0.4">
      <c r="D1403" s="32" t="s">
        <v>1567</v>
      </c>
      <c r="E1403" s="30" t="s">
        <v>265</v>
      </c>
    </row>
    <row r="1404" spans="4:5" ht="20.25" x14ac:dyDescent="0.4">
      <c r="D1404" s="32" t="s">
        <v>1568</v>
      </c>
      <c r="E1404" s="30" t="s">
        <v>265</v>
      </c>
    </row>
    <row r="1405" spans="4:5" ht="20.25" x14ac:dyDescent="0.4">
      <c r="D1405" s="32" t="s">
        <v>1569</v>
      </c>
      <c r="E1405" s="30" t="s">
        <v>265</v>
      </c>
    </row>
    <row r="1406" spans="4:5" x14ac:dyDescent="0.4">
      <c r="D1406" s="31" t="s">
        <v>1570</v>
      </c>
      <c r="E1406" s="30" t="s">
        <v>265</v>
      </c>
    </row>
    <row r="1407" spans="4:5" ht="20.25" x14ac:dyDescent="0.4">
      <c r="D1407" s="32" t="s">
        <v>1571</v>
      </c>
      <c r="E1407" s="30" t="s">
        <v>265</v>
      </c>
    </row>
    <row r="1408" spans="4:5" x14ac:dyDescent="0.4">
      <c r="D1408" s="28" t="s">
        <v>1572</v>
      </c>
      <c r="E1408" s="29" t="s">
        <v>265</v>
      </c>
    </row>
    <row r="1409" spans="4:5" ht="20.25" x14ac:dyDescent="0.4">
      <c r="D1409" s="32" t="s">
        <v>1573</v>
      </c>
      <c r="E1409" s="30" t="s">
        <v>265</v>
      </c>
    </row>
    <row r="1410" spans="4:5" x14ac:dyDescent="0.4">
      <c r="D1410" s="32" t="s">
        <v>1574</v>
      </c>
      <c r="E1410" s="30" t="s">
        <v>265</v>
      </c>
    </row>
    <row r="1411" spans="4:5" x14ac:dyDescent="0.4">
      <c r="D1411" s="31" t="s">
        <v>1575</v>
      </c>
      <c r="E1411" s="30" t="s">
        <v>265</v>
      </c>
    </row>
    <row r="1412" spans="4:5" ht="20.25" x14ac:dyDescent="0.4">
      <c r="D1412" s="32" t="s">
        <v>1576</v>
      </c>
      <c r="E1412" s="30" t="s">
        <v>265</v>
      </c>
    </row>
    <row r="1413" spans="4:5" x14ac:dyDescent="0.4">
      <c r="D1413" s="31" t="s">
        <v>1577</v>
      </c>
      <c r="E1413" s="30" t="s">
        <v>265</v>
      </c>
    </row>
    <row r="1414" spans="4:5" x14ac:dyDescent="0.4">
      <c r="D1414" s="32" t="s">
        <v>1578</v>
      </c>
      <c r="E1414" s="30" t="s">
        <v>265</v>
      </c>
    </row>
    <row r="1415" spans="4:5" x14ac:dyDescent="0.4">
      <c r="D1415" s="31" t="s">
        <v>1579</v>
      </c>
      <c r="E1415" s="30" t="s">
        <v>265</v>
      </c>
    </row>
    <row r="1416" spans="4:5" ht="20.25" x14ac:dyDescent="0.4">
      <c r="D1416" s="32" t="s">
        <v>1580</v>
      </c>
      <c r="E1416" s="30" t="s">
        <v>265</v>
      </c>
    </row>
    <row r="1417" spans="4:5" x14ac:dyDescent="0.4">
      <c r="D1417" s="32" t="s">
        <v>1581</v>
      </c>
      <c r="E1417" s="30" t="s">
        <v>265</v>
      </c>
    </row>
    <row r="1418" spans="4:5" x14ac:dyDescent="0.4">
      <c r="D1418" s="32" t="s">
        <v>1582</v>
      </c>
      <c r="E1418" s="30" t="s">
        <v>265</v>
      </c>
    </row>
    <row r="1419" spans="4:5" x14ac:dyDescent="0.4">
      <c r="D1419" s="32" t="s">
        <v>1583</v>
      </c>
      <c r="E1419" s="30" t="s">
        <v>260</v>
      </c>
    </row>
    <row r="1420" spans="4:5" ht="20.25" x14ac:dyDescent="0.4">
      <c r="D1420" s="32" t="s">
        <v>1584</v>
      </c>
      <c r="E1420" s="30" t="s">
        <v>265</v>
      </c>
    </row>
    <row r="1421" spans="4:5" x14ac:dyDescent="0.4">
      <c r="D1421" s="31" t="s">
        <v>1585</v>
      </c>
      <c r="E1421" s="30" t="s">
        <v>265</v>
      </c>
    </row>
    <row r="1422" spans="4:5" x14ac:dyDescent="0.4">
      <c r="D1422" s="32" t="s">
        <v>1586</v>
      </c>
      <c r="E1422" s="30" t="s">
        <v>265</v>
      </c>
    </row>
    <row r="1423" spans="4:5" x14ac:dyDescent="0.4">
      <c r="D1423" s="32" t="s">
        <v>1587</v>
      </c>
      <c r="E1423" s="30" t="s">
        <v>265</v>
      </c>
    </row>
    <row r="1424" spans="4:5" x14ac:dyDescent="0.4">
      <c r="D1424" s="31" t="s">
        <v>1588</v>
      </c>
      <c r="E1424" s="30" t="s">
        <v>265</v>
      </c>
    </row>
    <row r="1425" spans="4:5" x14ac:dyDescent="0.4">
      <c r="D1425" s="31" t="s">
        <v>1589</v>
      </c>
      <c r="E1425" s="30" t="s">
        <v>265</v>
      </c>
    </row>
    <row r="1426" spans="4:5" x14ac:dyDescent="0.4">
      <c r="D1426" s="32" t="s">
        <v>1590</v>
      </c>
      <c r="E1426" s="30" t="s">
        <v>265</v>
      </c>
    </row>
    <row r="1427" spans="4:5" x14ac:dyDescent="0.4">
      <c r="D1427" s="32" t="s">
        <v>1591</v>
      </c>
      <c r="E1427" s="30" t="s">
        <v>265</v>
      </c>
    </row>
    <row r="1428" spans="4:5" ht="20.25" x14ac:dyDescent="0.4">
      <c r="D1428" s="32" t="s">
        <v>1592</v>
      </c>
      <c r="E1428" s="30" t="s">
        <v>265</v>
      </c>
    </row>
    <row r="1429" spans="4:5" ht="20.25" x14ac:dyDescent="0.4">
      <c r="D1429" s="32" t="s">
        <v>1593</v>
      </c>
      <c r="E1429" s="30" t="s">
        <v>265</v>
      </c>
    </row>
    <row r="1430" spans="4:5" ht="20.25" x14ac:dyDescent="0.4">
      <c r="D1430" s="32" t="s">
        <v>1594</v>
      </c>
      <c r="E1430" s="30" t="s">
        <v>265</v>
      </c>
    </row>
    <row r="1431" spans="4:5" ht="20.25" x14ac:dyDescent="0.4">
      <c r="D1431" s="32" t="s">
        <v>1595</v>
      </c>
      <c r="E1431" s="30" t="s">
        <v>265</v>
      </c>
    </row>
    <row r="1432" spans="4:5" ht="20.25" x14ac:dyDescent="0.4">
      <c r="D1432" s="32" t="s">
        <v>1596</v>
      </c>
      <c r="E1432" s="30" t="s">
        <v>265</v>
      </c>
    </row>
    <row r="1433" spans="4:5" x14ac:dyDescent="0.4">
      <c r="D1433" s="32" t="s">
        <v>1597</v>
      </c>
      <c r="E1433" s="30" t="s">
        <v>265</v>
      </c>
    </row>
    <row r="1434" spans="4:5" x14ac:dyDescent="0.4">
      <c r="D1434" s="32" t="s">
        <v>1598</v>
      </c>
      <c r="E1434" s="30" t="s">
        <v>265</v>
      </c>
    </row>
    <row r="1435" spans="4:5" x14ac:dyDescent="0.4">
      <c r="D1435" s="31" t="s">
        <v>1599</v>
      </c>
      <c r="E1435" s="30" t="s">
        <v>265</v>
      </c>
    </row>
    <row r="1436" spans="4:5" x14ac:dyDescent="0.4">
      <c r="D1436" s="32" t="s">
        <v>1600</v>
      </c>
      <c r="E1436" s="30" t="s">
        <v>265</v>
      </c>
    </row>
    <row r="1437" spans="4:5" x14ac:dyDescent="0.4">
      <c r="D1437" s="31" t="s">
        <v>1601</v>
      </c>
      <c r="E1437" s="30" t="s">
        <v>265</v>
      </c>
    </row>
    <row r="1438" spans="4:5" x14ac:dyDescent="0.4">
      <c r="D1438" s="31" t="s">
        <v>1602</v>
      </c>
      <c r="E1438" s="30" t="s">
        <v>265</v>
      </c>
    </row>
    <row r="1439" spans="4:5" x14ac:dyDescent="0.4">
      <c r="D1439" s="31" t="s">
        <v>1603</v>
      </c>
      <c r="E1439" s="30" t="s">
        <v>265</v>
      </c>
    </row>
    <row r="1440" spans="4:5" ht="20.25" x14ac:dyDescent="0.4">
      <c r="D1440" s="32" t="s">
        <v>1604</v>
      </c>
      <c r="E1440" s="30" t="s">
        <v>265</v>
      </c>
    </row>
    <row r="1441" spans="4:5" x14ac:dyDescent="0.4">
      <c r="D1441" s="31" t="s">
        <v>1605</v>
      </c>
      <c r="E1441" s="30" t="s">
        <v>265</v>
      </c>
    </row>
    <row r="1442" spans="4:5" ht="20.25" x14ac:dyDescent="0.4">
      <c r="D1442" s="32" t="s">
        <v>1606</v>
      </c>
      <c r="E1442" s="30" t="s">
        <v>265</v>
      </c>
    </row>
    <row r="1443" spans="4:5" x14ac:dyDescent="0.4">
      <c r="D1443" s="31" t="s">
        <v>1607</v>
      </c>
      <c r="E1443" s="30" t="s">
        <v>265</v>
      </c>
    </row>
    <row r="1444" spans="4:5" x14ac:dyDescent="0.4">
      <c r="D1444" s="32" t="s">
        <v>1608</v>
      </c>
      <c r="E1444" s="30" t="s">
        <v>265</v>
      </c>
    </row>
    <row r="1445" spans="4:5" x14ac:dyDescent="0.4">
      <c r="D1445" s="32" t="s">
        <v>1609</v>
      </c>
      <c r="E1445" s="30" t="s">
        <v>265</v>
      </c>
    </row>
    <row r="1446" spans="4:5" x14ac:dyDescent="0.4">
      <c r="D1446" s="31" t="s">
        <v>1610</v>
      </c>
      <c r="E1446" s="30" t="s">
        <v>265</v>
      </c>
    </row>
    <row r="1447" spans="4:5" x14ac:dyDescent="0.4">
      <c r="D1447" s="32" t="s">
        <v>1611</v>
      </c>
      <c r="E1447" s="30" t="s">
        <v>265</v>
      </c>
    </row>
    <row r="1448" spans="4:5" x14ac:dyDescent="0.4">
      <c r="D1448" s="31" t="s">
        <v>1612</v>
      </c>
      <c r="E1448" s="30" t="s">
        <v>265</v>
      </c>
    </row>
    <row r="1449" spans="4:5" ht="20.25" x14ac:dyDescent="0.4">
      <c r="D1449" s="32" t="s">
        <v>1613</v>
      </c>
      <c r="E1449" s="30" t="s">
        <v>265</v>
      </c>
    </row>
    <row r="1450" spans="4:5" ht="30.4" x14ac:dyDescent="0.4">
      <c r="D1450" s="32" t="s">
        <v>1614</v>
      </c>
      <c r="E1450" s="30" t="s">
        <v>265</v>
      </c>
    </row>
    <row r="1451" spans="4:5" x14ac:dyDescent="0.4">
      <c r="D1451" s="31" t="s">
        <v>1615</v>
      </c>
      <c r="E1451" s="30" t="s">
        <v>265</v>
      </c>
    </row>
    <row r="1452" spans="4:5" ht="20.25" x14ac:dyDescent="0.4">
      <c r="D1452" s="32" t="s">
        <v>1616</v>
      </c>
      <c r="E1452" s="30" t="s">
        <v>265</v>
      </c>
    </row>
    <row r="1453" spans="4:5" x14ac:dyDescent="0.4">
      <c r="D1453" s="32" t="s">
        <v>1617</v>
      </c>
      <c r="E1453" s="30" t="s">
        <v>265</v>
      </c>
    </row>
    <row r="1454" spans="4:5" x14ac:dyDescent="0.4">
      <c r="D1454" s="32" t="s">
        <v>1618</v>
      </c>
      <c r="E1454" s="30" t="s">
        <v>265</v>
      </c>
    </row>
    <row r="1455" spans="4:5" x14ac:dyDescent="0.4">
      <c r="D1455" s="31" t="s">
        <v>1619</v>
      </c>
      <c r="E1455" s="30" t="s">
        <v>265</v>
      </c>
    </row>
    <row r="1456" spans="4:5" x14ac:dyDescent="0.4">
      <c r="D1456" s="31" t="s">
        <v>1620</v>
      </c>
      <c r="E1456" s="30" t="s">
        <v>265</v>
      </c>
    </row>
    <row r="1457" spans="4:5" x14ac:dyDescent="0.4">
      <c r="D1457" s="32" t="s">
        <v>1621</v>
      </c>
      <c r="E1457" s="30" t="s">
        <v>265</v>
      </c>
    </row>
    <row r="1458" spans="4:5" ht="20.25" x14ac:dyDescent="0.4">
      <c r="D1458" s="32" t="s">
        <v>1622</v>
      </c>
      <c r="E1458" s="30" t="s">
        <v>265</v>
      </c>
    </row>
    <row r="1459" spans="4:5" ht="20.25" x14ac:dyDescent="0.4">
      <c r="D1459" s="32" t="s">
        <v>5</v>
      </c>
      <c r="E1459" s="30" t="s">
        <v>265</v>
      </c>
    </row>
    <row r="1460" spans="4:5" x14ac:dyDescent="0.4">
      <c r="D1460" s="28" t="s">
        <v>1623</v>
      </c>
      <c r="E1460" s="29" t="s">
        <v>265</v>
      </c>
    </row>
    <row r="1461" spans="4:5" ht="20.25" x14ac:dyDescent="0.4">
      <c r="D1461" s="32" t="s">
        <v>1624</v>
      </c>
      <c r="E1461" s="30" t="s">
        <v>260</v>
      </c>
    </row>
    <row r="1462" spans="4:5" x14ac:dyDescent="0.4">
      <c r="D1462" s="31" t="s">
        <v>1625</v>
      </c>
      <c r="E1462" s="30" t="s">
        <v>265</v>
      </c>
    </row>
    <row r="1463" spans="4:5" x14ac:dyDescent="0.4">
      <c r="D1463" s="31" t="s">
        <v>1626</v>
      </c>
      <c r="E1463" s="30" t="s">
        <v>265</v>
      </c>
    </row>
    <row r="1464" spans="4:5" x14ac:dyDescent="0.4">
      <c r="D1464" s="31" t="s">
        <v>1627</v>
      </c>
      <c r="E1464" s="30" t="s">
        <v>265</v>
      </c>
    </row>
    <row r="1465" spans="4:5" x14ac:dyDescent="0.4">
      <c r="D1465" s="30" t="s">
        <v>1628</v>
      </c>
      <c r="E1465" s="29" t="s">
        <v>265</v>
      </c>
    </row>
    <row r="1466" spans="4:5" x14ac:dyDescent="0.4">
      <c r="D1466" s="31" t="s">
        <v>1629</v>
      </c>
      <c r="E1466" s="30" t="s">
        <v>265</v>
      </c>
    </row>
    <row r="1467" spans="4:5" x14ac:dyDescent="0.4">
      <c r="D1467" s="31" t="s">
        <v>1630</v>
      </c>
      <c r="E1467" s="30" t="s">
        <v>265</v>
      </c>
    </row>
    <row r="1468" spans="4:5" ht="20.25" x14ac:dyDescent="0.4">
      <c r="D1468" s="32" t="s">
        <v>1631</v>
      </c>
      <c r="E1468" s="30" t="s">
        <v>265</v>
      </c>
    </row>
    <row r="1469" spans="4:5" x14ac:dyDescent="0.4">
      <c r="D1469" s="28" t="s">
        <v>1632</v>
      </c>
      <c r="E1469" s="29" t="s">
        <v>265</v>
      </c>
    </row>
    <row r="1470" spans="4:5" x14ac:dyDescent="0.4">
      <c r="D1470" s="31" t="s">
        <v>1633</v>
      </c>
      <c r="E1470" s="30" t="s">
        <v>265</v>
      </c>
    </row>
    <row r="1471" spans="4:5" x14ac:dyDescent="0.4">
      <c r="D1471" s="31" t="s">
        <v>1634</v>
      </c>
      <c r="E1471" s="30" t="s">
        <v>265</v>
      </c>
    </row>
    <row r="1472" spans="4:5" ht="20.25" x14ac:dyDescent="0.4">
      <c r="D1472" s="32" t="s">
        <v>1635</v>
      </c>
      <c r="E1472" s="30" t="s">
        <v>265</v>
      </c>
    </row>
    <row r="1473" spans="4:5" x14ac:dyDescent="0.4">
      <c r="D1473" s="31" t="s">
        <v>1636</v>
      </c>
      <c r="E1473" s="30" t="s">
        <v>265</v>
      </c>
    </row>
    <row r="1474" spans="4:5" x14ac:dyDescent="0.4">
      <c r="D1474" s="31" t="s">
        <v>1637</v>
      </c>
      <c r="E1474" s="30" t="s">
        <v>265</v>
      </c>
    </row>
    <row r="1475" spans="4:5" x14ac:dyDescent="0.4">
      <c r="D1475" s="31" t="s">
        <v>1638</v>
      </c>
      <c r="E1475" s="30" t="s">
        <v>265</v>
      </c>
    </row>
    <row r="1476" spans="4:5" ht="23.25" x14ac:dyDescent="0.4">
      <c r="D1476" s="30" t="s">
        <v>1639</v>
      </c>
      <c r="E1476" s="29" t="s">
        <v>265</v>
      </c>
    </row>
    <row r="1477" spans="4:5" ht="23.25" x14ac:dyDescent="0.4">
      <c r="D1477" s="30" t="s">
        <v>1640</v>
      </c>
      <c r="E1477" s="29" t="s">
        <v>265</v>
      </c>
    </row>
    <row r="1478" spans="4:5" x14ac:dyDescent="0.4">
      <c r="D1478" s="31" t="s">
        <v>1641</v>
      </c>
      <c r="E1478" s="30" t="s">
        <v>265</v>
      </c>
    </row>
    <row r="1479" spans="4:5" x14ac:dyDescent="0.4">
      <c r="D1479" s="28" t="s">
        <v>1642</v>
      </c>
      <c r="E1479" s="29" t="s">
        <v>265</v>
      </c>
    </row>
    <row r="1480" spans="4:5" x14ac:dyDescent="0.4">
      <c r="D1480" s="31" t="s">
        <v>1643</v>
      </c>
      <c r="E1480" s="30" t="s">
        <v>265</v>
      </c>
    </row>
    <row r="1481" spans="4:5" x14ac:dyDescent="0.4">
      <c r="D1481" s="28" t="s">
        <v>1644</v>
      </c>
      <c r="E1481" s="29" t="s">
        <v>265</v>
      </c>
    </row>
    <row r="1482" spans="4:5" x14ac:dyDescent="0.4">
      <c r="D1482" s="28" t="s">
        <v>1645</v>
      </c>
      <c r="E1482" s="29" t="s">
        <v>265</v>
      </c>
    </row>
    <row r="1483" spans="4:5" x14ac:dyDescent="0.4">
      <c r="D1483" s="31" t="s">
        <v>1646</v>
      </c>
      <c r="E1483" s="30" t="s">
        <v>265</v>
      </c>
    </row>
    <row r="1484" spans="4:5" x14ac:dyDescent="0.4">
      <c r="D1484" s="31" t="s">
        <v>1647</v>
      </c>
      <c r="E1484" s="30" t="s">
        <v>265</v>
      </c>
    </row>
    <row r="1485" spans="4:5" x14ac:dyDescent="0.4">
      <c r="D1485" s="31" t="s">
        <v>1648</v>
      </c>
      <c r="E1485" s="30" t="s">
        <v>265</v>
      </c>
    </row>
    <row r="1486" spans="4:5" x14ac:dyDescent="0.4">
      <c r="D1486" s="31" t="s">
        <v>1649</v>
      </c>
      <c r="E1486" s="30" t="s">
        <v>265</v>
      </c>
    </row>
    <row r="1487" spans="4:5" x14ac:dyDescent="0.4">
      <c r="D1487" s="31" t="s">
        <v>1650</v>
      </c>
      <c r="E1487" s="30" t="s">
        <v>265</v>
      </c>
    </row>
    <row r="1488" spans="4:5" ht="23.25" x14ac:dyDescent="0.4">
      <c r="D1488" s="30" t="s">
        <v>1651</v>
      </c>
      <c r="E1488" s="29" t="s">
        <v>265</v>
      </c>
    </row>
    <row r="1489" spans="4:5" x14ac:dyDescent="0.4">
      <c r="D1489" s="32" t="s">
        <v>1652</v>
      </c>
      <c r="E1489" s="30" t="s">
        <v>265</v>
      </c>
    </row>
    <row r="1490" spans="4:5" ht="20.25" x14ac:dyDescent="0.4">
      <c r="D1490" s="32" t="s">
        <v>1653</v>
      </c>
      <c r="E1490" s="30" t="s">
        <v>265</v>
      </c>
    </row>
    <row r="1491" spans="4:5" x14ac:dyDescent="0.4">
      <c r="D1491" s="31" t="s">
        <v>1654</v>
      </c>
      <c r="E1491" s="30" t="s">
        <v>265</v>
      </c>
    </row>
    <row r="1492" spans="4:5" x14ac:dyDescent="0.4">
      <c r="D1492" s="31" t="s">
        <v>1655</v>
      </c>
      <c r="E1492" s="30" t="s">
        <v>265</v>
      </c>
    </row>
    <row r="1493" spans="4:5" x14ac:dyDescent="0.4">
      <c r="D1493" s="32" t="s">
        <v>1656</v>
      </c>
      <c r="E1493" s="30" t="s">
        <v>265</v>
      </c>
    </row>
    <row r="1494" spans="4:5" x14ac:dyDescent="0.4">
      <c r="D1494" s="31" t="s">
        <v>1657</v>
      </c>
      <c r="E1494" s="30" t="s">
        <v>265</v>
      </c>
    </row>
    <row r="1495" spans="4:5" x14ac:dyDescent="0.4">
      <c r="D1495" s="32" t="s">
        <v>1658</v>
      </c>
      <c r="E1495" s="30" t="s">
        <v>265</v>
      </c>
    </row>
    <row r="1496" spans="4:5" x14ac:dyDescent="0.4">
      <c r="D1496" s="31" t="s">
        <v>1659</v>
      </c>
      <c r="E1496" s="30" t="s">
        <v>265</v>
      </c>
    </row>
    <row r="1497" spans="4:5" x14ac:dyDescent="0.4">
      <c r="D1497" s="28" t="s">
        <v>110</v>
      </c>
      <c r="E1497" s="29" t="s">
        <v>305</v>
      </c>
    </row>
    <row r="1498" spans="4:5" ht="20.25" x14ac:dyDescent="0.4">
      <c r="D1498" s="32" t="s">
        <v>1660</v>
      </c>
      <c r="E1498" s="30" t="s">
        <v>265</v>
      </c>
    </row>
    <row r="1499" spans="4:5" ht="20.25" x14ac:dyDescent="0.4">
      <c r="D1499" s="32" t="s">
        <v>1661</v>
      </c>
      <c r="E1499" s="30" t="s">
        <v>265</v>
      </c>
    </row>
    <row r="1500" spans="4:5" x14ac:dyDescent="0.4">
      <c r="D1500" s="31" t="s">
        <v>1662</v>
      </c>
      <c r="E1500" s="30" t="s">
        <v>265</v>
      </c>
    </row>
    <row r="1501" spans="4:5" x14ac:dyDescent="0.4">
      <c r="D1501" s="28" t="s">
        <v>1663</v>
      </c>
      <c r="E1501" s="29" t="s">
        <v>265</v>
      </c>
    </row>
    <row r="1502" spans="4:5" x14ac:dyDescent="0.4">
      <c r="D1502" s="28" t="s">
        <v>1664</v>
      </c>
      <c r="E1502" s="29" t="s">
        <v>265</v>
      </c>
    </row>
    <row r="1503" spans="4:5" x14ac:dyDescent="0.4">
      <c r="D1503" s="28" t="s">
        <v>1665</v>
      </c>
      <c r="E1503" s="29" t="s">
        <v>265</v>
      </c>
    </row>
    <row r="1504" spans="4:5" x14ac:dyDescent="0.4">
      <c r="D1504" s="28" t="s">
        <v>1666</v>
      </c>
      <c r="E1504" s="29" t="s">
        <v>265</v>
      </c>
    </row>
    <row r="1505" spans="4:5" x14ac:dyDescent="0.4">
      <c r="D1505" s="28" t="s">
        <v>1667</v>
      </c>
      <c r="E1505" s="29" t="s">
        <v>265</v>
      </c>
    </row>
    <row r="1506" spans="4:5" x14ac:dyDescent="0.4">
      <c r="D1506" s="28" t="s">
        <v>1668</v>
      </c>
      <c r="E1506" s="29" t="s">
        <v>265</v>
      </c>
    </row>
    <row r="1507" spans="4:5" x14ac:dyDescent="0.4">
      <c r="D1507" s="32" t="s">
        <v>1669</v>
      </c>
      <c r="E1507" s="30" t="s">
        <v>265</v>
      </c>
    </row>
    <row r="1508" spans="4:5" x14ac:dyDescent="0.4">
      <c r="D1508" s="31" t="s">
        <v>1670</v>
      </c>
      <c r="E1508" s="30" t="s">
        <v>265</v>
      </c>
    </row>
    <row r="1509" spans="4:5" x14ac:dyDescent="0.4">
      <c r="D1509" s="31" t="s">
        <v>1671</v>
      </c>
      <c r="E1509" s="30" t="s">
        <v>265</v>
      </c>
    </row>
    <row r="1510" spans="4:5" x14ac:dyDescent="0.4">
      <c r="D1510" s="31" t="s">
        <v>1672</v>
      </c>
      <c r="E1510" s="30" t="s">
        <v>265</v>
      </c>
    </row>
    <row r="1511" spans="4:5" x14ac:dyDescent="0.4">
      <c r="D1511" s="28" t="s">
        <v>1673</v>
      </c>
      <c r="E1511" s="29" t="s">
        <v>265</v>
      </c>
    </row>
    <row r="1512" spans="4:5" ht="20.25" x14ac:dyDescent="0.4">
      <c r="D1512" s="32" t="s">
        <v>1674</v>
      </c>
      <c r="E1512" s="30" t="s">
        <v>265</v>
      </c>
    </row>
    <row r="1513" spans="4:5" x14ac:dyDescent="0.4">
      <c r="D1513" s="31" t="s">
        <v>1675</v>
      </c>
      <c r="E1513" s="30" t="s">
        <v>265</v>
      </c>
    </row>
    <row r="1514" spans="4:5" x14ac:dyDescent="0.4">
      <c r="D1514" s="28" t="s">
        <v>1676</v>
      </c>
      <c r="E1514" s="29" t="s">
        <v>265</v>
      </c>
    </row>
    <row r="1515" spans="4:5" x14ac:dyDescent="0.4">
      <c r="D1515" s="31" t="s">
        <v>1677</v>
      </c>
      <c r="E1515" s="30" t="s">
        <v>265</v>
      </c>
    </row>
    <row r="1516" spans="4:5" x14ac:dyDescent="0.4">
      <c r="D1516" s="31" t="s">
        <v>1678</v>
      </c>
      <c r="E1516" s="30" t="s">
        <v>265</v>
      </c>
    </row>
    <row r="1517" spans="4:5" x14ac:dyDescent="0.4">
      <c r="D1517" s="31" t="s">
        <v>1679</v>
      </c>
      <c r="E1517" s="30" t="s">
        <v>265</v>
      </c>
    </row>
    <row r="1518" spans="4:5" x14ac:dyDescent="0.4">
      <c r="D1518" s="31" t="s">
        <v>1680</v>
      </c>
      <c r="E1518" s="30" t="s">
        <v>265</v>
      </c>
    </row>
    <row r="1519" spans="4:5" x14ac:dyDescent="0.4">
      <c r="D1519" s="32" t="s">
        <v>1681</v>
      </c>
      <c r="E1519" s="30" t="s">
        <v>265</v>
      </c>
    </row>
    <row r="1520" spans="4:5" x14ac:dyDescent="0.4">
      <c r="D1520" s="31" t="s">
        <v>1682</v>
      </c>
      <c r="E1520" s="30" t="s">
        <v>265</v>
      </c>
    </row>
    <row r="1521" spans="4:5" x14ac:dyDescent="0.4">
      <c r="D1521" s="31" t="s">
        <v>1683</v>
      </c>
      <c r="E1521" s="30" t="s">
        <v>265</v>
      </c>
    </row>
    <row r="1522" spans="4:5" x14ac:dyDescent="0.4">
      <c r="D1522" s="31" t="s">
        <v>1684</v>
      </c>
      <c r="E1522" s="30" t="s">
        <v>265</v>
      </c>
    </row>
    <row r="1523" spans="4:5" ht="20.25" x14ac:dyDescent="0.4">
      <c r="D1523" s="32" t="s">
        <v>1685</v>
      </c>
      <c r="E1523" s="30" t="s">
        <v>265</v>
      </c>
    </row>
    <row r="1524" spans="4:5" x14ac:dyDescent="0.4">
      <c r="D1524" s="28" t="s">
        <v>1686</v>
      </c>
      <c r="E1524" s="29" t="s">
        <v>265</v>
      </c>
    </row>
    <row r="1525" spans="4:5" x14ac:dyDescent="0.4">
      <c r="D1525" s="31" t="s">
        <v>1687</v>
      </c>
      <c r="E1525" s="30" t="s">
        <v>265</v>
      </c>
    </row>
    <row r="1526" spans="4:5" ht="20.25" x14ac:dyDescent="0.4">
      <c r="D1526" s="32" t="s">
        <v>1688</v>
      </c>
      <c r="E1526" s="30" t="s">
        <v>265</v>
      </c>
    </row>
    <row r="1527" spans="4:5" x14ac:dyDescent="0.4">
      <c r="D1527" s="31" t="s">
        <v>1689</v>
      </c>
      <c r="E1527" s="30" t="s">
        <v>265</v>
      </c>
    </row>
    <row r="1528" spans="4:5" x14ac:dyDescent="0.4">
      <c r="D1528" s="31" t="s">
        <v>1690</v>
      </c>
      <c r="E1528" s="30" t="s">
        <v>265</v>
      </c>
    </row>
    <row r="1529" spans="4:5" x14ac:dyDescent="0.4">
      <c r="D1529" s="28" t="s">
        <v>1691</v>
      </c>
      <c r="E1529" s="29" t="s">
        <v>265</v>
      </c>
    </row>
    <row r="1530" spans="4:5" x14ac:dyDescent="0.4">
      <c r="D1530" s="31" t="s">
        <v>1692</v>
      </c>
      <c r="E1530" s="30" t="s">
        <v>265</v>
      </c>
    </row>
    <row r="1531" spans="4:5" x14ac:dyDescent="0.4">
      <c r="D1531" s="30" t="s">
        <v>1693</v>
      </c>
      <c r="E1531" s="29" t="s">
        <v>265</v>
      </c>
    </row>
    <row r="1532" spans="4:5" x14ac:dyDescent="0.4">
      <c r="D1532" s="31" t="s">
        <v>1694</v>
      </c>
      <c r="E1532" s="30" t="s">
        <v>265</v>
      </c>
    </row>
    <row r="1533" spans="4:5" x14ac:dyDescent="0.4">
      <c r="D1533" s="31" t="s">
        <v>1695</v>
      </c>
      <c r="E1533" s="30" t="s">
        <v>265</v>
      </c>
    </row>
    <row r="1534" spans="4:5" x14ac:dyDescent="0.4">
      <c r="D1534" s="31" t="s">
        <v>1696</v>
      </c>
      <c r="E1534" s="30" t="s">
        <v>265</v>
      </c>
    </row>
    <row r="1535" spans="4:5" x14ac:dyDescent="0.4">
      <c r="D1535" s="31" t="s">
        <v>1697</v>
      </c>
      <c r="E1535" s="30" t="s">
        <v>265</v>
      </c>
    </row>
    <row r="1536" spans="4:5" ht="20.25" x14ac:dyDescent="0.4">
      <c r="D1536" s="32" t="s">
        <v>1698</v>
      </c>
      <c r="E1536" s="30" t="s">
        <v>265</v>
      </c>
    </row>
    <row r="1537" spans="4:5" x14ac:dyDescent="0.4">
      <c r="D1537" s="32" t="s">
        <v>1699</v>
      </c>
      <c r="E1537" s="30" t="s">
        <v>265</v>
      </c>
    </row>
    <row r="1538" spans="4:5" x14ac:dyDescent="0.4">
      <c r="D1538" s="31" t="s">
        <v>1700</v>
      </c>
      <c r="E1538" s="30" t="s">
        <v>265</v>
      </c>
    </row>
    <row r="1539" spans="4:5" x14ac:dyDescent="0.4">
      <c r="D1539" s="31" t="s">
        <v>1701</v>
      </c>
      <c r="E1539" s="30" t="s">
        <v>265</v>
      </c>
    </row>
    <row r="1540" spans="4:5" x14ac:dyDescent="0.4">
      <c r="D1540" s="31" t="s">
        <v>1702</v>
      </c>
      <c r="E1540" s="30" t="s">
        <v>265</v>
      </c>
    </row>
    <row r="1541" spans="4:5" x14ac:dyDescent="0.4">
      <c r="D1541" s="28" t="s">
        <v>1703</v>
      </c>
      <c r="E1541" s="29" t="s">
        <v>265</v>
      </c>
    </row>
    <row r="1542" spans="4:5" x14ac:dyDescent="0.4">
      <c r="D1542" s="30" t="s">
        <v>1704</v>
      </c>
      <c r="E1542" s="29" t="s">
        <v>265</v>
      </c>
    </row>
    <row r="1543" spans="4:5" x14ac:dyDescent="0.4">
      <c r="D1543" s="31" t="s">
        <v>1705</v>
      </c>
      <c r="E1543" s="30" t="s">
        <v>265</v>
      </c>
    </row>
    <row r="1544" spans="4:5" x14ac:dyDescent="0.4">
      <c r="D1544" s="31" t="s">
        <v>1706</v>
      </c>
      <c r="E1544" s="30" t="s">
        <v>265</v>
      </c>
    </row>
    <row r="1545" spans="4:5" ht="20.25" x14ac:dyDescent="0.4">
      <c r="D1545" s="32" t="s">
        <v>1707</v>
      </c>
      <c r="E1545" s="30" t="s">
        <v>265</v>
      </c>
    </row>
    <row r="1546" spans="4:5" x14ac:dyDescent="0.4">
      <c r="D1546" s="31" t="s">
        <v>1708</v>
      </c>
      <c r="E1546" s="30" t="s">
        <v>265</v>
      </c>
    </row>
    <row r="1547" spans="4:5" x14ac:dyDescent="0.4">
      <c r="D1547" s="32" t="s">
        <v>1709</v>
      </c>
      <c r="E1547" s="30" t="s">
        <v>265</v>
      </c>
    </row>
    <row r="1548" spans="4:5" ht="20.25" x14ac:dyDescent="0.4">
      <c r="D1548" s="32" t="s">
        <v>1710</v>
      </c>
      <c r="E1548" s="30" t="s">
        <v>265</v>
      </c>
    </row>
    <row r="1549" spans="4:5" x14ac:dyDescent="0.4">
      <c r="D1549" s="31" t="s">
        <v>1711</v>
      </c>
      <c r="E1549" s="30" t="s">
        <v>265</v>
      </c>
    </row>
    <row r="1550" spans="4:5" x14ac:dyDescent="0.4">
      <c r="D1550" s="31" t="s">
        <v>1712</v>
      </c>
      <c r="E1550" s="30" t="s">
        <v>265</v>
      </c>
    </row>
    <row r="1551" spans="4:5" x14ac:dyDescent="0.4">
      <c r="D1551" s="31" t="s">
        <v>1713</v>
      </c>
      <c r="E1551" s="30" t="s">
        <v>265</v>
      </c>
    </row>
    <row r="1552" spans="4:5" x14ac:dyDescent="0.4">
      <c r="D1552" s="31" t="s">
        <v>1714</v>
      </c>
      <c r="E1552" s="30" t="s">
        <v>265</v>
      </c>
    </row>
    <row r="1553" spans="4:5" x14ac:dyDescent="0.4">
      <c r="D1553" s="31" t="s">
        <v>1715</v>
      </c>
      <c r="E1553" s="30" t="s">
        <v>265</v>
      </c>
    </row>
    <row r="1554" spans="4:5" x14ac:dyDescent="0.4">
      <c r="D1554" s="31" t="s">
        <v>1716</v>
      </c>
      <c r="E1554" s="30" t="s">
        <v>265</v>
      </c>
    </row>
    <row r="1555" spans="4:5" x14ac:dyDescent="0.4">
      <c r="D1555" s="28" t="s">
        <v>1717</v>
      </c>
      <c r="E1555" s="29" t="s">
        <v>265</v>
      </c>
    </row>
    <row r="1556" spans="4:5" x14ac:dyDescent="0.4">
      <c r="D1556" s="31" t="s">
        <v>1718</v>
      </c>
      <c r="E1556" s="30" t="s">
        <v>265</v>
      </c>
    </row>
    <row r="1557" spans="4:5" x14ac:dyDescent="0.4">
      <c r="D1557" s="31" t="s">
        <v>1719</v>
      </c>
      <c r="E1557" s="30" t="s">
        <v>265</v>
      </c>
    </row>
    <row r="1558" spans="4:5" ht="30.4" x14ac:dyDescent="0.4">
      <c r="D1558" s="32" t="s">
        <v>1720</v>
      </c>
      <c r="E1558" s="30" t="s">
        <v>265</v>
      </c>
    </row>
    <row r="1559" spans="4:5" x14ac:dyDescent="0.4">
      <c r="D1559" s="29" t="s">
        <v>148</v>
      </c>
      <c r="E1559" s="29" t="s">
        <v>2145</v>
      </c>
    </row>
    <row r="1560" spans="4:5" x14ac:dyDescent="0.4">
      <c r="D1560" s="31" t="s">
        <v>28</v>
      </c>
      <c r="E1560" s="30" t="s">
        <v>305</v>
      </c>
    </row>
    <row r="1561" spans="4:5" ht="20.25" x14ac:dyDescent="0.4">
      <c r="D1561" s="32" t="s">
        <v>1721</v>
      </c>
      <c r="E1561" s="30" t="s">
        <v>265</v>
      </c>
    </row>
    <row r="1562" spans="4:5" x14ac:dyDescent="0.4">
      <c r="D1562" s="31" t="s">
        <v>1722</v>
      </c>
      <c r="E1562" s="30" t="s">
        <v>265</v>
      </c>
    </row>
    <row r="1563" spans="4:5" x14ac:dyDescent="0.4">
      <c r="D1563" s="32" t="s">
        <v>1723</v>
      </c>
      <c r="E1563" s="30" t="s">
        <v>265</v>
      </c>
    </row>
    <row r="1564" spans="4:5" x14ac:dyDescent="0.4">
      <c r="D1564" s="28" t="s">
        <v>1724</v>
      </c>
      <c r="E1564" s="29" t="s">
        <v>265</v>
      </c>
    </row>
    <row r="1565" spans="4:5" x14ac:dyDescent="0.4">
      <c r="D1565" s="29" t="s">
        <v>156</v>
      </c>
      <c r="E1565" s="29" t="s">
        <v>2145</v>
      </c>
    </row>
    <row r="1566" spans="4:5" x14ac:dyDescent="0.4">
      <c r="D1566" s="29" t="s">
        <v>160</v>
      </c>
      <c r="E1566" s="29" t="s">
        <v>2145</v>
      </c>
    </row>
    <row r="1567" spans="4:5" x14ac:dyDescent="0.4">
      <c r="D1567" s="31" t="s">
        <v>111</v>
      </c>
      <c r="E1567" s="30" t="s">
        <v>260</v>
      </c>
    </row>
    <row r="1568" spans="4:5" x14ac:dyDescent="0.4">
      <c r="D1568" s="31" t="s">
        <v>1725</v>
      </c>
      <c r="E1568" s="30" t="s">
        <v>265</v>
      </c>
    </row>
    <row r="1569" spans="4:5" x14ac:dyDescent="0.4">
      <c r="D1569" s="31" t="s">
        <v>1726</v>
      </c>
      <c r="E1569" s="30" t="s">
        <v>265</v>
      </c>
    </row>
    <row r="1570" spans="4:5" x14ac:dyDescent="0.4">
      <c r="D1570" s="31" t="s">
        <v>1727</v>
      </c>
      <c r="E1570" s="30" t="s">
        <v>265</v>
      </c>
    </row>
    <row r="1571" spans="4:5" x14ac:dyDescent="0.4">
      <c r="D1571" s="29" t="s">
        <v>189</v>
      </c>
      <c r="E1571" s="29" t="s">
        <v>2145</v>
      </c>
    </row>
    <row r="1572" spans="4:5" x14ac:dyDescent="0.4">
      <c r="D1572" s="31" t="s">
        <v>1728</v>
      </c>
      <c r="E1572" s="30" t="s">
        <v>260</v>
      </c>
    </row>
    <row r="1573" spans="4:5" x14ac:dyDescent="0.4">
      <c r="D1573" s="32" t="s">
        <v>1729</v>
      </c>
      <c r="E1573" s="30" t="s">
        <v>265</v>
      </c>
    </row>
    <row r="1574" spans="4:5" x14ac:dyDescent="0.4">
      <c r="D1574" s="31" t="s">
        <v>1730</v>
      </c>
      <c r="E1574" s="30" t="s">
        <v>265</v>
      </c>
    </row>
    <row r="1575" spans="4:5" x14ac:dyDescent="0.4">
      <c r="D1575" s="31" t="s">
        <v>1731</v>
      </c>
      <c r="E1575" s="30" t="s">
        <v>265</v>
      </c>
    </row>
    <row r="1576" spans="4:5" x14ac:dyDescent="0.4">
      <c r="D1576" s="32" t="s">
        <v>1732</v>
      </c>
      <c r="E1576" s="30" t="s">
        <v>265</v>
      </c>
    </row>
    <row r="1577" spans="4:5" x14ac:dyDescent="0.4">
      <c r="D1577" s="31" t="s">
        <v>1733</v>
      </c>
      <c r="E1577" s="30" t="s">
        <v>265</v>
      </c>
    </row>
    <row r="1578" spans="4:5" x14ac:dyDescent="0.4">
      <c r="D1578" s="31" t="s">
        <v>1734</v>
      </c>
      <c r="E1578" s="30" t="s">
        <v>265</v>
      </c>
    </row>
    <row r="1579" spans="4:5" x14ac:dyDescent="0.4">
      <c r="D1579" s="29" t="s">
        <v>177</v>
      </c>
      <c r="E1579" s="29" t="s">
        <v>2145</v>
      </c>
    </row>
    <row r="1580" spans="4:5" x14ac:dyDescent="0.4">
      <c r="D1580" s="31" t="s">
        <v>1735</v>
      </c>
      <c r="E1580" s="30" t="s">
        <v>265</v>
      </c>
    </row>
    <row r="1581" spans="4:5" x14ac:dyDescent="0.4">
      <c r="D1581" s="32" t="s">
        <v>66</v>
      </c>
      <c r="E1581" s="30" t="s">
        <v>260</v>
      </c>
    </row>
    <row r="1582" spans="4:5" x14ac:dyDescent="0.4">
      <c r="D1582" s="31" t="s">
        <v>112</v>
      </c>
      <c r="E1582" s="30" t="s">
        <v>260</v>
      </c>
    </row>
    <row r="1583" spans="4:5" x14ac:dyDescent="0.4">
      <c r="D1583" s="32" t="s">
        <v>113</v>
      </c>
      <c r="E1583" s="30" t="s">
        <v>260</v>
      </c>
    </row>
    <row r="1584" spans="4:5" x14ac:dyDescent="0.4">
      <c r="D1584" s="29" t="s">
        <v>187</v>
      </c>
      <c r="E1584" s="29" t="s">
        <v>2145</v>
      </c>
    </row>
    <row r="1585" spans="4:5" x14ac:dyDescent="0.4">
      <c r="D1585" s="31" t="s">
        <v>1736</v>
      </c>
      <c r="E1585" s="30" t="s">
        <v>265</v>
      </c>
    </row>
    <row r="1586" spans="4:5" x14ac:dyDescent="0.4">
      <c r="D1586" s="30" t="s">
        <v>78</v>
      </c>
      <c r="E1586" s="29" t="s">
        <v>260</v>
      </c>
    </row>
    <row r="1587" spans="4:5" x14ac:dyDescent="0.4">
      <c r="D1587" s="31" t="s">
        <v>1737</v>
      </c>
      <c r="E1587" s="30" t="s">
        <v>265</v>
      </c>
    </row>
    <row r="1588" spans="4:5" x14ac:dyDescent="0.4">
      <c r="D1588" s="30" t="s">
        <v>1738</v>
      </c>
      <c r="E1588" s="29" t="s">
        <v>260</v>
      </c>
    </row>
    <row r="1589" spans="4:5" x14ac:dyDescent="0.4">
      <c r="D1589" s="31" t="s">
        <v>1739</v>
      </c>
      <c r="E1589" s="30" t="s">
        <v>260</v>
      </c>
    </row>
    <row r="1590" spans="4:5" x14ac:dyDescent="0.4">
      <c r="D1590" s="30" t="s">
        <v>1740</v>
      </c>
      <c r="E1590" s="29" t="s">
        <v>265</v>
      </c>
    </row>
    <row r="1591" spans="4:5" x14ac:dyDescent="0.4">
      <c r="D1591" s="31" t="s">
        <v>1741</v>
      </c>
      <c r="E1591" s="30" t="s">
        <v>265</v>
      </c>
    </row>
    <row r="1592" spans="4:5" x14ac:dyDescent="0.4">
      <c r="D1592" s="32" t="s">
        <v>1742</v>
      </c>
      <c r="E1592" s="30" t="s">
        <v>265</v>
      </c>
    </row>
    <row r="1593" spans="4:5" x14ac:dyDescent="0.4">
      <c r="D1593" s="30" t="s">
        <v>1743</v>
      </c>
      <c r="E1593" s="29" t="s">
        <v>265</v>
      </c>
    </row>
    <row r="1594" spans="4:5" x14ac:dyDescent="0.4">
      <c r="D1594" s="31" t="s">
        <v>1744</v>
      </c>
      <c r="E1594" s="30" t="s">
        <v>265</v>
      </c>
    </row>
    <row r="1595" spans="4:5" x14ac:dyDescent="0.4">
      <c r="D1595" s="31" t="s">
        <v>1745</v>
      </c>
      <c r="E1595" s="30" t="s">
        <v>265</v>
      </c>
    </row>
    <row r="1596" spans="4:5" x14ac:dyDescent="0.4">
      <c r="D1596" s="31" t="s">
        <v>1746</v>
      </c>
      <c r="E1596" s="30" t="s">
        <v>265</v>
      </c>
    </row>
    <row r="1597" spans="4:5" x14ac:dyDescent="0.4">
      <c r="D1597" s="31" t="s">
        <v>1747</v>
      </c>
      <c r="E1597" s="30" t="s">
        <v>260</v>
      </c>
    </row>
    <row r="1598" spans="4:5" x14ac:dyDescent="0.4">
      <c r="D1598" s="31" t="s">
        <v>1748</v>
      </c>
      <c r="E1598" s="30" t="s">
        <v>265</v>
      </c>
    </row>
    <row r="1599" spans="4:5" ht="20.25" x14ac:dyDescent="0.4">
      <c r="D1599" s="32" t="s">
        <v>1749</v>
      </c>
      <c r="E1599" s="30" t="s">
        <v>265</v>
      </c>
    </row>
    <row r="1600" spans="4:5" x14ac:dyDescent="0.4">
      <c r="D1600" s="31" t="s">
        <v>1750</v>
      </c>
      <c r="E1600" s="30" t="s">
        <v>265</v>
      </c>
    </row>
    <row r="1601" spans="4:5" x14ac:dyDescent="0.4">
      <c r="D1601" s="31" t="s">
        <v>1751</v>
      </c>
      <c r="E1601" s="30" t="s">
        <v>265</v>
      </c>
    </row>
    <row r="1602" spans="4:5" x14ac:dyDescent="0.4">
      <c r="D1602" s="29" t="s">
        <v>197</v>
      </c>
      <c r="E1602" s="29" t="s">
        <v>2145</v>
      </c>
    </row>
    <row r="1603" spans="4:5" x14ac:dyDescent="0.4">
      <c r="D1603" s="31" t="s">
        <v>1752</v>
      </c>
      <c r="E1603" s="30" t="s">
        <v>265</v>
      </c>
    </row>
    <row r="1604" spans="4:5" x14ac:dyDescent="0.4">
      <c r="D1604" s="31" t="s">
        <v>1753</v>
      </c>
      <c r="E1604" s="30" t="s">
        <v>265</v>
      </c>
    </row>
    <row r="1605" spans="4:5" ht="20.25" x14ac:dyDescent="0.4">
      <c r="D1605" s="32" t="s">
        <v>1754</v>
      </c>
      <c r="E1605" s="30" t="s">
        <v>265</v>
      </c>
    </row>
    <row r="1606" spans="4:5" x14ac:dyDescent="0.4">
      <c r="D1606" s="31" t="s">
        <v>1755</v>
      </c>
      <c r="E1606" s="30" t="s">
        <v>265</v>
      </c>
    </row>
    <row r="1607" spans="4:5" x14ac:dyDescent="0.4">
      <c r="D1607" s="32" t="s">
        <v>1756</v>
      </c>
      <c r="E1607" s="30" t="s">
        <v>260</v>
      </c>
    </row>
    <row r="1608" spans="4:5" x14ac:dyDescent="0.4">
      <c r="D1608" s="28" t="s">
        <v>1757</v>
      </c>
      <c r="E1608" s="29" t="s">
        <v>265</v>
      </c>
    </row>
    <row r="1609" spans="4:5" x14ac:dyDescent="0.4">
      <c r="D1609" s="31" t="s">
        <v>1758</v>
      </c>
      <c r="E1609" s="30" t="s">
        <v>265</v>
      </c>
    </row>
    <row r="1610" spans="4:5" x14ac:dyDescent="0.4">
      <c r="D1610" s="31" t="s">
        <v>1759</v>
      </c>
      <c r="E1610" s="30" t="s">
        <v>265</v>
      </c>
    </row>
    <row r="1611" spans="4:5" x14ac:dyDescent="0.4">
      <c r="D1611" s="32" t="s">
        <v>114</v>
      </c>
      <c r="E1611" s="30" t="s">
        <v>260</v>
      </c>
    </row>
    <row r="1612" spans="4:5" x14ac:dyDescent="0.4">
      <c r="D1612" s="30" t="s">
        <v>1760</v>
      </c>
      <c r="E1612" s="29" t="s">
        <v>260</v>
      </c>
    </row>
    <row r="1613" spans="4:5" x14ac:dyDescent="0.4">
      <c r="D1613" s="31" t="s">
        <v>1761</v>
      </c>
      <c r="E1613" s="30" t="s">
        <v>260</v>
      </c>
    </row>
    <row r="1614" spans="4:5" x14ac:dyDescent="0.4">
      <c r="D1614" s="30" t="s">
        <v>1762</v>
      </c>
      <c r="E1614" s="29" t="s">
        <v>260</v>
      </c>
    </row>
    <row r="1615" spans="4:5" x14ac:dyDescent="0.4">
      <c r="D1615" s="31" t="s">
        <v>1763</v>
      </c>
      <c r="E1615" s="30" t="s">
        <v>260</v>
      </c>
    </row>
    <row r="1616" spans="4:5" x14ac:dyDescent="0.4">
      <c r="D1616" s="30" t="s">
        <v>1764</v>
      </c>
      <c r="E1616" s="29" t="s">
        <v>260</v>
      </c>
    </row>
    <row r="1617" spans="4:5" x14ac:dyDescent="0.4">
      <c r="D1617" s="29" t="s">
        <v>149</v>
      </c>
      <c r="E1617" s="29" t="s">
        <v>2145</v>
      </c>
    </row>
    <row r="1618" spans="4:5" x14ac:dyDescent="0.4">
      <c r="D1618" s="31" t="s">
        <v>1765</v>
      </c>
      <c r="E1618" s="30" t="s">
        <v>265</v>
      </c>
    </row>
    <row r="1619" spans="4:5" x14ac:dyDescent="0.4">
      <c r="D1619" s="29" t="s">
        <v>183</v>
      </c>
      <c r="E1619" s="29" t="s">
        <v>2145</v>
      </c>
    </row>
    <row r="1620" spans="4:5" x14ac:dyDescent="0.4">
      <c r="D1620" s="32" t="s">
        <v>1766</v>
      </c>
      <c r="E1620" s="30" t="s">
        <v>265</v>
      </c>
    </row>
    <row r="1621" spans="4:5" x14ac:dyDescent="0.4">
      <c r="D1621" s="31" t="s">
        <v>1767</v>
      </c>
      <c r="E1621" s="30" t="s">
        <v>265</v>
      </c>
    </row>
    <row r="1622" spans="4:5" x14ac:dyDescent="0.4">
      <c r="D1622" s="31" t="s">
        <v>1768</v>
      </c>
      <c r="E1622" s="30" t="s">
        <v>265</v>
      </c>
    </row>
    <row r="1623" spans="4:5" x14ac:dyDescent="0.4">
      <c r="D1623" s="30" t="s">
        <v>77</v>
      </c>
      <c r="E1623" s="29" t="s">
        <v>260</v>
      </c>
    </row>
    <row r="1624" spans="4:5" x14ac:dyDescent="0.4">
      <c r="D1624" s="31" t="s">
        <v>1769</v>
      </c>
      <c r="E1624" s="30" t="s">
        <v>265</v>
      </c>
    </row>
    <row r="1625" spans="4:5" x14ac:dyDescent="0.4">
      <c r="D1625" s="31" t="s">
        <v>1770</v>
      </c>
      <c r="E1625" s="30" t="s">
        <v>265</v>
      </c>
    </row>
    <row r="1626" spans="4:5" x14ac:dyDescent="0.4">
      <c r="D1626" s="31" t="s">
        <v>1771</v>
      </c>
      <c r="E1626" s="30" t="s">
        <v>260</v>
      </c>
    </row>
    <row r="1627" spans="4:5" x14ac:dyDescent="0.4">
      <c r="D1627" s="31" t="s">
        <v>1772</v>
      </c>
      <c r="E1627" s="30" t="s">
        <v>265</v>
      </c>
    </row>
    <row r="1628" spans="4:5" x14ac:dyDescent="0.4">
      <c r="D1628" s="31" t="s">
        <v>1773</v>
      </c>
      <c r="E1628" s="30" t="s">
        <v>265</v>
      </c>
    </row>
    <row r="1629" spans="4:5" x14ac:dyDescent="0.4">
      <c r="D1629" s="31" t="s">
        <v>1774</v>
      </c>
      <c r="E1629" s="30" t="s">
        <v>265</v>
      </c>
    </row>
    <row r="1630" spans="4:5" x14ac:dyDescent="0.4">
      <c r="D1630" s="32" t="s">
        <v>1775</v>
      </c>
      <c r="E1630" s="30" t="s">
        <v>265</v>
      </c>
    </row>
    <row r="1631" spans="4:5" x14ac:dyDescent="0.4">
      <c r="D1631" s="31" t="s">
        <v>1776</v>
      </c>
      <c r="E1631" s="30" t="s">
        <v>265</v>
      </c>
    </row>
    <row r="1632" spans="4:5" ht="20.25" x14ac:dyDescent="0.4">
      <c r="D1632" s="32" t="s">
        <v>1777</v>
      </c>
      <c r="E1632" s="30" t="s">
        <v>265</v>
      </c>
    </row>
    <row r="1633" spans="4:5" x14ac:dyDescent="0.4">
      <c r="D1633" s="32" t="s">
        <v>1778</v>
      </c>
      <c r="E1633" s="30" t="s">
        <v>265</v>
      </c>
    </row>
    <row r="1634" spans="4:5" x14ac:dyDescent="0.4">
      <c r="D1634" s="31" t="s">
        <v>1779</v>
      </c>
      <c r="E1634" s="30" t="s">
        <v>265</v>
      </c>
    </row>
    <row r="1635" spans="4:5" x14ac:dyDescent="0.4">
      <c r="D1635" s="31" t="s">
        <v>1780</v>
      </c>
      <c r="E1635" s="30" t="s">
        <v>265</v>
      </c>
    </row>
    <row r="1636" spans="4:5" ht="23.25" x14ac:dyDescent="0.4">
      <c r="D1636" s="30" t="s">
        <v>1781</v>
      </c>
      <c r="E1636" s="29" t="s">
        <v>265</v>
      </c>
    </row>
    <row r="1637" spans="4:5" x14ac:dyDescent="0.4">
      <c r="D1637" s="31" t="s">
        <v>115</v>
      </c>
      <c r="E1637" s="30" t="s">
        <v>260</v>
      </c>
    </row>
    <row r="1638" spans="4:5" x14ac:dyDescent="0.4">
      <c r="D1638" s="28" t="s">
        <v>1782</v>
      </c>
      <c r="E1638" s="29" t="s">
        <v>265</v>
      </c>
    </row>
    <row r="1639" spans="4:5" ht="20.25" x14ac:dyDescent="0.4">
      <c r="D1639" s="32" t="s">
        <v>1783</v>
      </c>
      <c r="E1639" s="30" t="s">
        <v>265</v>
      </c>
    </row>
    <row r="1640" spans="4:5" x14ac:dyDescent="0.4">
      <c r="D1640" s="31" t="s">
        <v>1784</v>
      </c>
      <c r="E1640" s="30" t="s">
        <v>265</v>
      </c>
    </row>
    <row r="1641" spans="4:5" x14ac:dyDescent="0.4">
      <c r="D1641" s="32" t="s">
        <v>1785</v>
      </c>
      <c r="E1641" s="30" t="s">
        <v>265</v>
      </c>
    </row>
    <row r="1642" spans="4:5" x14ac:dyDescent="0.4">
      <c r="D1642" s="31" t="s">
        <v>86</v>
      </c>
      <c r="E1642" s="30" t="s">
        <v>260</v>
      </c>
    </row>
    <row r="1643" spans="4:5" x14ac:dyDescent="0.4">
      <c r="D1643" s="31" t="s">
        <v>1786</v>
      </c>
      <c r="E1643" s="30" t="s">
        <v>265</v>
      </c>
    </row>
    <row r="1644" spans="4:5" x14ac:dyDescent="0.4">
      <c r="D1644" s="31" t="s">
        <v>1787</v>
      </c>
      <c r="E1644" s="30" t="s">
        <v>260</v>
      </c>
    </row>
    <row r="1645" spans="4:5" x14ac:dyDescent="0.4">
      <c r="D1645" s="31" t="s">
        <v>1788</v>
      </c>
      <c r="E1645" s="30" t="s">
        <v>265</v>
      </c>
    </row>
    <row r="1646" spans="4:5" x14ac:dyDescent="0.4">
      <c r="D1646" s="30" t="s">
        <v>1789</v>
      </c>
      <c r="E1646" s="29" t="s">
        <v>265</v>
      </c>
    </row>
    <row r="1647" spans="4:5" x14ac:dyDescent="0.4">
      <c r="D1647" s="28" t="s">
        <v>1790</v>
      </c>
      <c r="E1647" s="29" t="s">
        <v>265</v>
      </c>
    </row>
    <row r="1648" spans="4:5" x14ac:dyDescent="0.4">
      <c r="D1648" s="31" t="s">
        <v>1791</v>
      </c>
      <c r="E1648" s="30" t="s">
        <v>265</v>
      </c>
    </row>
    <row r="1649" spans="4:5" x14ac:dyDescent="0.4">
      <c r="D1649" s="31" t="s">
        <v>1792</v>
      </c>
      <c r="E1649" s="30" t="s">
        <v>265</v>
      </c>
    </row>
    <row r="1650" spans="4:5" x14ac:dyDescent="0.4">
      <c r="D1650" s="31" t="s">
        <v>1793</v>
      </c>
      <c r="E1650" s="30" t="s">
        <v>265</v>
      </c>
    </row>
    <row r="1651" spans="4:5" x14ac:dyDescent="0.4">
      <c r="D1651" s="31" t="s">
        <v>1794</v>
      </c>
      <c r="E1651" s="30" t="s">
        <v>265</v>
      </c>
    </row>
    <row r="1652" spans="4:5" x14ac:dyDescent="0.4">
      <c r="D1652" s="32" t="s">
        <v>1795</v>
      </c>
      <c r="E1652" s="30" t="s">
        <v>265</v>
      </c>
    </row>
    <row r="1653" spans="4:5" x14ac:dyDescent="0.4">
      <c r="D1653" s="31" t="s">
        <v>1796</v>
      </c>
      <c r="E1653" s="30" t="s">
        <v>265</v>
      </c>
    </row>
    <row r="1654" spans="4:5" x14ac:dyDescent="0.4">
      <c r="D1654" s="31" t="s">
        <v>116</v>
      </c>
      <c r="E1654" s="30" t="s">
        <v>260</v>
      </c>
    </row>
    <row r="1655" spans="4:5" x14ac:dyDescent="0.4">
      <c r="D1655" s="31" t="s">
        <v>117</v>
      </c>
      <c r="E1655" s="30" t="s">
        <v>260</v>
      </c>
    </row>
    <row r="1656" spans="4:5" x14ac:dyDescent="0.4">
      <c r="D1656" s="31" t="s">
        <v>1797</v>
      </c>
      <c r="E1656" s="30" t="s">
        <v>265</v>
      </c>
    </row>
    <row r="1657" spans="4:5" x14ac:dyDescent="0.4">
      <c r="D1657" s="31" t="s">
        <v>1798</v>
      </c>
      <c r="E1657" s="30" t="s">
        <v>265</v>
      </c>
    </row>
    <row r="1658" spans="4:5" x14ac:dyDescent="0.4">
      <c r="D1658" s="31" t="s">
        <v>1799</v>
      </c>
      <c r="E1658" s="30" t="s">
        <v>265</v>
      </c>
    </row>
    <row r="1659" spans="4:5" x14ac:dyDescent="0.4">
      <c r="D1659" s="28" t="s">
        <v>1800</v>
      </c>
      <c r="E1659" s="29" t="s">
        <v>265</v>
      </c>
    </row>
    <row r="1660" spans="4:5" x14ac:dyDescent="0.4">
      <c r="D1660" s="31" t="s">
        <v>1801</v>
      </c>
      <c r="E1660" s="30" t="s">
        <v>265</v>
      </c>
    </row>
    <row r="1661" spans="4:5" ht="20.25" x14ac:dyDescent="0.4">
      <c r="D1661" s="32" t="s">
        <v>1802</v>
      </c>
      <c r="E1661" s="30" t="s">
        <v>265</v>
      </c>
    </row>
    <row r="1662" spans="4:5" x14ac:dyDescent="0.4">
      <c r="D1662" s="31" t="s">
        <v>1803</v>
      </c>
      <c r="E1662" s="30" t="s">
        <v>265</v>
      </c>
    </row>
    <row r="1663" spans="4:5" x14ac:dyDescent="0.4">
      <c r="D1663" s="31" t="s">
        <v>1804</v>
      </c>
      <c r="E1663" s="30" t="s">
        <v>265</v>
      </c>
    </row>
    <row r="1664" spans="4:5" x14ac:dyDescent="0.4">
      <c r="D1664" s="31" t="s">
        <v>1805</v>
      </c>
      <c r="E1664" s="30" t="s">
        <v>265</v>
      </c>
    </row>
    <row r="1665" spans="4:5" x14ac:dyDescent="0.4">
      <c r="D1665" s="28" t="s">
        <v>1806</v>
      </c>
      <c r="E1665" s="29" t="s">
        <v>265</v>
      </c>
    </row>
    <row r="1666" spans="4:5" x14ac:dyDescent="0.4">
      <c r="D1666" s="28" t="s">
        <v>1807</v>
      </c>
      <c r="E1666" s="29" t="s">
        <v>265</v>
      </c>
    </row>
    <row r="1667" spans="4:5" x14ac:dyDescent="0.4">
      <c r="D1667" s="32" t="s">
        <v>1808</v>
      </c>
      <c r="E1667" s="30" t="s">
        <v>265</v>
      </c>
    </row>
    <row r="1668" spans="4:5" x14ac:dyDescent="0.4">
      <c r="D1668" s="32" t="s">
        <v>1809</v>
      </c>
      <c r="E1668" s="30" t="s">
        <v>265</v>
      </c>
    </row>
    <row r="1669" spans="4:5" x14ac:dyDescent="0.4">
      <c r="D1669" s="28" t="s">
        <v>1810</v>
      </c>
      <c r="E1669" s="29" t="s">
        <v>260</v>
      </c>
    </row>
    <row r="1670" spans="4:5" x14ac:dyDescent="0.4">
      <c r="D1670" s="28" t="s">
        <v>1811</v>
      </c>
      <c r="E1670" s="29" t="s">
        <v>265</v>
      </c>
    </row>
    <row r="1671" spans="4:5" x14ac:dyDescent="0.4">
      <c r="D1671" s="31" t="s">
        <v>1812</v>
      </c>
      <c r="E1671" s="30" t="s">
        <v>265</v>
      </c>
    </row>
    <row r="1672" spans="4:5" x14ac:dyDescent="0.4">
      <c r="D1672" s="29" t="s">
        <v>1813</v>
      </c>
      <c r="E1672" s="29" t="s">
        <v>265</v>
      </c>
    </row>
    <row r="1673" spans="4:5" ht="20.25" x14ac:dyDescent="0.4">
      <c r="D1673" s="32" t="s">
        <v>1814</v>
      </c>
      <c r="E1673" s="30" t="s">
        <v>265</v>
      </c>
    </row>
    <row r="1674" spans="4:5" x14ac:dyDescent="0.4">
      <c r="D1674" s="32" t="s">
        <v>1815</v>
      </c>
      <c r="E1674" s="30" t="s">
        <v>265</v>
      </c>
    </row>
    <row r="1675" spans="4:5" x14ac:dyDescent="0.4">
      <c r="D1675" s="31" t="s">
        <v>1816</v>
      </c>
      <c r="E1675" s="30" t="s">
        <v>265</v>
      </c>
    </row>
    <row r="1676" spans="4:5" x14ac:dyDescent="0.4">
      <c r="D1676" s="31" t="s">
        <v>1817</v>
      </c>
      <c r="E1676" s="30" t="s">
        <v>265</v>
      </c>
    </row>
    <row r="1677" spans="4:5" x14ac:dyDescent="0.4">
      <c r="D1677" s="31" t="s">
        <v>1818</v>
      </c>
      <c r="E1677" s="30" t="s">
        <v>265</v>
      </c>
    </row>
    <row r="1678" spans="4:5" x14ac:dyDescent="0.4">
      <c r="D1678" s="31" t="s">
        <v>1819</v>
      </c>
      <c r="E1678" s="30" t="s">
        <v>265</v>
      </c>
    </row>
    <row r="1679" spans="4:5" x14ac:dyDescent="0.4">
      <c r="D1679" s="31" t="s">
        <v>1820</v>
      </c>
      <c r="E1679" s="30" t="s">
        <v>260</v>
      </c>
    </row>
    <row r="1680" spans="4:5" x14ac:dyDescent="0.4">
      <c r="D1680" s="31" t="s">
        <v>1821</v>
      </c>
      <c r="E1680" s="30" t="s">
        <v>265</v>
      </c>
    </row>
    <row r="1681" spans="4:5" x14ac:dyDescent="0.4">
      <c r="D1681" s="31" t="s">
        <v>1822</v>
      </c>
      <c r="E1681" s="30" t="s">
        <v>265</v>
      </c>
    </row>
    <row r="1682" spans="4:5" x14ac:dyDescent="0.4">
      <c r="D1682" s="31" t="s">
        <v>1823</v>
      </c>
      <c r="E1682" s="30" t="s">
        <v>265</v>
      </c>
    </row>
    <row r="1683" spans="4:5" x14ac:dyDescent="0.4">
      <c r="D1683" s="30" t="s">
        <v>1824</v>
      </c>
      <c r="E1683" s="29" t="s">
        <v>265</v>
      </c>
    </row>
    <row r="1684" spans="4:5" x14ac:dyDescent="0.4">
      <c r="D1684" s="31" t="s">
        <v>1825</v>
      </c>
      <c r="E1684" s="30" t="s">
        <v>265</v>
      </c>
    </row>
    <row r="1685" spans="4:5" x14ac:dyDescent="0.4">
      <c r="D1685" s="32" t="s">
        <v>1826</v>
      </c>
      <c r="E1685" s="30" t="s">
        <v>260</v>
      </c>
    </row>
    <row r="1686" spans="4:5" ht="20.25" x14ac:dyDescent="0.4">
      <c r="D1686" s="32" t="s">
        <v>1827</v>
      </c>
      <c r="E1686" s="30" t="s">
        <v>265</v>
      </c>
    </row>
    <row r="1687" spans="4:5" x14ac:dyDescent="0.4">
      <c r="D1687" s="31" t="s">
        <v>1828</v>
      </c>
      <c r="E1687" s="30" t="s">
        <v>265</v>
      </c>
    </row>
    <row r="1688" spans="4:5" x14ac:dyDescent="0.4">
      <c r="D1688" s="31" t="s">
        <v>1829</v>
      </c>
      <c r="E1688" s="30" t="s">
        <v>265</v>
      </c>
    </row>
    <row r="1689" spans="4:5" x14ac:dyDescent="0.4">
      <c r="D1689" s="32" t="s">
        <v>1830</v>
      </c>
      <c r="E1689" s="30" t="s">
        <v>265</v>
      </c>
    </row>
    <row r="1690" spans="4:5" x14ac:dyDescent="0.4">
      <c r="D1690" s="31" t="s">
        <v>1831</v>
      </c>
      <c r="E1690" s="30" t="s">
        <v>265</v>
      </c>
    </row>
    <row r="1691" spans="4:5" x14ac:dyDescent="0.4">
      <c r="D1691" s="31" t="s">
        <v>1832</v>
      </c>
      <c r="E1691" s="30" t="s">
        <v>265</v>
      </c>
    </row>
    <row r="1692" spans="4:5" x14ac:dyDescent="0.4">
      <c r="D1692" s="31" t="s">
        <v>1833</v>
      </c>
      <c r="E1692" s="30" t="s">
        <v>265</v>
      </c>
    </row>
    <row r="1693" spans="4:5" x14ac:dyDescent="0.4">
      <c r="D1693" s="31" t="s">
        <v>1834</v>
      </c>
      <c r="E1693" s="30" t="s">
        <v>265</v>
      </c>
    </row>
    <row r="1694" spans="4:5" x14ac:dyDescent="0.4">
      <c r="D1694" s="31" t="s">
        <v>1835</v>
      </c>
      <c r="E1694" s="30" t="s">
        <v>265</v>
      </c>
    </row>
    <row r="1695" spans="4:5" x14ac:dyDescent="0.4">
      <c r="D1695" s="32" t="s">
        <v>1836</v>
      </c>
      <c r="E1695" s="30" t="s">
        <v>265</v>
      </c>
    </row>
    <row r="1696" spans="4:5" x14ac:dyDescent="0.4">
      <c r="D1696" s="31" t="s">
        <v>1837</v>
      </c>
      <c r="E1696" s="30" t="s">
        <v>265</v>
      </c>
    </row>
    <row r="1697" spans="4:5" x14ac:dyDescent="0.4">
      <c r="D1697" s="31" t="s">
        <v>1838</v>
      </c>
      <c r="E1697" s="30" t="s">
        <v>265</v>
      </c>
    </row>
    <row r="1698" spans="4:5" x14ac:dyDescent="0.4">
      <c r="D1698" s="31" t="s">
        <v>1839</v>
      </c>
      <c r="E1698" s="30" t="s">
        <v>265</v>
      </c>
    </row>
    <row r="1699" spans="4:5" x14ac:dyDescent="0.4">
      <c r="D1699" s="31" t="s">
        <v>69</v>
      </c>
      <c r="E1699" s="30" t="s">
        <v>260</v>
      </c>
    </row>
    <row r="1700" spans="4:5" x14ac:dyDescent="0.4">
      <c r="D1700" s="31" t="s">
        <v>1840</v>
      </c>
      <c r="E1700" s="30" t="s">
        <v>265</v>
      </c>
    </row>
    <row r="1701" spans="4:5" ht="20.25" x14ac:dyDescent="0.4">
      <c r="D1701" s="32" t="s">
        <v>1841</v>
      </c>
      <c r="E1701" s="30" t="s">
        <v>260</v>
      </c>
    </row>
    <row r="1702" spans="4:5" x14ac:dyDescent="0.4">
      <c r="D1702" s="28" t="s">
        <v>1842</v>
      </c>
      <c r="E1702" s="29" t="s">
        <v>265</v>
      </c>
    </row>
    <row r="1703" spans="4:5" ht="20.25" x14ac:dyDescent="0.4">
      <c r="D1703" s="32" t="s">
        <v>1843</v>
      </c>
      <c r="E1703" s="30" t="s">
        <v>260</v>
      </c>
    </row>
    <row r="1704" spans="4:5" x14ac:dyDescent="0.4">
      <c r="D1704" s="31" t="s">
        <v>1844</v>
      </c>
      <c r="E1704" s="30" t="s">
        <v>265</v>
      </c>
    </row>
    <row r="1705" spans="4:5" x14ac:dyDescent="0.4">
      <c r="D1705" s="31" t="s">
        <v>1845</v>
      </c>
      <c r="E1705" s="30" t="s">
        <v>265</v>
      </c>
    </row>
    <row r="1706" spans="4:5" x14ac:dyDescent="0.4">
      <c r="D1706" s="28" t="s">
        <v>1846</v>
      </c>
      <c r="E1706" s="29" t="s">
        <v>265</v>
      </c>
    </row>
    <row r="1707" spans="4:5" x14ac:dyDescent="0.4">
      <c r="D1707" s="31" t="s">
        <v>81</v>
      </c>
      <c r="E1707" s="30" t="s">
        <v>260</v>
      </c>
    </row>
    <row r="1708" spans="4:5" x14ac:dyDescent="0.4">
      <c r="D1708" s="31" t="s">
        <v>1847</v>
      </c>
      <c r="E1708" s="30" t="s">
        <v>265</v>
      </c>
    </row>
    <row r="1709" spans="4:5" x14ac:dyDescent="0.4">
      <c r="D1709" s="31" t="s">
        <v>1848</v>
      </c>
      <c r="E1709" s="30" t="s">
        <v>265</v>
      </c>
    </row>
    <row r="1710" spans="4:5" x14ac:dyDescent="0.4">
      <c r="D1710" s="31" t="s">
        <v>1849</v>
      </c>
      <c r="E1710" s="30" t="s">
        <v>265</v>
      </c>
    </row>
    <row r="1711" spans="4:5" x14ac:dyDescent="0.4">
      <c r="D1711" s="31" t="s">
        <v>1850</v>
      </c>
      <c r="E1711" s="30" t="s">
        <v>265</v>
      </c>
    </row>
    <row r="1712" spans="4:5" x14ac:dyDescent="0.4">
      <c r="D1712" s="31" t="s">
        <v>1851</v>
      </c>
      <c r="E1712" s="30" t="s">
        <v>265</v>
      </c>
    </row>
    <row r="1713" spans="4:5" x14ac:dyDescent="0.4">
      <c r="D1713" s="31" t="s">
        <v>1852</v>
      </c>
      <c r="E1713" s="30" t="s">
        <v>265</v>
      </c>
    </row>
    <row r="1714" spans="4:5" x14ac:dyDescent="0.4">
      <c r="D1714" s="31" t="s">
        <v>1853</v>
      </c>
      <c r="E1714" s="30" t="s">
        <v>265</v>
      </c>
    </row>
    <row r="1715" spans="4:5" x14ac:dyDescent="0.4">
      <c r="D1715" s="32" t="s">
        <v>1854</v>
      </c>
      <c r="E1715" s="30" t="s">
        <v>265</v>
      </c>
    </row>
    <row r="1716" spans="4:5" x14ac:dyDescent="0.4">
      <c r="D1716" s="32" t="s">
        <v>1855</v>
      </c>
      <c r="E1716" s="30" t="s">
        <v>265</v>
      </c>
    </row>
    <row r="1717" spans="4:5" x14ac:dyDescent="0.4">
      <c r="D1717" s="31" t="s">
        <v>1856</v>
      </c>
      <c r="E1717" s="30" t="s">
        <v>265</v>
      </c>
    </row>
    <row r="1718" spans="4:5" x14ac:dyDescent="0.4">
      <c r="D1718" s="31" t="s">
        <v>1857</v>
      </c>
      <c r="E1718" s="30" t="s">
        <v>265</v>
      </c>
    </row>
    <row r="1719" spans="4:5" x14ac:dyDescent="0.4">
      <c r="D1719" s="31" t="s">
        <v>1858</v>
      </c>
      <c r="E1719" s="30" t="s">
        <v>265</v>
      </c>
    </row>
    <row r="1720" spans="4:5" x14ac:dyDescent="0.4">
      <c r="D1720" s="31" t="s">
        <v>1859</v>
      </c>
      <c r="E1720" s="30" t="s">
        <v>265</v>
      </c>
    </row>
    <row r="1721" spans="4:5" x14ac:dyDescent="0.4">
      <c r="D1721" s="31" t="s">
        <v>1860</v>
      </c>
      <c r="E1721" s="30" t="s">
        <v>260</v>
      </c>
    </row>
    <row r="1722" spans="4:5" x14ac:dyDescent="0.4">
      <c r="D1722" s="31" t="s">
        <v>1861</v>
      </c>
      <c r="E1722" s="30" t="s">
        <v>265</v>
      </c>
    </row>
    <row r="1723" spans="4:5" x14ac:dyDescent="0.4">
      <c r="D1723" s="32" t="s">
        <v>1862</v>
      </c>
      <c r="E1723" s="30" t="s">
        <v>265</v>
      </c>
    </row>
    <row r="1724" spans="4:5" x14ac:dyDescent="0.4">
      <c r="D1724" s="31" t="s">
        <v>1863</v>
      </c>
      <c r="E1724" s="30" t="s">
        <v>265</v>
      </c>
    </row>
    <row r="1725" spans="4:5" x14ac:dyDescent="0.4">
      <c r="D1725" s="31" t="s">
        <v>1864</v>
      </c>
      <c r="E1725" s="30" t="s">
        <v>260</v>
      </c>
    </row>
    <row r="1726" spans="4:5" x14ac:dyDescent="0.4">
      <c r="D1726" s="31" t="s">
        <v>1865</v>
      </c>
      <c r="E1726" s="30" t="s">
        <v>265</v>
      </c>
    </row>
    <row r="1727" spans="4:5" x14ac:dyDescent="0.4">
      <c r="D1727" s="31" t="s">
        <v>118</v>
      </c>
      <c r="E1727" s="30" t="s">
        <v>260</v>
      </c>
    </row>
    <row r="1728" spans="4:5" x14ac:dyDescent="0.4">
      <c r="D1728" s="28" t="s">
        <v>1866</v>
      </c>
      <c r="E1728" s="29" t="s">
        <v>265</v>
      </c>
    </row>
    <row r="1729" spans="4:5" ht="20.25" x14ac:dyDescent="0.4">
      <c r="D1729" s="32" t="s">
        <v>1867</v>
      </c>
      <c r="E1729" s="30" t="s">
        <v>260</v>
      </c>
    </row>
    <row r="1730" spans="4:5" x14ac:dyDescent="0.4">
      <c r="D1730" s="31" t="s">
        <v>1868</v>
      </c>
      <c r="E1730" s="30" t="s">
        <v>265</v>
      </c>
    </row>
    <row r="1731" spans="4:5" x14ac:dyDescent="0.4">
      <c r="D1731" s="31" t="s">
        <v>1869</v>
      </c>
      <c r="E1731" s="30" t="s">
        <v>265</v>
      </c>
    </row>
    <row r="1732" spans="4:5" x14ac:dyDescent="0.4">
      <c r="D1732" s="32" t="s">
        <v>1870</v>
      </c>
      <c r="E1732" s="30" t="s">
        <v>265</v>
      </c>
    </row>
    <row r="1733" spans="4:5" x14ac:dyDescent="0.4">
      <c r="D1733" s="28" t="s">
        <v>1871</v>
      </c>
      <c r="E1733" s="29" t="s">
        <v>265</v>
      </c>
    </row>
    <row r="1734" spans="4:5" x14ac:dyDescent="0.4">
      <c r="D1734" s="31" t="s">
        <v>1872</v>
      </c>
      <c r="E1734" s="30" t="s">
        <v>260</v>
      </c>
    </row>
    <row r="1735" spans="4:5" x14ac:dyDescent="0.4">
      <c r="D1735" s="31" t="s">
        <v>1873</v>
      </c>
      <c r="E1735" s="30" t="s">
        <v>265</v>
      </c>
    </row>
    <row r="1736" spans="4:5" x14ac:dyDescent="0.4">
      <c r="D1736" s="31" t="s">
        <v>1874</v>
      </c>
      <c r="E1736" s="30" t="s">
        <v>265</v>
      </c>
    </row>
    <row r="1737" spans="4:5" ht="20.25" x14ac:dyDescent="0.4">
      <c r="D1737" s="32" t="s">
        <v>1875</v>
      </c>
      <c r="E1737" s="30" t="s">
        <v>265</v>
      </c>
    </row>
    <row r="1738" spans="4:5" x14ac:dyDescent="0.4">
      <c r="D1738" s="31" t="s">
        <v>1876</v>
      </c>
      <c r="E1738" s="30" t="s">
        <v>265</v>
      </c>
    </row>
    <row r="1739" spans="4:5" x14ac:dyDescent="0.4">
      <c r="D1739" s="31" t="s">
        <v>1877</v>
      </c>
      <c r="E1739" s="30" t="s">
        <v>265</v>
      </c>
    </row>
    <row r="1740" spans="4:5" x14ac:dyDescent="0.4">
      <c r="D1740" s="31" t="s">
        <v>1878</v>
      </c>
      <c r="E1740" s="30" t="s">
        <v>265</v>
      </c>
    </row>
    <row r="1741" spans="4:5" x14ac:dyDescent="0.4">
      <c r="D1741" s="31" t="s">
        <v>1879</v>
      </c>
      <c r="E1741" s="30" t="s">
        <v>265</v>
      </c>
    </row>
    <row r="1742" spans="4:5" x14ac:dyDescent="0.4">
      <c r="D1742" s="32" t="s">
        <v>1880</v>
      </c>
      <c r="E1742" s="30" t="s">
        <v>265</v>
      </c>
    </row>
    <row r="1743" spans="4:5" x14ac:dyDescent="0.4">
      <c r="D1743" s="28" t="s">
        <v>1881</v>
      </c>
      <c r="E1743" s="29" t="s">
        <v>265</v>
      </c>
    </row>
    <row r="1744" spans="4:5" x14ac:dyDescent="0.4">
      <c r="D1744" s="31" t="s">
        <v>1882</v>
      </c>
      <c r="E1744" s="30" t="s">
        <v>265</v>
      </c>
    </row>
    <row r="1745" spans="4:5" x14ac:dyDescent="0.4">
      <c r="D1745" s="31" t="s">
        <v>1883</v>
      </c>
      <c r="E1745" s="30" t="s">
        <v>265</v>
      </c>
    </row>
    <row r="1746" spans="4:5" x14ac:dyDescent="0.4">
      <c r="D1746" s="28" t="s">
        <v>1884</v>
      </c>
      <c r="E1746" s="29" t="s">
        <v>265</v>
      </c>
    </row>
    <row r="1747" spans="4:5" x14ac:dyDescent="0.4">
      <c r="D1747" s="31" t="s">
        <v>1885</v>
      </c>
      <c r="E1747" s="30" t="s">
        <v>265</v>
      </c>
    </row>
    <row r="1748" spans="4:5" x14ac:dyDescent="0.4">
      <c r="D1748" s="28" t="s">
        <v>1886</v>
      </c>
      <c r="E1748" s="29" t="s">
        <v>265</v>
      </c>
    </row>
    <row r="1749" spans="4:5" x14ac:dyDescent="0.4">
      <c r="D1749" s="28" t="s">
        <v>1887</v>
      </c>
      <c r="E1749" s="29" t="s">
        <v>260</v>
      </c>
    </row>
    <row r="1750" spans="4:5" x14ac:dyDescent="0.4">
      <c r="D1750" s="28" t="s">
        <v>1888</v>
      </c>
      <c r="E1750" s="29" t="s">
        <v>265</v>
      </c>
    </row>
    <row r="1751" spans="4:5" x14ac:dyDescent="0.4">
      <c r="D1751" s="28" t="s">
        <v>23</v>
      </c>
      <c r="E1751" s="29" t="s">
        <v>305</v>
      </c>
    </row>
    <row r="1752" spans="4:5" ht="23.25" x14ac:dyDescent="0.4">
      <c r="D1752" s="30" t="s">
        <v>1889</v>
      </c>
      <c r="E1752" s="29" t="s">
        <v>265</v>
      </c>
    </row>
    <row r="1753" spans="4:5" x14ac:dyDescent="0.4">
      <c r="D1753" s="28" t="s">
        <v>1890</v>
      </c>
      <c r="E1753" s="29" t="s">
        <v>265</v>
      </c>
    </row>
    <row r="1754" spans="4:5" x14ac:dyDescent="0.4">
      <c r="D1754" s="28" t="s">
        <v>1891</v>
      </c>
      <c r="E1754" s="29" t="s">
        <v>265</v>
      </c>
    </row>
    <row r="1755" spans="4:5" x14ac:dyDescent="0.4">
      <c r="D1755" s="28" t="s">
        <v>1892</v>
      </c>
      <c r="E1755" s="29" t="s">
        <v>265</v>
      </c>
    </row>
    <row r="1756" spans="4:5" x14ac:dyDescent="0.4">
      <c r="D1756" s="28" t="s">
        <v>1893</v>
      </c>
      <c r="E1756" s="29" t="s">
        <v>265</v>
      </c>
    </row>
    <row r="1757" spans="4:5" x14ac:dyDescent="0.4">
      <c r="D1757" s="28" t="s">
        <v>1894</v>
      </c>
      <c r="E1757" s="29" t="s">
        <v>265</v>
      </c>
    </row>
    <row r="1758" spans="4:5" x14ac:dyDescent="0.4">
      <c r="D1758" s="28" t="s">
        <v>1895</v>
      </c>
      <c r="E1758" s="29" t="s">
        <v>265</v>
      </c>
    </row>
    <row r="1759" spans="4:5" x14ac:dyDescent="0.4">
      <c r="D1759" s="28" t="s">
        <v>1896</v>
      </c>
      <c r="E1759" s="29" t="s">
        <v>265</v>
      </c>
    </row>
    <row r="1760" spans="4:5" x14ac:dyDescent="0.4">
      <c r="D1760" s="28" t="s">
        <v>1897</v>
      </c>
      <c r="E1760" s="29" t="s">
        <v>260</v>
      </c>
    </row>
    <row r="1761" spans="4:5" x14ac:dyDescent="0.4">
      <c r="D1761" s="28" t="s">
        <v>1898</v>
      </c>
      <c r="E1761" s="29" t="s">
        <v>260</v>
      </c>
    </row>
    <row r="1762" spans="4:5" x14ac:dyDescent="0.4">
      <c r="D1762" s="28" t="s">
        <v>1899</v>
      </c>
      <c r="E1762" s="29" t="s">
        <v>265</v>
      </c>
    </row>
    <row r="1763" spans="4:5" x14ac:dyDescent="0.4">
      <c r="D1763" s="28" t="s">
        <v>1900</v>
      </c>
      <c r="E1763" s="29" t="s">
        <v>265</v>
      </c>
    </row>
    <row r="1764" spans="4:5" x14ac:dyDescent="0.4">
      <c r="D1764" s="28" t="s">
        <v>1901</v>
      </c>
      <c r="E1764" s="29" t="s">
        <v>265</v>
      </c>
    </row>
    <row r="1765" spans="4:5" x14ac:dyDescent="0.4">
      <c r="D1765" s="28" t="s">
        <v>1902</v>
      </c>
      <c r="E1765" s="29" t="s">
        <v>265</v>
      </c>
    </row>
    <row r="1766" spans="4:5" x14ac:dyDescent="0.4">
      <c r="D1766" s="28" t="s">
        <v>1903</v>
      </c>
      <c r="E1766" s="29" t="s">
        <v>265</v>
      </c>
    </row>
    <row r="1767" spans="4:5" x14ac:dyDescent="0.4">
      <c r="D1767" s="28" t="s">
        <v>1904</v>
      </c>
      <c r="E1767" s="29" t="s">
        <v>265</v>
      </c>
    </row>
    <row r="1768" spans="4:5" x14ac:dyDescent="0.4">
      <c r="D1768" s="28" t="s">
        <v>1905</v>
      </c>
      <c r="E1768" s="29" t="s">
        <v>265</v>
      </c>
    </row>
    <row r="1769" spans="4:5" x14ac:dyDescent="0.4">
      <c r="D1769" s="28" t="s">
        <v>1906</v>
      </c>
      <c r="E1769" s="29" t="s">
        <v>265</v>
      </c>
    </row>
    <row r="1770" spans="4:5" x14ac:dyDescent="0.4">
      <c r="D1770" s="28" t="s">
        <v>1907</v>
      </c>
      <c r="E1770" s="29" t="s">
        <v>265</v>
      </c>
    </row>
    <row r="1771" spans="4:5" x14ac:dyDescent="0.4">
      <c r="D1771" s="28" t="s">
        <v>1908</v>
      </c>
      <c r="E1771" s="29" t="s">
        <v>265</v>
      </c>
    </row>
    <row r="1772" spans="4:5" x14ac:dyDescent="0.4">
      <c r="D1772" s="30" t="s">
        <v>1909</v>
      </c>
      <c r="E1772" s="29" t="s">
        <v>265</v>
      </c>
    </row>
    <row r="1773" spans="4:5" x14ac:dyDescent="0.4">
      <c r="D1773" s="28" t="s">
        <v>1910</v>
      </c>
      <c r="E1773" s="29" t="s">
        <v>265</v>
      </c>
    </row>
    <row r="1774" spans="4:5" x14ac:dyDescent="0.4">
      <c r="D1774" s="30" t="s">
        <v>1911</v>
      </c>
      <c r="E1774" s="29" t="s">
        <v>265</v>
      </c>
    </row>
    <row r="1775" spans="4:5" x14ac:dyDescent="0.4">
      <c r="D1775" s="28" t="s">
        <v>119</v>
      </c>
      <c r="E1775" s="29" t="s">
        <v>260</v>
      </c>
    </row>
    <row r="1776" spans="4:5" x14ac:dyDescent="0.4">
      <c r="D1776" s="28" t="s">
        <v>1912</v>
      </c>
      <c r="E1776" s="29" t="s">
        <v>265</v>
      </c>
    </row>
    <row r="1777" spans="4:5" x14ac:dyDescent="0.4">
      <c r="D1777" s="28" t="s">
        <v>1913</v>
      </c>
      <c r="E1777" s="29" t="s">
        <v>265</v>
      </c>
    </row>
    <row r="1778" spans="4:5" x14ac:dyDescent="0.4">
      <c r="D1778" s="28" t="s">
        <v>1914</v>
      </c>
      <c r="E1778" s="29" t="s">
        <v>265</v>
      </c>
    </row>
    <row r="1779" spans="4:5" x14ac:dyDescent="0.4">
      <c r="D1779" s="28" t="s">
        <v>1915</v>
      </c>
      <c r="E1779" s="29" t="s">
        <v>265</v>
      </c>
    </row>
    <row r="1780" spans="4:5" x14ac:dyDescent="0.4">
      <c r="D1780" s="28" t="s">
        <v>1916</v>
      </c>
      <c r="E1780" s="29" t="s">
        <v>265</v>
      </c>
    </row>
    <row r="1781" spans="4:5" x14ac:dyDescent="0.4">
      <c r="D1781" s="28" t="s">
        <v>1917</v>
      </c>
      <c r="E1781" s="29" t="s">
        <v>260</v>
      </c>
    </row>
    <row r="1782" spans="4:5" x14ac:dyDescent="0.4">
      <c r="D1782" s="28" t="s">
        <v>1918</v>
      </c>
      <c r="E1782" s="29" t="s">
        <v>260</v>
      </c>
    </row>
    <row r="1783" spans="4:5" x14ac:dyDescent="0.4">
      <c r="D1783" s="28" t="s">
        <v>1919</v>
      </c>
      <c r="E1783" s="29" t="s">
        <v>265</v>
      </c>
    </row>
    <row r="1784" spans="4:5" x14ac:dyDescent="0.4">
      <c r="D1784" s="28" t="s">
        <v>1920</v>
      </c>
      <c r="E1784" s="29" t="s">
        <v>265</v>
      </c>
    </row>
    <row r="1785" spans="4:5" x14ac:dyDescent="0.4">
      <c r="D1785" s="30" t="s">
        <v>120</v>
      </c>
      <c r="E1785" s="29" t="s">
        <v>260</v>
      </c>
    </row>
    <row r="1786" spans="4:5" x14ac:dyDescent="0.4">
      <c r="D1786" s="28" t="s">
        <v>1921</v>
      </c>
      <c r="E1786" s="29" t="s">
        <v>260</v>
      </c>
    </row>
    <row r="1787" spans="4:5" x14ac:dyDescent="0.4">
      <c r="D1787" s="28" t="s">
        <v>1922</v>
      </c>
      <c r="E1787" s="29" t="s">
        <v>265</v>
      </c>
    </row>
    <row r="1788" spans="4:5" x14ac:dyDescent="0.4">
      <c r="D1788" s="28" t="s">
        <v>1923</v>
      </c>
      <c r="E1788" s="29" t="s">
        <v>263</v>
      </c>
    </row>
    <row r="1789" spans="4:5" x14ac:dyDescent="0.4">
      <c r="D1789" s="28" t="s">
        <v>1924</v>
      </c>
      <c r="E1789" s="29" t="s">
        <v>265</v>
      </c>
    </row>
    <row r="1790" spans="4:5" x14ac:dyDescent="0.4">
      <c r="D1790" s="28" t="s">
        <v>1925</v>
      </c>
      <c r="E1790" s="29" t="s">
        <v>265</v>
      </c>
    </row>
    <row r="1791" spans="4:5" x14ac:dyDescent="0.4">
      <c r="D1791" s="31" t="s">
        <v>1926</v>
      </c>
      <c r="E1791" s="30" t="s">
        <v>265</v>
      </c>
    </row>
    <row r="1792" spans="4:5" x14ac:dyDescent="0.4">
      <c r="D1792" s="31" t="s">
        <v>1927</v>
      </c>
      <c r="E1792" s="30" t="s">
        <v>265</v>
      </c>
    </row>
    <row r="1793" spans="4:5" x14ac:dyDescent="0.4">
      <c r="D1793" s="31" t="s">
        <v>1928</v>
      </c>
      <c r="E1793" s="30" t="s">
        <v>265</v>
      </c>
    </row>
    <row r="1794" spans="4:5" x14ac:dyDescent="0.4">
      <c r="D1794" s="32" t="s">
        <v>1929</v>
      </c>
      <c r="E1794" s="30" t="s">
        <v>265</v>
      </c>
    </row>
    <row r="1795" spans="4:5" x14ac:dyDescent="0.4">
      <c r="D1795" s="31" t="s">
        <v>1930</v>
      </c>
      <c r="E1795" s="30" t="s">
        <v>265</v>
      </c>
    </row>
    <row r="1796" spans="4:5" x14ac:dyDescent="0.4">
      <c r="D1796" s="31" t="s">
        <v>1931</v>
      </c>
      <c r="E1796" s="30" t="s">
        <v>265</v>
      </c>
    </row>
    <row r="1797" spans="4:5" x14ac:dyDescent="0.4">
      <c r="D1797" s="32" t="s">
        <v>1932</v>
      </c>
      <c r="E1797" s="30" t="s">
        <v>265</v>
      </c>
    </row>
    <row r="1798" spans="4:5" x14ac:dyDescent="0.4">
      <c r="D1798" s="31" t="s">
        <v>1933</v>
      </c>
      <c r="E1798" s="30" t="s">
        <v>265</v>
      </c>
    </row>
    <row r="1799" spans="4:5" x14ac:dyDescent="0.4">
      <c r="D1799" s="31" t="s">
        <v>1934</v>
      </c>
      <c r="E1799" s="30" t="s">
        <v>260</v>
      </c>
    </row>
    <row r="1800" spans="4:5" x14ac:dyDescent="0.4">
      <c r="D1800" s="31" t="s">
        <v>1935</v>
      </c>
      <c r="E1800" s="30" t="s">
        <v>265</v>
      </c>
    </row>
    <row r="1801" spans="4:5" x14ac:dyDescent="0.4">
      <c r="D1801" s="31" t="s">
        <v>1936</v>
      </c>
      <c r="E1801" s="30" t="s">
        <v>265</v>
      </c>
    </row>
    <row r="1802" spans="4:5" x14ac:dyDescent="0.4">
      <c r="D1802" s="31" t="s">
        <v>1937</v>
      </c>
      <c r="E1802" s="30" t="s">
        <v>265</v>
      </c>
    </row>
    <row r="1803" spans="4:5" x14ac:dyDescent="0.4">
      <c r="D1803" s="31" t="s">
        <v>1938</v>
      </c>
      <c r="E1803" s="30" t="s">
        <v>265</v>
      </c>
    </row>
    <row r="1804" spans="4:5" x14ac:dyDescent="0.4">
      <c r="D1804" s="31" t="s">
        <v>1939</v>
      </c>
      <c r="E1804" s="30" t="s">
        <v>265</v>
      </c>
    </row>
    <row r="1805" spans="4:5" x14ac:dyDescent="0.4">
      <c r="D1805" s="31" t="s">
        <v>1940</v>
      </c>
      <c r="E1805" s="30" t="s">
        <v>265</v>
      </c>
    </row>
    <row r="1806" spans="4:5" x14ac:dyDescent="0.4">
      <c r="D1806" s="30" t="s">
        <v>1941</v>
      </c>
      <c r="E1806" s="29" t="s">
        <v>265</v>
      </c>
    </row>
    <row r="1807" spans="4:5" x14ac:dyDescent="0.4">
      <c r="D1807" s="31" t="s">
        <v>1942</v>
      </c>
      <c r="E1807" s="30" t="s">
        <v>265</v>
      </c>
    </row>
    <row r="1808" spans="4:5" x14ac:dyDescent="0.4">
      <c r="D1808" s="31" t="s">
        <v>1943</v>
      </c>
      <c r="E1808" s="30" t="s">
        <v>265</v>
      </c>
    </row>
    <row r="1809" spans="4:5" x14ac:dyDescent="0.4">
      <c r="D1809" s="31" t="s">
        <v>1944</v>
      </c>
      <c r="E1809" s="30" t="s">
        <v>265</v>
      </c>
    </row>
    <row r="1810" spans="4:5" x14ac:dyDescent="0.4">
      <c r="D1810" s="31" t="s">
        <v>1945</v>
      </c>
      <c r="E1810" s="30" t="s">
        <v>265</v>
      </c>
    </row>
    <row r="1811" spans="4:5" x14ac:dyDescent="0.4">
      <c r="D1811" s="31" t="s">
        <v>1946</v>
      </c>
      <c r="E1811" s="30" t="s">
        <v>265</v>
      </c>
    </row>
    <row r="1812" spans="4:5" x14ac:dyDescent="0.4">
      <c r="D1812" s="31" t="s">
        <v>1947</v>
      </c>
      <c r="E1812" s="30" t="s">
        <v>265</v>
      </c>
    </row>
    <row r="1813" spans="4:5" ht="23.25" x14ac:dyDescent="0.4">
      <c r="D1813" s="30" t="s">
        <v>1948</v>
      </c>
      <c r="E1813" s="29" t="s">
        <v>265</v>
      </c>
    </row>
    <row r="1814" spans="4:5" x14ac:dyDescent="0.4">
      <c r="D1814" s="31" t="s">
        <v>1949</v>
      </c>
      <c r="E1814" s="30" t="s">
        <v>265</v>
      </c>
    </row>
    <row r="1815" spans="4:5" x14ac:dyDescent="0.4">
      <c r="D1815" s="31" t="s">
        <v>1950</v>
      </c>
      <c r="E1815" s="30" t="s">
        <v>265</v>
      </c>
    </row>
    <row r="1816" spans="4:5" x14ac:dyDescent="0.4">
      <c r="D1816" s="32" t="s">
        <v>1951</v>
      </c>
      <c r="E1816" s="30" t="s">
        <v>265</v>
      </c>
    </row>
    <row r="1817" spans="4:5" x14ac:dyDescent="0.4">
      <c r="D1817" s="31" t="s">
        <v>1952</v>
      </c>
      <c r="E1817" s="30" t="s">
        <v>265</v>
      </c>
    </row>
    <row r="1818" spans="4:5" x14ac:dyDescent="0.4">
      <c r="D1818" s="31" t="s">
        <v>1953</v>
      </c>
      <c r="E1818" s="30" t="s">
        <v>265</v>
      </c>
    </row>
    <row r="1819" spans="4:5" x14ac:dyDescent="0.4">
      <c r="D1819" s="31" t="s">
        <v>121</v>
      </c>
      <c r="E1819" s="30" t="s">
        <v>260</v>
      </c>
    </row>
    <row r="1820" spans="4:5" x14ac:dyDescent="0.4">
      <c r="D1820" s="31" t="s">
        <v>1954</v>
      </c>
      <c r="E1820" s="30" t="s">
        <v>265</v>
      </c>
    </row>
    <row r="1821" spans="4:5" x14ac:dyDescent="0.4">
      <c r="D1821" s="31" t="s">
        <v>1955</v>
      </c>
      <c r="E1821" s="30" t="s">
        <v>265</v>
      </c>
    </row>
    <row r="1822" spans="4:5" x14ac:dyDescent="0.4">
      <c r="D1822" s="31" t="s">
        <v>1956</v>
      </c>
      <c r="E1822" s="30" t="s">
        <v>265</v>
      </c>
    </row>
    <row r="1823" spans="4:5" x14ac:dyDescent="0.4">
      <c r="D1823" s="31" t="s">
        <v>1957</v>
      </c>
      <c r="E1823" s="30" t="s">
        <v>260</v>
      </c>
    </row>
    <row r="1824" spans="4:5" x14ac:dyDescent="0.4">
      <c r="D1824" s="31" t="s">
        <v>1958</v>
      </c>
      <c r="E1824" s="30" t="s">
        <v>265</v>
      </c>
    </row>
    <row r="1825" spans="4:5" x14ac:dyDescent="0.4">
      <c r="D1825" s="32" t="s">
        <v>1959</v>
      </c>
      <c r="E1825" s="30" t="s">
        <v>265</v>
      </c>
    </row>
    <row r="1826" spans="4:5" x14ac:dyDescent="0.4">
      <c r="D1826" s="31" t="s">
        <v>1960</v>
      </c>
      <c r="E1826" s="30" t="s">
        <v>265</v>
      </c>
    </row>
    <row r="1827" spans="4:5" x14ac:dyDescent="0.4">
      <c r="D1827" s="31" t="s">
        <v>1961</v>
      </c>
      <c r="E1827" s="30" t="s">
        <v>265</v>
      </c>
    </row>
    <row r="1828" spans="4:5" x14ac:dyDescent="0.4">
      <c r="D1828" s="32" t="s">
        <v>1962</v>
      </c>
      <c r="E1828" s="30" t="s">
        <v>265</v>
      </c>
    </row>
    <row r="1829" spans="4:5" x14ac:dyDescent="0.4">
      <c r="D1829" s="32" t="s">
        <v>1963</v>
      </c>
      <c r="E1829" s="30" t="s">
        <v>265</v>
      </c>
    </row>
    <row r="1830" spans="4:5" x14ac:dyDescent="0.4">
      <c r="D1830" s="31" t="s">
        <v>1964</v>
      </c>
      <c r="E1830" s="30" t="s">
        <v>265</v>
      </c>
    </row>
    <row r="1831" spans="4:5" x14ac:dyDescent="0.4">
      <c r="D1831" s="32" t="s">
        <v>1965</v>
      </c>
      <c r="E1831" s="30" t="s">
        <v>265</v>
      </c>
    </row>
    <row r="1832" spans="4:5" ht="23.25" x14ac:dyDescent="0.4">
      <c r="D1832" s="30" t="s">
        <v>1966</v>
      </c>
      <c r="E1832" s="29" t="s">
        <v>265</v>
      </c>
    </row>
    <row r="1833" spans="4:5" ht="23.25" x14ac:dyDescent="0.4">
      <c r="D1833" s="30" t="s">
        <v>1967</v>
      </c>
      <c r="E1833" s="29" t="s">
        <v>265</v>
      </c>
    </row>
    <row r="1834" spans="4:5" x14ac:dyDescent="0.4">
      <c r="D1834" s="31" t="s">
        <v>1968</v>
      </c>
      <c r="E1834" s="30" t="s">
        <v>265</v>
      </c>
    </row>
    <row r="1835" spans="4:5" x14ac:dyDescent="0.4">
      <c r="D1835" s="28" t="s">
        <v>1969</v>
      </c>
      <c r="E1835" s="29" t="s">
        <v>265</v>
      </c>
    </row>
    <row r="1836" spans="4:5" x14ac:dyDescent="0.4">
      <c r="D1836" s="31" t="s">
        <v>1970</v>
      </c>
      <c r="E1836" s="30" t="s">
        <v>265</v>
      </c>
    </row>
    <row r="1837" spans="4:5" x14ac:dyDescent="0.4">
      <c r="D1837" s="32" t="s">
        <v>1971</v>
      </c>
      <c r="E1837" s="30" t="s">
        <v>265</v>
      </c>
    </row>
    <row r="1838" spans="4:5" x14ac:dyDescent="0.4">
      <c r="D1838" s="32" t="s">
        <v>1972</v>
      </c>
      <c r="E1838" s="30" t="s">
        <v>265</v>
      </c>
    </row>
    <row r="1839" spans="4:5" x14ac:dyDescent="0.4">
      <c r="D1839" s="31" t="s">
        <v>1973</v>
      </c>
      <c r="E1839" s="30" t="s">
        <v>265</v>
      </c>
    </row>
    <row r="1840" spans="4:5" x14ac:dyDescent="0.4">
      <c r="D1840" s="31" t="s">
        <v>1974</v>
      </c>
      <c r="E1840" s="30" t="s">
        <v>265</v>
      </c>
    </row>
    <row r="1841" spans="4:5" x14ac:dyDescent="0.4">
      <c r="D1841" s="28" t="s">
        <v>1975</v>
      </c>
      <c r="E1841" s="29" t="s">
        <v>265</v>
      </c>
    </row>
    <row r="1842" spans="4:5" x14ac:dyDescent="0.4">
      <c r="D1842" s="28" t="s">
        <v>6</v>
      </c>
      <c r="E1842" s="29" t="s">
        <v>265</v>
      </c>
    </row>
    <row r="1843" spans="4:5" x14ac:dyDescent="0.4">
      <c r="D1843" s="31" t="s">
        <v>168</v>
      </c>
      <c r="E1843" s="30" t="s">
        <v>265</v>
      </c>
    </row>
    <row r="1844" spans="4:5" x14ac:dyDescent="0.4">
      <c r="D1844" s="29" t="s">
        <v>168</v>
      </c>
      <c r="E1844" s="29" t="s">
        <v>2145</v>
      </c>
    </row>
    <row r="1845" spans="4:5" x14ac:dyDescent="0.4">
      <c r="D1845" s="31" t="s">
        <v>1976</v>
      </c>
      <c r="E1845" s="30" t="s">
        <v>265</v>
      </c>
    </row>
    <row r="1846" spans="4:5" x14ac:dyDescent="0.4">
      <c r="D1846" s="31" t="s">
        <v>79</v>
      </c>
      <c r="E1846" s="30" t="s">
        <v>260</v>
      </c>
    </row>
    <row r="1847" spans="4:5" ht="20.25" x14ac:dyDescent="0.4">
      <c r="D1847" s="32" t="s">
        <v>1977</v>
      </c>
      <c r="E1847" s="30" t="s">
        <v>265</v>
      </c>
    </row>
    <row r="1848" spans="4:5" x14ac:dyDescent="0.4">
      <c r="D1848" s="31" t="s">
        <v>1978</v>
      </c>
      <c r="E1848" s="30" t="s">
        <v>265</v>
      </c>
    </row>
    <row r="1849" spans="4:5" x14ac:dyDescent="0.4">
      <c r="D1849" s="31" t="s">
        <v>1979</v>
      </c>
      <c r="E1849" s="30" t="s">
        <v>265</v>
      </c>
    </row>
    <row r="1850" spans="4:5" x14ac:dyDescent="0.4">
      <c r="D1850" s="31" t="s">
        <v>1980</v>
      </c>
      <c r="E1850" s="30" t="s">
        <v>265</v>
      </c>
    </row>
    <row r="1851" spans="4:5" x14ac:dyDescent="0.4">
      <c r="D1851" s="31" t="s">
        <v>1981</v>
      </c>
      <c r="E1851" s="30" t="s">
        <v>265</v>
      </c>
    </row>
    <row r="1852" spans="4:5" x14ac:dyDescent="0.4">
      <c r="D1852" s="31" t="s">
        <v>1982</v>
      </c>
      <c r="E1852" s="30" t="s">
        <v>260</v>
      </c>
    </row>
    <row r="1853" spans="4:5" x14ac:dyDescent="0.4">
      <c r="D1853" s="31" t="s">
        <v>1983</v>
      </c>
      <c r="E1853" s="30" t="s">
        <v>265</v>
      </c>
    </row>
    <row r="1854" spans="4:5" x14ac:dyDescent="0.4">
      <c r="D1854" s="31" t="s">
        <v>1984</v>
      </c>
      <c r="E1854" s="30" t="s">
        <v>265</v>
      </c>
    </row>
    <row r="1855" spans="4:5" x14ac:dyDescent="0.4">
      <c r="D1855" s="31" t="s">
        <v>1985</v>
      </c>
      <c r="E1855" s="30" t="s">
        <v>265</v>
      </c>
    </row>
    <row r="1856" spans="4:5" x14ac:dyDescent="0.4">
      <c r="D1856" s="31" t="s">
        <v>1986</v>
      </c>
      <c r="E1856" s="30" t="s">
        <v>265</v>
      </c>
    </row>
    <row r="1857" spans="4:5" x14ac:dyDescent="0.4">
      <c r="D1857" s="28" t="s">
        <v>1987</v>
      </c>
      <c r="E1857" s="29" t="s">
        <v>265</v>
      </c>
    </row>
    <row r="1858" spans="4:5" x14ac:dyDescent="0.4">
      <c r="D1858" s="32" t="s">
        <v>1988</v>
      </c>
      <c r="E1858" s="30" t="s">
        <v>265</v>
      </c>
    </row>
    <row r="1859" spans="4:5" x14ac:dyDescent="0.4">
      <c r="D1859" s="31" t="s">
        <v>1989</v>
      </c>
      <c r="E1859" s="30" t="s">
        <v>265</v>
      </c>
    </row>
    <row r="1860" spans="4:5" x14ac:dyDescent="0.4">
      <c r="D1860" s="31" t="s">
        <v>1990</v>
      </c>
      <c r="E1860" s="30" t="s">
        <v>265</v>
      </c>
    </row>
    <row r="1861" spans="4:5" x14ac:dyDescent="0.4">
      <c r="D1861" s="32" t="s">
        <v>1991</v>
      </c>
      <c r="E1861" s="30" t="s">
        <v>265</v>
      </c>
    </row>
    <row r="1862" spans="4:5" x14ac:dyDescent="0.4">
      <c r="D1862" s="31" t="s">
        <v>1992</v>
      </c>
      <c r="E1862" s="30" t="s">
        <v>305</v>
      </c>
    </row>
    <row r="1863" spans="4:5" x14ac:dyDescent="0.4">
      <c r="D1863" s="31" t="s">
        <v>1993</v>
      </c>
      <c r="E1863" s="30" t="s">
        <v>265</v>
      </c>
    </row>
    <row r="1864" spans="4:5" x14ac:dyDescent="0.4">
      <c r="D1864" s="31" t="s">
        <v>1994</v>
      </c>
      <c r="E1864" s="30" t="s">
        <v>265</v>
      </c>
    </row>
    <row r="1865" spans="4:5" x14ac:dyDescent="0.4">
      <c r="D1865" s="32" t="s">
        <v>1995</v>
      </c>
      <c r="E1865" s="30" t="s">
        <v>260</v>
      </c>
    </row>
    <row r="1866" spans="4:5" x14ac:dyDescent="0.4">
      <c r="D1866" s="31" t="s">
        <v>1996</v>
      </c>
      <c r="E1866" s="30" t="s">
        <v>265</v>
      </c>
    </row>
    <row r="1867" spans="4:5" x14ac:dyDescent="0.4">
      <c r="D1867" s="29" t="s">
        <v>182</v>
      </c>
      <c r="E1867" s="29" t="s">
        <v>2145</v>
      </c>
    </row>
    <row r="1868" spans="4:5" x14ac:dyDescent="0.4">
      <c r="D1868" s="31" t="s">
        <v>64</v>
      </c>
      <c r="E1868" s="30" t="s">
        <v>305</v>
      </c>
    </row>
    <row r="1869" spans="4:5" x14ac:dyDescent="0.4">
      <c r="D1869" s="32" t="s">
        <v>1997</v>
      </c>
      <c r="E1869" s="30" t="s">
        <v>305</v>
      </c>
    </row>
    <row r="1870" spans="4:5" x14ac:dyDescent="0.4">
      <c r="D1870" s="31" t="s">
        <v>65</v>
      </c>
      <c r="E1870" s="30" t="s">
        <v>305</v>
      </c>
    </row>
    <row r="1871" spans="4:5" x14ac:dyDescent="0.4">
      <c r="D1871" s="31" t="s">
        <v>33</v>
      </c>
      <c r="E1871" s="30" t="s">
        <v>305</v>
      </c>
    </row>
    <row r="1872" spans="4:5" x14ac:dyDescent="0.4">
      <c r="D1872" s="29" t="s">
        <v>150</v>
      </c>
      <c r="E1872" s="29" t="s">
        <v>2145</v>
      </c>
    </row>
    <row r="1873" spans="4:5" x14ac:dyDescent="0.4">
      <c r="D1873" s="31" t="s">
        <v>122</v>
      </c>
      <c r="E1873" s="30" t="s">
        <v>305</v>
      </c>
    </row>
    <row r="1874" spans="4:5" x14ac:dyDescent="0.4">
      <c r="D1874" s="32" t="s">
        <v>34</v>
      </c>
      <c r="E1874" s="30" t="s">
        <v>305</v>
      </c>
    </row>
    <row r="1875" spans="4:5" x14ac:dyDescent="0.4">
      <c r="D1875" s="31" t="s">
        <v>1998</v>
      </c>
      <c r="E1875" s="30" t="s">
        <v>305</v>
      </c>
    </row>
    <row r="1876" spans="4:5" x14ac:dyDescent="0.4">
      <c r="D1876" s="31" t="s">
        <v>35</v>
      </c>
      <c r="E1876" s="30" t="s">
        <v>305</v>
      </c>
    </row>
    <row r="1877" spans="4:5" x14ac:dyDescent="0.4">
      <c r="D1877" s="32" t="s">
        <v>11</v>
      </c>
      <c r="E1877" s="30" t="s">
        <v>305</v>
      </c>
    </row>
    <row r="1878" spans="4:5" x14ac:dyDescent="0.4">
      <c r="D1878" s="31" t="s">
        <v>30</v>
      </c>
      <c r="E1878" s="30" t="s">
        <v>305</v>
      </c>
    </row>
    <row r="1879" spans="4:5" x14ac:dyDescent="0.4">
      <c r="D1879" s="28" t="s">
        <v>27</v>
      </c>
      <c r="E1879" s="29" t="s">
        <v>305</v>
      </c>
    </row>
    <row r="1880" spans="4:5" x14ac:dyDescent="0.4">
      <c r="D1880" s="31" t="s">
        <v>37</v>
      </c>
      <c r="E1880" s="30" t="s">
        <v>305</v>
      </c>
    </row>
    <row r="1881" spans="4:5" x14ac:dyDescent="0.4">
      <c r="D1881" s="31" t="s">
        <v>38</v>
      </c>
      <c r="E1881" s="30" t="s">
        <v>305</v>
      </c>
    </row>
    <row r="1882" spans="4:5" x14ac:dyDescent="0.4">
      <c r="D1882" s="31" t="s">
        <v>39</v>
      </c>
      <c r="E1882" s="30" t="s">
        <v>305</v>
      </c>
    </row>
    <row r="1883" spans="4:5" x14ac:dyDescent="0.4">
      <c r="D1883" s="32" t="s">
        <v>40</v>
      </c>
      <c r="E1883" s="30" t="s">
        <v>305</v>
      </c>
    </row>
    <row r="1884" spans="4:5" x14ac:dyDescent="0.4">
      <c r="D1884" s="31" t="s">
        <v>41</v>
      </c>
      <c r="E1884" s="30" t="s">
        <v>305</v>
      </c>
    </row>
    <row r="1885" spans="4:5" x14ac:dyDescent="0.4">
      <c r="D1885" s="31" t="s">
        <v>42</v>
      </c>
      <c r="E1885" s="30" t="s">
        <v>305</v>
      </c>
    </row>
    <row r="1886" spans="4:5" x14ac:dyDescent="0.4">
      <c r="D1886" s="31" t="s">
        <v>43</v>
      </c>
      <c r="E1886" s="30" t="s">
        <v>305</v>
      </c>
    </row>
    <row r="1887" spans="4:5" x14ac:dyDescent="0.4">
      <c r="D1887" s="31" t="s">
        <v>44</v>
      </c>
      <c r="E1887" s="30" t="s">
        <v>305</v>
      </c>
    </row>
    <row r="1888" spans="4:5" x14ac:dyDescent="0.4">
      <c r="D1888" s="31" t="s">
        <v>45</v>
      </c>
      <c r="E1888" s="30" t="s">
        <v>305</v>
      </c>
    </row>
    <row r="1889" spans="4:5" x14ac:dyDescent="0.4">
      <c r="D1889" s="31" t="s">
        <v>46</v>
      </c>
      <c r="E1889" s="30" t="s">
        <v>305</v>
      </c>
    </row>
    <row r="1890" spans="4:5" x14ac:dyDescent="0.4">
      <c r="D1890" s="32" t="s">
        <v>47</v>
      </c>
      <c r="E1890" s="30" t="s">
        <v>305</v>
      </c>
    </row>
    <row r="1891" spans="4:5" x14ac:dyDescent="0.4">
      <c r="D1891" s="31" t="s">
        <v>48</v>
      </c>
      <c r="E1891" s="30" t="s">
        <v>305</v>
      </c>
    </row>
    <row r="1892" spans="4:5" x14ac:dyDescent="0.4">
      <c r="D1892" s="31" t="s">
        <v>49</v>
      </c>
      <c r="E1892" s="30" t="s">
        <v>305</v>
      </c>
    </row>
    <row r="1893" spans="4:5" x14ac:dyDescent="0.4">
      <c r="D1893" s="31" t="s">
        <v>1999</v>
      </c>
      <c r="E1893" s="30" t="s">
        <v>305</v>
      </c>
    </row>
    <row r="1894" spans="4:5" x14ac:dyDescent="0.4">
      <c r="D1894" s="31" t="s">
        <v>31</v>
      </c>
      <c r="E1894" s="30" t="s">
        <v>305</v>
      </c>
    </row>
    <row r="1895" spans="4:5" x14ac:dyDescent="0.4">
      <c r="D1895" s="31" t="s">
        <v>2000</v>
      </c>
      <c r="E1895" s="30" t="s">
        <v>305</v>
      </c>
    </row>
    <row r="1896" spans="4:5" x14ac:dyDescent="0.4">
      <c r="D1896" s="31" t="s">
        <v>50</v>
      </c>
      <c r="E1896" s="30" t="s">
        <v>305</v>
      </c>
    </row>
    <row r="1897" spans="4:5" x14ac:dyDescent="0.4">
      <c r="D1897" s="32" t="s">
        <v>51</v>
      </c>
      <c r="E1897" s="30" t="s">
        <v>305</v>
      </c>
    </row>
    <row r="1898" spans="4:5" x14ac:dyDescent="0.4">
      <c r="D1898" s="31" t="s">
        <v>52</v>
      </c>
      <c r="E1898" s="30" t="s">
        <v>305</v>
      </c>
    </row>
    <row r="1899" spans="4:5" x14ac:dyDescent="0.4">
      <c r="D1899" s="31" t="s">
        <v>53</v>
      </c>
      <c r="E1899" s="30" t="s">
        <v>305</v>
      </c>
    </row>
    <row r="1900" spans="4:5" x14ac:dyDescent="0.4">
      <c r="D1900" s="31" t="s">
        <v>54</v>
      </c>
      <c r="E1900" s="30" t="s">
        <v>305</v>
      </c>
    </row>
    <row r="1901" spans="4:5" x14ac:dyDescent="0.4">
      <c r="D1901" s="32" t="s">
        <v>55</v>
      </c>
      <c r="E1901" s="30" t="s">
        <v>305</v>
      </c>
    </row>
    <row r="1902" spans="4:5" x14ac:dyDescent="0.4">
      <c r="D1902" s="31" t="s">
        <v>56</v>
      </c>
      <c r="E1902" s="30" t="s">
        <v>305</v>
      </c>
    </row>
    <row r="1903" spans="4:5" x14ac:dyDescent="0.4">
      <c r="D1903" s="31" t="s">
        <v>2001</v>
      </c>
      <c r="E1903" s="30" t="s">
        <v>305</v>
      </c>
    </row>
    <row r="1904" spans="4:5" x14ac:dyDescent="0.4">
      <c r="D1904" s="31" t="s">
        <v>2002</v>
      </c>
      <c r="E1904" s="30" t="s">
        <v>263</v>
      </c>
    </row>
    <row r="1905" spans="4:5" x14ac:dyDescent="0.4">
      <c r="D1905" s="32" t="s">
        <v>57</v>
      </c>
      <c r="E1905" s="30" t="s">
        <v>305</v>
      </c>
    </row>
    <row r="1906" spans="4:5" x14ac:dyDescent="0.4">
      <c r="D1906" s="32" t="s">
        <v>59</v>
      </c>
      <c r="E1906" s="30" t="s">
        <v>305</v>
      </c>
    </row>
    <row r="1907" spans="4:5" x14ac:dyDescent="0.4">
      <c r="D1907" s="32" t="s">
        <v>123</v>
      </c>
      <c r="E1907" s="30" t="s">
        <v>305</v>
      </c>
    </row>
    <row r="1908" spans="4:5" x14ac:dyDescent="0.4">
      <c r="D1908" s="31" t="s">
        <v>60</v>
      </c>
      <c r="E1908" s="30" t="s">
        <v>305</v>
      </c>
    </row>
    <row r="1909" spans="4:5" x14ac:dyDescent="0.4">
      <c r="D1909" s="31" t="s">
        <v>15</v>
      </c>
      <c r="E1909" s="30" t="s">
        <v>305</v>
      </c>
    </row>
    <row r="1910" spans="4:5" x14ac:dyDescent="0.4">
      <c r="D1910" s="31" t="s">
        <v>61</v>
      </c>
      <c r="E1910" s="30" t="s">
        <v>305</v>
      </c>
    </row>
    <row r="1911" spans="4:5" x14ac:dyDescent="0.4">
      <c r="D1911" s="32" t="s">
        <v>32</v>
      </c>
      <c r="E1911" s="30" t="s">
        <v>305</v>
      </c>
    </row>
    <row r="1912" spans="4:5" x14ac:dyDescent="0.4">
      <c r="D1912" s="31" t="s">
        <v>62</v>
      </c>
      <c r="E1912" s="30" t="s">
        <v>305</v>
      </c>
    </row>
    <row r="1913" spans="4:5" x14ac:dyDescent="0.4">
      <c r="D1913" s="31" t="s">
        <v>2003</v>
      </c>
      <c r="E1913" s="30" t="s">
        <v>265</v>
      </c>
    </row>
    <row r="1914" spans="4:5" x14ac:dyDescent="0.4">
      <c r="D1914" s="31" t="s">
        <v>2004</v>
      </c>
      <c r="E1914" s="30" t="s">
        <v>265</v>
      </c>
    </row>
    <row r="1915" spans="4:5" x14ac:dyDescent="0.4">
      <c r="D1915" s="31" t="s">
        <v>2005</v>
      </c>
      <c r="E1915" s="30" t="s">
        <v>265</v>
      </c>
    </row>
    <row r="1916" spans="4:5" ht="20.25" x14ac:dyDescent="0.4">
      <c r="D1916" s="32" t="s">
        <v>2006</v>
      </c>
      <c r="E1916" s="30" t="s">
        <v>265</v>
      </c>
    </row>
    <row r="1917" spans="4:5" x14ac:dyDescent="0.4">
      <c r="D1917" s="31" t="s">
        <v>2007</v>
      </c>
      <c r="E1917" s="30" t="s">
        <v>265</v>
      </c>
    </row>
    <row r="1918" spans="4:5" x14ac:dyDescent="0.4">
      <c r="D1918" s="31" t="s">
        <v>2008</v>
      </c>
      <c r="E1918" s="30" t="s">
        <v>265</v>
      </c>
    </row>
    <row r="1919" spans="4:5" ht="20.25" x14ac:dyDescent="0.4">
      <c r="D1919" s="32" t="s">
        <v>2009</v>
      </c>
      <c r="E1919" s="30" t="s">
        <v>265</v>
      </c>
    </row>
    <row r="1920" spans="4:5" x14ac:dyDescent="0.4">
      <c r="D1920" s="32" t="s">
        <v>2010</v>
      </c>
      <c r="E1920" s="30" t="s">
        <v>265</v>
      </c>
    </row>
    <row r="1921" spans="4:5" x14ac:dyDescent="0.4">
      <c r="D1921" s="29" t="s">
        <v>152</v>
      </c>
      <c r="E1921" s="29" t="s">
        <v>2145</v>
      </c>
    </row>
    <row r="1922" spans="4:5" x14ac:dyDescent="0.4">
      <c r="D1922" s="31" t="s">
        <v>2011</v>
      </c>
      <c r="E1922" s="30" t="s">
        <v>265</v>
      </c>
    </row>
    <row r="1923" spans="4:5" x14ac:dyDescent="0.4">
      <c r="D1923" s="32" t="s">
        <v>2012</v>
      </c>
      <c r="E1923" s="30" t="s">
        <v>265</v>
      </c>
    </row>
    <row r="1924" spans="4:5" x14ac:dyDescent="0.4">
      <c r="D1924" s="31" t="s">
        <v>2013</v>
      </c>
      <c r="E1924" s="30" t="s">
        <v>265</v>
      </c>
    </row>
    <row r="1925" spans="4:5" x14ac:dyDescent="0.4">
      <c r="D1925" s="31" t="s">
        <v>2014</v>
      </c>
      <c r="E1925" s="30" t="s">
        <v>265</v>
      </c>
    </row>
    <row r="1926" spans="4:5" x14ac:dyDescent="0.4">
      <c r="D1926" s="32" t="s">
        <v>2015</v>
      </c>
      <c r="E1926" s="30" t="s">
        <v>265</v>
      </c>
    </row>
    <row r="1927" spans="4:5" x14ac:dyDescent="0.4">
      <c r="D1927" s="31" t="s">
        <v>2016</v>
      </c>
      <c r="E1927" s="30" t="s">
        <v>265</v>
      </c>
    </row>
    <row r="1928" spans="4:5" x14ac:dyDescent="0.4">
      <c r="D1928" s="31" t="s">
        <v>2017</v>
      </c>
      <c r="E1928" s="30" t="s">
        <v>265</v>
      </c>
    </row>
    <row r="1929" spans="4:5" ht="20.25" x14ac:dyDescent="0.4">
      <c r="D1929" s="32" t="s">
        <v>2018</v>
      </c>
      <c r="E1929" s="30" t="s">
        <v>260</v>
      </c>
    </row>
    <row r="1930" spans="4:5" x14ac:dyDescent="0.4">
      <c r="D1930" s="31" t="s">
        <v>2019</v>
      </c>
      <c r="E1930" s="30" t="s">
        <v>265</v>
      </c>
    </row>
    <row r="1931" spans="4:5" x14ac:dyDescent="0.4">
      <c r="D1931" s="31" t="s">
        <v>2020</v>
      </c>
      <c r="E1931" s="30" t="s">
        <v>265</v>
      </c>
    </row>
    <row r="1932" spans="4:5" x14ac:dyDescent="0.4">
      <c r="D1932" s="31" t="s">
        <v>2021</v>
      </c>
      <c r="E1932" s="30" t="s">
        <v>265</v>
      </c>
    </row>
    <row r="1933" spans="4:5" x14ac:dyDescent="0.4">
      <c r="D1933" s="31" t="s">
        <v>2022</v>
      </c>
      <c r="E1933" s="30" t="s">
        <v>265</v>
      </c>
    </row>
    <row r="1934" spans="4:5" x14ac:dyDescent="0.4">
      <c r="D1934" s="31" t="s">
        <v>2023</v>
      </c>
      <c r="E1934" s="30" t="s">
        <v>265</v>
      </c>
    </row>
    <row r="1935" spans="4:5" x14ac:dyDescent="0.4">
      <c r="D1935" s="31" t="s">
        <v>2024</v>
      </c>
      <c r="E1935" s="30" t="s">
        <v>265</v>
      </c>
    </row>
    <row r="1936" spans="4:5" x14ac:dyDescent="0.4">
      <c r="D1936" s="28" t="s">
        <v>2025</v>
      </c>
      <c r="E1936" s="29" t="s">
        <v>260</v>
      </c>
    </row>
    <row r="1937" spans="4:5" x14ac:dyDescent="0.4">
      <c r="D1937" s="30" t="s">
        <v>2026</v>
      </c>
      <c r="E1937" s="29" t="s">
        <v>265</v>
      </c>
    </row>
    <row r="1938" spans="4:5" x14ac:dyDescent="0.4">
      <c r="D1938" s="29" t="s">
        <v>2027</v>
      </c>
      <c r="E1938" s="29" t="s">
        <v>265</v>
      </c>
    </row>
    <row r="1939" spans="4:5" x14ac:dyDescent="0.4">
      <c r="D1939" s="29" t="s">
        <v>2028</v>
      </c>
      <c r="E1939" s="29" t="s">
        <v>265</v>
      </c>
    </row>
    <row r="1940" spans="4:5" x14ac:dyDescent="0.4">
      <c r="D1940" s="29" t="s">
        <v>2029</v>
      </c>
      <c r="E1940" s="29" t="s">
        <v>265</v>
      </c>
    </row>
    <row r="1941" spans="4:5" x14ac:dyDescent="0.4">
      <c r="D1941" s="29" t="s">
        <v>2030</v>
      </c>
      <c r="E1941" s="29" t="s">
        <v>265</v>
      </c>
    </row>
    <row r="1942" spans="4:5" x14ac:dyDescent="0.4">
      <c r="D1942" s="29" t="s">
        <v>2031</v>
      </c>
      <c r="E1942" s="29" t="s">
        <v>265</v>
      </c>
    </row>
    <row r="1943" spans="4:5" x14ac:dyDescent="0.4">
      <c r="D1943" s="29" t="s">
        <v>2032</v>
      </c>
      <c r="E1943" s="29" t="s">
        <v>265</v>
      </c>
    </row>
    <row r="1944" spans="4:5" x14ac:dyDescent="0.4">
      <c r="D1944" s="29" t="s">
        <v>2033</v>
      </c>
      <c r="E1944" s="29" t="s">
        <v>265</v>
      </c>
    </row>
    <row r="1945" spans="4:5" x14ac:dyDescent="0.4">
      <c r="D1945" s="29" t="s">
        <v>2034</v>
      </c>
      <c r="E1945" s="29" t="s">
        <v>265</v>
      </c>
    </row>
    <row r="1946" spans="4:5" x14ac:dyDescent="0.4">
      <c r="D1946" s="29" t="s">
        <v>2035</v>
      </c>
      <c r="E1946" s="29" t="s">
        <v>265</v>
      </c>
    </row>
    <row r="1947" spans="4:5" x14ac:dyDescent="0.4">
      <c r="D1947" s="29" t="s">
        <v>2036</v>
      </c>
      <c r="E1947" s="29" t="s">
        <v>265</v>
      </c>
    </row>
    <row r="1948" spans="4:5" x14ac:dyDescent="0.4">
      <c r="D1948" s="29" t="s">
        <v>2037</v>
      </c>
      <c r="E1948" s="29" t="s">
        <v>265</v>
      </c>
    </row>
    <row r="1949" spans="4:5" x14ac:dyDescent="0.4">
      <c r="D1949" s="29" t="s">
        <v>2038</v>
      </c>
      <c r="E1949" s="29" t="s">
        <v>265</v>
      </c>
    </row>
    <row r="1950" spans="4:5" x14ac:dyDescent="0.4">
      <c r="D1950" s="29" t="s">
        <v>2039</v>
      </c>
      <c r="E1950" s="29" t="s">
        <v>265</v>
      </c>
    </row>
    <row r="1951" spans="4:5" x14ac:dyDescent="0.4">
      <c r="D1951" s="29" t="s">
        <v>2040</v>
      </c>
      <c r="E1951" s="29" t="s">
        <v>265</v>
      </c>
    </row>
    <row r="1952" spans="4:5" x14ac:dyDescent="0.4">
      <c r="D1952" s="29" t="s">
        <v>2041</v>
      </c>
      <c r="E1952" s="29" t="s">
        <v>265</v>
      </c>
    </row>
    <row r="1953" spans="4:5" x14ac:dyDescent="0.4">
      <c r="D1953" s="29" t="s">
        <v>2042</v>
      </c>
      <c r="E1953" s="29" t="s">
        <v>265</v>
      </c>
    </row>
    <row r="1954" spans="4:5" x14ac:dyDescent="0.4">
      <c r="D1954" s="29" t="s">
        <v>2043</v>
      </c>
      <c r="E1954" s="29" t="s">
        <v>265</v>
      </c>
    </row>
    <row r="1955" spans="4:5" x14ac:dyDescent="0.4">
      <c r="D1955" s="29" t="s">
        <v>2044</v>
      </c>
      <c r="E1955" s="29" t="s">
        <v>265</v>
      </c>
    </row>
    <row r="1956" spans="4:5" x14ac:dyDescent="0.4">
      <c r="D1956" s="29" t="s">
        <v>2045</v>
      </c>
      <c r="E1956" s="29" t="s">
        <v>265</v>
      </c>
    </row>
    <row r="1957" spans="4:5" x14ac:dyDescent="0.4">
      <c r="D1957" s="29" t="s">
        <v>83</v>
      </c>
      <c r="E1957" s="29" t="s">
        <v>260</v>
      </c>
    </row>
    <row r="1958" spans="4:5" x14ac:dyDescent="0.4">
      <c r="D1958" s="29" t="s">
        <v>124</v>
      </c>
      <c r="E1958" s="29" t="s">
        <v>260</v>
      </c>
    </row>
    <row r="1959" spans="4:5" x14ac:dyDescent="0.4">
      <c r="D1959" s="29" t="s">
        <v>2046</v>
      </c>
      <c r="E1959" s="29" t="s">
        <v>265</v>
      </c>
    </row>
    <row r="1960" spans="4:5" x14ac:dyDescent="0.4">
      <c r="D1960" s="29" t="s">
        <v>2047</v>
      </c>
      <c r="E1960" s="29" t="s">
        <v>260</v>
      </c>
    </row>
    <row r="1961" spans="4:5" x14ac:dyDescent="0.4">
      <c r="D1961" s="29" t="s">
        <v>2048</v>
      </c>
      <c r="E1961" s="29" t="s">
        <v>265</v>
      </c>
    </row>
    <row r="1962" spans="4:5" x14ac:dyDescent="0.4">
      <c r="D1962" s="29" t="s">
        <v>2049</v>
      </c>
      <c r="E1962" s="29" t="s">
        <v>265</v>
      </c>
    </row>
    <row r="1963" spans="4:5" x14ac:dyDescent="0.4">
      <c r="D1963" s="29" t="s">
        <v>2050</v>
      </c>
      <c r="E1963" s="29" t="s">
        <v>265</v>
      </c>
    </row>
    <row r="1964" spans="4:5" x14ac:dyDescent="0.4">
      <c r="D1964" s="29" t="s">
        <v>2051</v>
      </c>
      <c r="E1964" s="29" t="s">
        <v>265</v>
      </c>
    </row>
    <row r="1965" spans="4:5" x14ac:dyDescent="0.4">
      <c r="D1965" s="29" t="s">
        <v>2052</v>
      </c>
      <c r="E1965" s="29" t="s">
        <v>265</v>
      </c>
    </row>
    <row r="1966" spans="4:5" x14ac:dyDescent="0.4">
      <c r="D1966" s="29" t="s">
        <v>2053</v>
      </c>
      <c r="E1966" s="29" t="s">
        <v>260</v>
      </c>
    </row>
    <row r="1967" spans="4:5" x14ac:dyDescent="0.4">
      <c r="D1967" s="29" t="s">
        <v>2054</v>
      </c>
      <c r="E1967" s="29" t="s">
        <v>265</v>
      </c>
    </row>
    <row r="1968" spans="4:5" x14ac:dyDescent="0.4">
      <c r="D1968" s="29" t="s">
        <v>2055</v>
      </c>
      <c r="E1968" s="29" t="s">
        <v>265</v>
      </c>
    </row>
    <row r="1969" spans="4:5" x14ac:dyDescent="0.4">
      <c r="D1969" s="29" t="s">
        <v>2056</v>
      </c>
      <c r="E1969" s="29" t="s">
        <v>265</v>
      </c>
    </row>
    <row r="1970" spans="4:5" x14ac:dyDescent="0.4">
      <c r="D1970" s="29" t="s">
        <v>2057</v>
      </c>
      <c r="E1970" s="29" t="s">
        <v>265</v>
      </c>
    </row>
    <row r="1971" spans="4:5" x14ac:dyDescent="0.4">
      <c r="D1971" s="29" t="s">
        <v>153</v>
      </c>
      <c r="E1971" s="29" t="s">
        <v>2145</v>
      </c>
    </row>
    <row r="1972" spans="4:5" x14ac:dyDescent="0.4">
      <c r="D1972" s="29" t="s">
        <v>2058</v>
      </c>
      <c r="E1972" s="29" t="s">
        <v>265</v>
      </c>
    </row>
    <row r="1973" spans="4:5" x14ac:dyDescent="0.4">
      <c r="D1973" s="29" t="s">
        <v>2059</v>
      </c>
      <c r="E1973" s="29" t="s">
        <v>265</v>
      </c>
    </row>
    <row r="1974" spans="4:5" x14ac:dyDescent="0.4">
      <c r="D1974" s="29" t="s">
        <v>2060</v>
      </c>
      <c r="E1974" s="29" t="s">
        <v>265</v>
      </c>
    </row>
    <row r="1975" spans="4:5" x14ac:dyDescent="0.4">
      <c r="D1975" s="29" t="s">
        <v>2061</v>
      </c>
      <c r="E1975" s="29" t="s">
        <v>265</v>
      </c>
    </row>
    <row r="1976" spans="4:5" x14ac:dyDescent="0.4">
      <c r="D1976" s="29" t="s">
        <v>2062</v>
      </c>
      <c r="E1976" s="29" t="s">
        <v>265</v>
      </c>
    </row>
    <row r="1977" spans="4:5" x14ac:dyDescent="0.4">
      <c r="D1977" s="29" t="s">
        <v>2063</v>
      </c>
      <c r="E1977" s="29" t="s">
        <v>265</v>
      </c>
    </row>
    <row r="1978" spans="4:5" x14ac:dyDescent="0.4">
      <c r="D1978" s="29" t="s">
        <v>2064</v>
      </c>
      <c r="E1978" s="29" t="s">
        <v>265</v>
      </c>
    </row>
    <row r="1979" spans="4:5" x14ac:dyDescent="0.4">
      <c r="D1979" s="29" t="s">
        <v>2065</v>
      </c>
      <c r="E1979" s="29" t="s">
        <v>265</v>
      </c>
    </row>
    <row r="1980" spans="4:5" x14ac:dyDescent="0.4">
      <c r="D1980" s="29" t="s">
        <v>2066</v>
      </c>
      <c r="E1980" s="29" t="s">
        <v>265</v>
      </c>
    </row>
    <row r="1981" spans="4:5" x14ac:dyDescent="0.4">
      <c r="D1981" s="29" t="s">
        <v>2067</v>
      </c>
      <c r="E1981" s="29" t="s">
        <v>265</v>
      </c>
    </row>
    <row r="1982" spans="4:5" x14ac:dyDescent="0.4">
      <c r="D1982" s="29" t="s">
        <v>174</v>
      </c>
      <c r="E1982" s="29" t="s">
        <v>2145</v>
      </c>
    </row>
    <row r="1983" spans="4:5" x14ac:dyDescent="0.4">
      <c r="D1983" s="29" t="s">
        <v>2068</v>
      </c>
      <c r="E1983" s="29" t="s">
        <v>265</v>
      </c>
    </row>
    <row r="1984" spans="4:5" x14ac:dyDescent="0.4">
      <c r="D1984" s="29" t="s">
        <v>2069</v>
      </c>
      <c r="E1984" s="29" t="s">
        <v>265</v>
      </c>
    </row>
    <row r="1985" spans="4:5" x14ac:dyDescent="0.4">
      <c r="D1985" s="29" t="s">
        <v>2070</v>
      </c>
      <c r="E1985" s="29" t="s">
        <v>265</v>
      </c>
    </row>
    <row r="1986" spans="4:5" x14ac:dyDescent="0.4">
      <c r="D1986" s="29" t="s">
        <v>2071</v>
      </c>
      <c r="E1986" s="29" t="s">
        <v>265</v>
      </c>
    </row>
    <row r="1987" spans="4:5" x14ac:dyDescent="0.4">
      <c r="D1987" s="29" t="s">
        <v>2072</v>
      </c>
      <c r="E1987" s="29" t="s">
        <v>265</v>
      </c>
    </row>
    <row r="1988" spans="4:5" x14ac:dyDescent="0.4">
      <c r="D1988" s="29" t="s">
        <v>2073</v>
      </c>
      <c r="E1988" s="29" t="s">
        <v>265</v>
      </c>
    </row>
    <row r="1989" spans="4:5" x14ac:dyDescent="0.4">
      <c r="D1989" s="29" t="s">
        <v>2074</v>
      </c>
      <c r="E1989" s="29" t="s">
        <v>265</v>
      </c>
    </row>
    <row r="1990" spans="4:5" x14ac:dyDescent="0.4">
      <c r="D1990" s="29" t="s">
        <v>2075</v>
      </c>
      <c r="E1990" s="29" t="s">
        <v>265</v>
      </c>
    </row>
    <row r="1991" spans="4:5" x14ac:dyDescent="0.4">
      <c r="D1991" s="29" t="s">
        <v>2076</v>
      </c>
      <c r="E1991" s="29" t="s">
        <v>265</v>
      </c>
    </row>
    <row r="1992" spans="4:5" x14ac:dyDescent="0.4">
      <c r="D1992" s="29" t="s">
        <v>2077</v>
      </c>
      <c r="E1992" s="29" t="s">
        <v>265</v>
      </c>
    </row>
    <row r="1993" spans="4:5" x14ac:dyDescent="0.4">
      <c r="D1993" s="29" t="s">
        <v>2078</v>
      </c>
      <c r="E1993" s="29" t="s">
        <v>265</v>
      </c>
    </row>
    <row r="1994" spans="4:5" x14ac:dyDescent="0.4">
      <c r="D1994" s="29" t="s">
        <v>2079</v>
      </c>
      <c r="E1994" s="29" t="s">
        <v>265</v>
      </c>
    </row>
    <row r="1995" spans="4:5" x14ac:dyDescent="0.4">
      <c r="D1995" s="29" t="s">
        <v>2080</v>
      </c>
      <c r="E1995" s="29" t="s">
        <v>265</v>
      </c>
    </row>
    <row r="1996" spans="4:5" x14ac:dyDescent="0.4">
      <c r="D1996" s="29" t="s">
        <v>2081</v>
      </c>
      <c r="E1996" s="29" t="s">
        <v>265</v>
      </c>
    </row>
    <row r="1997" spans="4:5" x14ac:dyDescent="0.4">
      <c r="D1997" s="29" t="s">
        <v>2082</v>
      </c>
      <c r="E1997" s="29" t="s">
        <v>265</v>
      </c>
    </row>
    <row r="1998" spans="4:5" x14ac:dyDescent="0.4">
      <c r="D1998" s="29" t="s">
        <v>2083</v>
      </c>
      <c r="E1998" s="29" t="s">
        <v>265</v>
      </c>
    </row>
    <row r="1999" spans="4:5" x14ac:dyDescent="0.4">
      <c r="D1999" s="29" t="s">
        <v>2084</v>
      </c>
      <c r="E1999" s="29" t="s">
        <v>265</v>
      </c>
    </row>
    <row r="2000" spans="4:5" x14ac:dyDescent="0.4">
      <c r="D2000" s="29" t="s">
        <v>2085</v>
      </c>
      <c r="E2000" s="29" t="s">
        <v>265</v>
      </c>
    </row>
    <row r="2001" spans="4:5" x14ac:dyDescent="0.4">
      <c r="D2001" s="29" t="s">
        <v>2086</v>
      </c>
      <c r="E2001" s="29" t="s">
        <v>265</v>
      </c>
    </row>
    <row r="2002" spans="4:5" x14ac:dyDescent="0.4">
      <c r="D2002" s="29" t="s">
        <v>125</v>
      </c>
      <c r="E2002" s="29" t="s">
        <v>260</v>
      </c>
    </row>
    <row r="2003" spans="4:5" x14ac:dyDescent="0.4">
      <c r="D2003" s="29" t="s">
        <v>2087</v>
      </c>
      <c r="E2003" s="29" t="s">
        <v>265</v>
      </c>
    </row>
    <row r="2004" spans="4:5" x14ac:dyDescent="0.4">
      <c r="D2004" s="29" t="s">
        <v>2088</v>
      </c>
      <c r="E2004" s="29" t="s">
        <v>265</v>
      </c>
    </row>
    <row r="2005" spans="4:5" x14ac:dyDescent="0.4">
      <c r="D2005" s="29" t="s">
        <v>2089</v>
      </c>
      <c r="E2005" s="29" t="s">
        <v>265</v>
      </c>
    </row>
    <row r="2006" spans="4:5" x14ac:dyDescent="0.4">
      <c r="D2006" s="29" t="s">
        <v>2090</v>
      </c>
      <c r="E2006" s="29" t="s">
        <v>265</v>
      </c>
    </row>
    <row r="2007" spans="4:5" x14ac:dyDescent="0.4">
      <c r="D2007" s="29" t="s">
        <v>2091</v>
      </c>
      <c r="E2007" s="29" t="s">
        <v>265</v>
      </c>
    </row>
    <row r="2008" spans="4:5" x14ac:dyDescent="0.4">
      <c r="D2008" s="29" t="s">
        <v>2092</v>
      </c>
      <c r="E2008" s="29" t="s">
        <v>265</v>
      </c>
    </row>
    <row r="2009" spans="4:5" x14ac:dyDescent="0.4">
      <c r="D2009" s="29" t="s">
        <v>2093</v>
      </c>
      <c r="E2009" s="29" t="s">
        <v>265</v>
      </c>
    </row>
    <row r="2010" spans="4:5" x14ac:dyDescent="0.4">
      <c r="D2010" s="29" t="s">
        <v>2094</v>
      </c>
      <c r="E2010" s="29" t="s">
        <v>265</v>
      </c>
    </row>
    <row r="2011" spans="4:5" x14ac:dyDescent="0.4">
      <c r="D2011" s="29" t="s">
        <v>2095</v>
      </c>
      <c r="E2011" s="29" t="s">
        <v>265</v>
      </c>
    </row>
    <row r="2012" spans="4:5" x14ac:dyDescent="0.4">
      <c r="D2012" s="29" t="s">
        <v>2096</v>
      </c>
      <c r="E2012" s="29" t="s">
        <v>265</v>
      </c>
    </row>
    <row r="2013" spans="4:5" x14ac:dyDescent="0.4">
      <c r="D2013" s="29" t="s">
        <v>2097</v>
      </c>
      <c r="E2013" s="29" t="s">
        <v>265</v>
      </c>
    </row>
    <row r="2014" spans="4:5" x14ac:dyDescent="0.4">
      <c r="D2014" s="29" t="s">
        <v>2098</v>
      </c>
      <c r="E2014" s="29" t="s">
        <v>265</v>
      </c>
    </row>
    <row r="2015" spans="4:5" x14ac:dyDescent="0.4">
      <c r="D2015" s="29" t="s">
        <v>2099</v>
      </c>
      <c r="E2015" s="29" t="s">
        <v>265</v>
      </c>
    </row>
    <row r="2016" spans="4:5" x14ac:dyDescent="0.4">
      <c r="D2016" s="29" t="s">
        <v>2100</v>
      </c>
      <c r="E2016" s="29" t="s">
        <v>265</v>
      </c>
    </row>
    <row r="2017" spans="4:5" x14ac:dyDescent="0.4">
      <c r="D2017" s="29" t="s">
        <v>2101</v>
      </c>
      <c r="E2017" s="29" t="s">
        <v>265</v>
      </c>
    </row>
    <row r="2018" spans="4:5" x14ac:dyDescent="0.4">
      <c r="D2018" s="29" t="s">
        <v>2102</v>
      </c>
      <c r="E2018" s="29" t="s">
        <v>265</v>
      </c>
    </row>
    <row r="2019" spans="4:5" x14ac:dyDescent="0.4">
      <c r="D2019" s="29" t="s">
        <v>2103</v>
      </c>
      <c r="E2019" s="29" t="s">
        <v>265</v>
      </c>
    </row>
    <row r="2020" spans="4:5" x14ac:dyDescent="0.4">
      <c r="D2020" s="29" t="s">
        <v>2104</v>
      </c>
      <c r="E2020" s="29" t="s">
        <v>265</v>
      </c>
    </row>
    <row r="2021" spans="4:5" x14ac:dyDescent="0.4">
      <c r="D2021" s="29" t="s">
        <v>2105</v>
      </c>
      <c r="E2021" s="29" t="s">
        <v>265</v>
      </c>
    </row>
    <row r="2022" spans="4:5" x14ac:dyDescent="0.4">
      <c r="D2022" s="29" t="s">
        <v>2106</v>
      </c>
      <c r="E2022" s="29" t="s">
        <v>265</v>
      </c>
    </row>
    <row r="2023" spans="4:5" x14ac:dyDescent="0.4">
      <c r="D2023" s="29" t="s">
        <v>2107</v>
      </c>
      <c r="E2023" s="29" t="s">
        <v>265</v>
      </c>
    </row>
    <row r="2024" spans="4:5" x14ac:dyDescent="0.4">
      <c r="D2024" s="29" t="s">
        <v>2108</v>
      </c>
      <c r="E2024" s="29" t="s">
        <v>265</v>
      </c>
    </row>
    <row r="2025" spans="4:5" x14ac:dyDescent="0.4">
      <c r="D2025" s="29" t="s">
        <v>2109</v>
      </c>
      <c r="E2025" s="29" t="s">
        <v>265</v>
      </c>
    </row>
    <row r="2026" spans="4:5" x14ac:dyDescent="0.4">
      <c r="D2026" s="29" t="s">
        <v>2110</v>
      </c>
      <c r="E2026" s="29" t="s">
        <v>265</v>
      </c>
    </row>
    <row r="2027" spans="4:5" x14ac:dyDescent="0.4">
      <c r="D2027" s="29" t="s">
        <v>2111</v>
      </c>
      <c r="E2027" s="29" t="s">
        <v>265</v>
      </c>
    </row>
    <row r="2028" spans="4:5" x14ac:dyDescent="0.4">
      <c r="D2028" s="29" t="s">
        <v>2112</v>
      </c>
      <c r="E2028" s="29" t="s">
        <v>265</v>
      </c>
    </row>
    <row r="2029" spans="4:5" x14ac:dyDescent="0.4">
      <c r="D2029" s="29" t="s">
        <v>2113</v>
      </c>
      <c r="E2029" s="29" t="s">
        <v>265</v>
      </c>
    </row>
    <row r="2030" spans="4:5" x14ac:dyDescent="0.4">
      <c r="D2030" s="29" t="s">
        <v>2114</v>
      </c>
      <c r="E2030" s="29" t="s">
        <v>265</v>
      </c>
    </row>
    <row r="2031" spans="4:5" x14ac:dyDescent="0.4">
      <c r="D2031" s="29" t="s">
        <v>2115</v>
      </c>
      <c r="E2031" s="29" t="s">
        <v>265</v>
      </c>
    </row>
    <row r="2032" spans="4:5" x14ac:dyDescent="0.4">
      <c r="D2032" s="29" t="s">
        <v>2116</v>
      </c>
      <c r="E2032" s="29" t="s">
        <v>265</v>
      </c>
    </row>
    <row r="2033" spans="4:5" x14ac:dyDescent="0.4">
      <c r="D2033" s="29" t="s">
        <v>2117</v>
      </c>
      <c r="E2033" s="29" t="s">
        <v>265</v>
      </c>
    </row>
    <row r="2034" spans="4:5" x14ac:dyDescent="0.4">
      <c r="D2034" s="29" t="s">
        <v>2118</v>
      </c>
      <c r="E2034" s="29" t="s">
        <v>265</v>
      </c>
    </row>
    <row r="2035" spans="4:5" x14ac:dyDescent="0.4">
      <c r="D2035" s="29" t="s">
        <v>2119</v>
      </c>
      <c r="E2035" s="29" t="s">
        <v>265</v>
      </c>
    </row>
    <row r="2036" spans="4:5" x14ac:dyDescent="0.4">
      <c r="D2036" s="29" t="s">
        <v>2120</v>
      </c>
      <c r="E2036" s="29" t="s">
        <v>265</v>
      </c>
    </row>
    <row r="2037" spans="4:5" x14ac:dyDescent="0.4">
      <c r="D2037" s="29" t="s">
        <v>2121</v>
      </c>
      <c r="E2037" s="29" t="s">
        <v>265</v>
      </c>
    </row>
    <row r="2038" spans="4:5" x14ac:dyDescent="0.4">
      <c r="D2038" s="29" t="s">
        <v>2122</v>
      </c>
      <c r="E2038" s="29" t="s">
        <v>265</v>
      </c>
    </row>
    <row r="2039" spans="4:5" x14ac:dyDescent="0.4">
      <c r="D2039" s="29" t="s">
        <v>2123</v>
      </c>
      <c r="E2039" s="29" t="s">
        <v>265</v>
      </c>
    </row>
    <row r="2040" spans="4:5" x14ac:dyDescent="0.4">
      <c r="D2040" s="29" t="s">
        <v>2124</v>
      </c>
      <c r="E2040" s="29" t="s">
        <v>265</v>
      </c>
    </row>
    <row r="2041" spans="4:5" x14ac:dyDescent="0.4">
      <c r="D2041" s="29" t="s">
        <v>2125</v>
      </c>
      <c r="E2041" s="29" t="s">
        <v>265</v>
      </c>
    </row>
    <row r="2042" spans="4:5" x14ac:dyDescent="0.4">
      <c r="D2042" s="29" t="s">
        <v>2126</v>
      </c>
      <c r="E2042" s="29" t="s">
        <v>265</v>
      </c>
    </row>
    <row r="2043" spans="4:5" x14ac:dyDescent="0.4">
      <c r="D2043" s="29" t="s">
        <v>2127</v>
      </c>
      <c r="E2043" s="29" t="s">
        <v>265</v>
      </c>
    </row>
    <row r="2044" spans="4:5" x14ac:dyDescent="0.4">
      <c r="D2044" s="29" t="s">
        <v>2128</v>
      </c>
      <c r="E2044" s="29" t="s">
        <v>265</v>
      </c>
    </row>
    <row r="2045" spans="4:5" x14ac:dyDescent="0.4">
      <c r="D2045" s="29" t="s">
        <v>2129</v>
      </c>
      <c r="E2045" s="29" t="s">
        <v>265</v>
      </c>
    </row>
    <row r="2046" spans="4:5" x14ac:dyDescent="0.4">
      <c r="D2046" s="29" t="s">
        <v>2130</v>
      </c>
      <c r="E2046" s="29" t="s">
        <v>265</v>
      </c>
    </row>
    <row r="2047" spans="4:5" x14ac:dyDescent="0.4">
      <c r="D2047" s="29" t="s">
        <v>2131</v>
      </c>
      <c r="E2047" s="29" t="s">
        <v>265</v>
      </c>
    </row>
    <row r="2048" spans="4:5" x14ac:dyDescent="0.4">
      <c r="D2048" s="29" t="s">
        <v>2132</v>
      </c>
      <c r="E2048" s="29" t="s">
        <v>265</v>
      </c>
    </row>
    <row r="2049" spans="4:5" x14ac:dyDescent="0.4">
      <c r="D2049" s="29" t="s">
        <v>2133</v>
      </c>
      <c r="E2049" s="29" t="s">
        <v>265</v>
      </c>
    </row>
    <row r="2050" spans="4:5" x14ac:dyDescent="0.4">
      <c r="D2050" s="29" t="s">
        <v>2134</v>
      </c>
      <c r="E2050" s="29" t="s">
        <v>265</v>
      </c>
    </row>
    <row r="2051" spans="4:5" x14ac:dyDescent="0.4">
      <c r="D2051" s="29" t="s">
        <v>2135</v>
      </c>
      <c r="E2051" s="29" t="s">
        <v>265</v>
      </c>
    </row>
    <row r="2052" spans="4:5" x14ac:dyDescent="0.4">
      <c r="D2052" s="29" t="s">
        <v>2136</v>
      </c>
      <c r="E2052" s="29" t="s">
        <v>265</v>
      </c>
    </row>
    <row r="2053" spans="4:5" x14ac:dyDescent="0.4">
      <c r="D2053" s="29" t="s">
        <v>2137</v>
      </c>
      <c r="E2053" s="29" t="s">
        <v>265</v>
      </c>
    </row>
    <row r="2054" spans="4:5" x14ac:dyDescent="0.4">
      <c r="D2054" s="29" t="s">
        <v>2138</v>
      </c>
      <c r="E2054" s="29" t="s">
        <v>265</v>
      </c>
    </row>
    <row r="2055" spans="4:5" x14ac:dyDescent="0.4">
      <c r="D2055" s="29" t="s">
        <v>2139</v>
      </c>
      <c r="E2055" s="29" t="s">
        <v>265</v>
      </c>
    </row>
    <row r="2056" spans="4:5" x14ac:dyDescent="0.4">
      <c r="D2056" s="29" t="s">
        <v>2140</v>
      </c>
      <c r="E2056" s="29" t="s">
        <v>265</v>
      </c>
    </row>
    <row r="2057" spans="4:5" x14ac:dyDescent="0.4">
      <c r="D2057" s="29" t="s">
        <v>2141</v>
      </c>
      <c r="E2057" s="29" t="s">
        <v>265</v>
      </c>
    </row>
    <row r="2058" spans="4:5" x14ac:dyDescent="0.4">
      <c r="D2058" s="29" t="s">
        <v>162</v>
      </c>
      <c r="E2058" s="29" t="s">
        <v>2145</v>
      </c>
    </row>
    <row r="2059" spans="4:5" x14ac:dyDescent="0.4">
      <c r="D2059" s="29" t="s">
        <v>2142</v>
      </c>
      <c r="E2059" s="29" t="s">
        <v>265</v>
      </c>
    </row>
    <row r="2060" spans="4:5" x14ac:dyDescent="0.4">
      <c r="D2060" s="29" t="s">
        <v>154</v>
      </c>
      <c r="E2060" s="29" t="s">
        <v>2145</v>
      </c>
    </row>
    <row r="2061" spans="4:5" x14ac:dyDescent="0.4">
      <c r="D2061" s="29" t="s">
        <v>126</v>
      </c>
      <c r="E2061" s="29" t="s">
        <v>305</v>
      </c>
    </row>
    <row r="2062" spans="4:5" x14ac:dyDescent="0.4">
      <c r="D2062" s="29" t="s">
        <v>2143</v>
      </c>
      <c r="E2062" s="29" t="s">
        <v>260</v>
      </c>
    </row>
    <row r="2063" spans="4:5" x14ac:dyDescent="0.4">
      <c r="D2063" s="29" t="s">
        <v>2144</v>
      </c>
      <c r="E2063" s="29" t="s">
        <v>260</v>
      </c>
    </row>
  </sheetData>
  <sheetProtection password="C4E5" sheet="1" selectLockedCells="1"/>
  <sortState xmlns:xlrd2="http://schemas.microsoft.com/office/spreadsheetml/2017/richdata2" ref="D2:E2061">
    <sortCondition ref="D2:D2061"/>
  </sortState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ccf958e5-77f6-4b79-99c8-e89559810059">
      <UserInfo>
        <DisplayName/>
        <AccountId xsi:nil="true"/>
        <AccountType/>
      </UserInfo>
    </IWPContributor>
    <Comments xmlns="http://schemas.microsoft.com/sharepoint/v3" xsi:nil="true"/>
    <TaxCatchAll xmlns="82f19cd3-5775-409d-bf1d-e00639c5685b">
      <Value>3</Value>
      <Value>2</Value>
      <Value>1</Value>
    </TaxCatchAll>
    <_dlc_DocId xmlns="82f19cd3-5775-409d-bf1d-e00639c5685b">KHZH3PVSNM5V-8-73915</_dlc_DocId>
    <_dlc_DocIdUrl xmlns="82f19cd3-5775-409d-bf1d-e00639c5685b">
      <Url>https://educationgovuk.sharepoint.com/sites/tafap/b/_layouts/15/DocIdRedir.aspx?ID=KHZH3PVSNM5V-8-73915</Url>
      <Description>KHZH3PVSNM5V-8-73915</Description>
    </_dlc_DocIdUrl>
    <d9ee6e1014634084816959b3dc188262 xmlns="82f19cd3-5775-409d-bf1d-e00639c5685b">
      <Terms xmlns="http://schemas.microsoft.com/office/infopath/2007/PartnerControls"/>
    </d9ee6e1014634084816959b3dc188262>
    <TaxCatchAllLabel xmlns="82f19cd3-5775-409d-bf1d-e00639c5685b"/>
    <a544b16f38f04c52852cd630b141e567 xmlns="82f19cd3-5775-409d-bf1d-e00639c5685b">
      <Terms xmlns="http://schemas.microsoft.com/office/infopath/2007/PartnerControls"/>
    </a544b16f38f04c52852cd630b141e567>
    <gb37fc14f1034d13878e428efffacd8d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gb37fc14f1034d13878e428efffacd8d>
    <le7280a3c5024629a06dfa94946fc68b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8a55f59b-7d94-44dd-a344-986d47acf947</TermId>
        </TermInfo>
      </Terms>
    </le7280a3c5024629a06dfa94946fc68b>
    <lddf81196c094439be16748af76656a0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50b03fc4-9596-44c0-8ddf-78c55856c7ae</TermId>
        </TermInfo>
      </Terms>
    </lddf81196c094439be16748af76656a0>
    <h5181134883947a99a38d116ffff0006 xmlns="36a4500f-a017-4eac-a4c1-0205e62a294a">
      <Terms xmlns="http://schemas.microsoft.com/office/infopath/2007/PartnerControls"/>
    </h5181134883947a99a38d116ffff0006>
    <_vti_ItemDeclaredRecord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ancial" ma:contentTypeID="0x010100860EB217DB91CE439BFFDEF2872168FE0600DBFB150F3A169E4F9B4913C98607666F" ma:contentTypeVersion="40" ma:contentTypeDescription="Relates to internal accounting or central expenditure and Records retained for 7 years." ma:contentTypeScope="" ma:versionID="5253b3e4f31c2e97fc89b2eb3c60c36e">
  <xsd:schema xmlns:xsd="http://www.w3.org/2001/XMLSchema" xmlns:xs="http://www.w3.org/2001/XMLSchema" xmlns:p="http://schemas.microsoft.com/office/2006/metadata/properties" xmlns:ns1="http://schemas.microsoft.com/sharepoint/v3" xmlns:ns2="82f19cd3-5775-409d-bf1d-e00639c5685b" xmlns:ns3="ccf958e5-77f6-4b79-99c8-e89559810059" xmlns:ns4="36a4500f-a017-4eac-a4c1-0205e62a294a" targetNamespace="http://schemas.microsoft.com/office/2006/metadata/properties" ma:root="true" ma:fieldsID="7d1df72765605c0acacde38107c63546" ns1:_="" ns2:_="" ns3:_="" ns4:_="">
    <xsd:import namespace="http://schemas.microsoft.com/sharepoint/v3"/>
    <xsd:import namespace="82f19cd3-5775-409d-bf1d-e00639c5685b"/>
    <xsd:import namespace="ccf958e5-77f6-4b79-99c8-e89559810059"/>
    <xsd:import namespace="36a4500f-a017-4eac-a4c1-0205e62a29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d9ee6e1014634084816959b3dc188262" minOccurs="0"/>
                <xsd:element ref="ns2:le7280a3c5024629a06dfa94946fc68b" minOccurs="0"/>
                <xsd:element ref="ns2:gb37fc14f1034d13878e428efffacd8d" minOccurs="0"/>
                <xsd:element ref="ns2:a544b16f38f04c52852cd630b141e567" minOccurs="0"/>
                <xsd:element ref="ns2:lddf81196c094439be16748af76656a0" minOccurs="0"/>
                <xsd:element ref="ns3:IWPContributor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9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19cd3-5775-409d-bf1d-e00639c568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description="" ma:hidden="true" ma:list="{79940c55-feda-4470-8b9f-96b71a88903a}" ma:internalName="TaxCatchAll" ma:readOnly="false" ma:showField="CatchAllData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list="{79940c55-feda-4470-8b9f-96b71a88903a}" ma:internalName="TaxCatchAllLabel" ma:readOnly="true" ma:showField="CatchAllDataLabel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9ee6e1014634084816959b3dc188262" ma:index="23" nillable="true" ma:taxonomy="true" ma:internalName="d9ee6e1014634084816959b3dc188262" ma:taxonomyFieldName="IWPFunction" ma:displayName="Function" ma:readOnly="false" ma:fieldId="{d9ee6e10-1463-4084-8169-59b3dc18826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7280a3c5024629a06dfa94946fc68b" ma:index="24" ma:taxonomy="true" ma:internalName="le7280a3c5024629a06dfa94946fc68b" ma:taxonomyFieldName="IWPOwner" ma:displayName="Owner" ma:readOnly="false" ma:default="3;#NCTL|8a55f59b-7d94-44dd-a344-986d47acf947" ma:fieldId="{5e7280a3-c502-4629-a06d-fa94946fc68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37fc14f1034d13878e428efffacd8d" ma:index="25" ma:taxonomy="true" ma:internalName="gb37fc14f1034d13878e428efffacd8d" ma:taxonomyFieldName="IWPRightsProtectiveMarking" ma:displayName="Rights: Protective Marking" ma:readOnly="false" ma:default="1;#Official|0884c477-2e62-47ea-b19c-5af6e91124c5" ma:fieldId="{0b37fc14-f103-4d13-878e-428efffacd8d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44b16f38f04c52852cd630b141e567" ma:index="26" nillable="true" ma:taxonomy="true" ma:internalName="a544b16f38f04c52852cd630b141e567" ma:taxonomyFieldName="IWPSiteType" ma:displayName="Site Type" ma:readOnly="false" ma:fieldId="{a544b16f-38f0-4c52-852c-d630b141e567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df81196c094439be16748af76656a0" ma:index="27" ma:taxonomy="true" ma:internalName="lddf81196c094439be16748af76656a0" ma:taxonomyFieldName="IWPOrganisationalUnit" ma:displayName="Organisational Unit" ma:readOnly="false" ma:default="2;#NCTL|50b03fc4-9596-44c0-8ddf-78c55856c7ae" ma:fieldId="{5ddf8119-6c09-4439-be16-748af76656a0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58e5-77f6-4b79-99c8-e89559810059" elementFormDefault="qualified">
    <xsd:import namespace="http://schemas.microsoft.com/office/2006/documentManagement/types"/>
    <xsd:import namespace="http://schemas.microsoft.com/office/infopath/2007/PartnerControls"/>
    <xsd:element name="IWPContributor" ma:index="28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4500f-a017-4eac-a4c1-0205e62a294a" elementFormDefault="qualified">
    <xsd:import namespace="http://schemas.microsoft.com/office/2006/documentManagement/types"/>
    <xsd:import namespace="http://schemas.microsoft.com/office/infopath/2007/PartnerControls"/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CE555-176D-4364-ADBC-042D678496E7}">
  <ds:schemaRefs>
    <ds:schemaRef ds:uri="http://purl.org/dc/elements/1.1/"/>
    <ds:schemaRef ds:uri="http://schemas.microsoft.com/office/2006/metadata/properties"/>
    <ds:schemaRef ds:uri="http://schemas.microsoft.com/sharepoint/v3"/>
    <ds:schemaRef ds:uri="82f19cd3-5775-409d-bf1d-e00639c5685b"/>
    <ds:schemaRef ds:uri="http://purl.org/dc/terms/"/>
    <ds:schemaRef ds:uri="http://schemas.openxmlformats.org/package/2006/metadata/core-properties"/>
    <ds:schemaRef ds:uri="ccf958e5-77f6-4b79-99c8-e89559810059"/>
    <ds:schemaRef ds:uri="http://schemas.microsoft.com/office/2006/documentManagement/types"/>
    <ds:schemaRef ds:uri="http://schemas.microsoft.com/office/infopath/2007/PartnerControls"/>
    <ds:schemaRef ds:uri="36a4500f-a017-4eac-a4c1-0205e62a29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E42A35-5AB3-40A8-A1DD-ADBC7383EA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4EFDC43-8C37-4CB4-8F61-92FDD136B7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038F51-87E6-40F0-8552-EDD81C777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f19cd3-5775-409d-bf1d-e00639c5685b"/>
    <ds:schemaRef ds:uri="ccf958e5-77f6-4b79-99c8-e89559810059"/>
    <ds:schemaRef ds:uri="36a4500f-a017-4eac-a4c1-0205e62a2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SKE return</vt:lpstr>
      <vt:lpstr>Lookups</vt:lpstr>
      <vt:lpstr>'SKE return'!Print_Area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 Knowledge Enhancement AY2015/16 - Funding request form for programme and bursary costs</dc:title>
  <dc:creator>WHITMORE, James</dc:creator>
  <cp:lastModifiedBy>LING, Rosemary</cp:lastModifiedBy>
  <cp:lastPrinted>2014-01-21T15:28:07Z</cp:lastPrinted>
  <dcterms:created xsi:type="dcterms:W3CDTF">2013-11-26T11:29:27Z</dcterms:created>
  <dcterms:modified xsi:type="dcterms:W3CDTF">2019-10-04T11:31:50Z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0x010100860EB217DB91CE439BFFDEF2872168FE0600DBFB150F3A169E4F9B4913C98607666F</vt:lpwstr>
  </property>
  <property fmtid="{D5CDD505-2E9C-101B-9397-08002B2CF9AE}" pid="4" name="_dlc_DocIdItemGuid">
    <vt:lpwstr>e9fb48d8-6145-46de-aa61-4b844ba46353</vt:lpwstr>
  </property>
  <property fmtid="{D5CDD505-2E9C-101B-9397-08002B2CF9AE}" pid="5" name="IWPOrganisationalUnit">
    <vt:lpwstr>2;#NCTL|50b03fc4-9596-44c0-8ddf-78c55856c7ae</vt:lpwstr>
  </property>
  <property fmtid="{D5CDD505-2E9C-101B-9397-08002B2CF9AE}" pid="6" name="IWPOwner">
    <vt:lpwstr>3;#NCTL|8a55f59b-7d94-44dd-a344-986d47acf947</vt:lpwstr>
  </property>
  <property fmtid="{D5CDD505-2E9C-101B-9397-08002B2CF9AE}" pid="7" name="IWPSubject">
    <vt:lpwstr/>
  </property>
  <property fmtid="{D5CDD505-2E9C-101B-9397-08002B2CF9AE}" pid="8" name="IWPFunction">
    <vt:lpwstr/>
  </property>
  <property fmtid="{D5CDD505-2E9C-101B-9397-08002B2CF9AE}" pid="9" name="IWPSiteType">
    <vt:lpwstr/>
  </property>
  <property fmtid="{D5CDD505-2E9C-101B-9397-08002B2CF9AE}" pid="10" name="IWPRightsProtectiveMarking">
    <vt:lpwstr>1;#Official|0884c477-2e62-47ea-b19c-5af6e91124c5</vt:lpwstr>
  </property>
  <property fmtid="{D5CDD505-2E9C-101B-9397-08002B2CF9AE}" pid="11" name="IconOverlay">
    <vt:lpwstr/>
  </property>
</Properties>
</file>