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Capacity'!$B$2:$K$21</definedName>
    <definedName name="_xlnm.Print_Area" localSheetId="1">'Landfill Inputs'!$B$2:$L$21</definedName>
  </definedNames>
  <calcPr calcId="152511"/>
</workbook>
</file>

<file path=xl/calcChain.xml><?xml version="1.0" encoding="utf-8"?>
<calcChain xmlns="http://schemas.openxmlformats.org/spreadsheetml/2006/main">
  <c r="K86" i="19" l="1"/>
  <c r="T63" i="19" l="1"/>
  <c r="T36" i="19"/>
  <c r="L207" i="16"/>
  <c r="L205" i="16"/>
  <c r="L206" i="16"/>
  <c r="K211" i="16"/>
  <c r="J211" i="16"/>
  <c r="I211" i="16"/>
  <c r="H211" i="16"/>
  <c r="G211" i="16"/>
  <c r="F211" i="16"/>
  <c r="E211" i="16"/>
  <c r="L210" i="16"/>
  <c r="L209" i="16"/>
  <c r="L211" i="16" s="1"/>
  <c r="K208" i="16"/>
  <c r="J208" i="16"/>
  <c r="I208" i="16"/>
  <c r="H208" i="16"/>
  <c r="G208" i="16"/>
  <c r="F208" i="16"/>
  <c r="E208" i="16"/>
  <c r="L204" i="16"/>
  <c r="L203" i="16"/>
  <c r="L202" i="16"/>
  <c r="K201" i="16"/>
  <c r="J201" i="16"/>
  <c r="I201" i="16"/>
  <c r="H201" i="16"/>
  <c r="G201" i="16"/>
  <c r="F201" i="16"/>
  <c r="E201" i="16"/>
  <c r="L200" i="16"/>
  <c r="L199" i="16"/>
  <c r="L201" i="16" s="1"/>
  <c r="J16" i="2"/>
  <c r="J17" i="2"/>
  <c r="J18" i="2"/>
  <c r="J66" i="15"/>
  <c r="I66" i="15"/>
  <c r="H66" i="15"/>
  <c r="G66" i="15"/>
  <c r="F66" i="15"/>
  <c r="E66" i="15"/>
  <c r="D66" i="15"/>
  <c r="K65" i="15"/>
  <c r="K64" i="15"/>
  <c r="K63" i="15"/>
  <c r="K260" i="14"/>
  <c r="K261" i="14" s="1"/>
  <c r="J260" i="14"/>
  <c r="I260" i="14"/>
  <c r="H260" i="14"/>
  <c r="H261" i="14" s="1"/>
  <c r="G260" i="14"/>
  <c r="G261" i="14" s="1"/>
  <c r="F260" i="14"/>
  <c r="E260" i="14"/>
  <c r="E261" i="14" s="1"/>
  <c r="L259" i="14"/>
  <c r="L258" i="14"/>
  <c r="L257" i="14"/>
  <c r="L260" i="14" s="1"/>
  <c r="K256" i="14"/>
  <c r="J256" i="14"/>
  <c r="I256" i="14"/>
  <c r="H256" i="14"/>
  <c r="G256" i="14"/>
  <c r="F256" i="14"/>
  <c r="E256" i="14"/>
  <c r="L255" i="14"/>
  <c r="L254" i="14"/>
  <c r="L253" i="14"/>
  <c r="K252" i="14"/>
  <c r="J252" i="14"/>
  <c r="I252" i="14"/>
  <c r="H252" i="14"/>
  <c r="G252" i="14"/>
  <c r="F252" i="14"/>
  <c r="E252" i="14"/>
  <c r="L251" i="14"/>
  <c r="L250" i="14"/>
  <c r="L249" i="14"/>
  <c r="K248" i="14"/>
  <c r="J248" i="14"/>
  <c r="I248" i="14"/>
  <c r="H248" i="14"/>
  <c r="G248" i="14"/>
  <c r="F248" i="14"/>
  <c r="E248" i="14"/>
  <c r="L247" i="14"/>
  <c r="L246" i="14"/>
  <c r="L245" i="14"/>
  <c r="L248" i="14" s="1"/>
  <c r="H212" i="16" l="1"/>
  <c r="L208" i="16"/>
  <c r="L212" i="16" s="1"/>
  <c r="E212" i="16"/>
  <c r="I212" i="16"/>
  <c r="F212" i="16"/>
  <c r="J212" i="16"/>
  <c r="G212" i="16"/>
  <c r="K212" i="16"/>
  <c r="K66" i="15"/>
  <c r="J261" i="14"/>
  <c r="I261" i="14"/>
  <c r="L256" i="14"/>
  <c r="F261" i="14"/>
  <c r="L252" i="14"/>
  <c r="K55" i="17"/>
  <c r="L261" i="14" l="1"/>
  <c r="K85" i="19"/>
  <c r="S63" i="19" l="1"/>
  <c r="S36" i="19"/>
  <c r="J7" i="18"/>
  <c r="J8" i="18"/>
  <c r="J9" i="18"/>
  <c r="J10" i="18"/>
  <c r="J11" i="18"/>
  <c r="J12" i="18"/>
  <c r="J13" i="18"/>
  <c r="J14" i="18"/>
  <c r="J6" i="18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38" i="17"/>
  <c r="L192" i="16"/>
  <c r="L193" i="16"/>
  <c r="E194" i="16"/>
  <c r="L190" i="16"/>
  <c r="L191" i="16"/>
  <c r="K197" i="16"/>
  <c r="J197" i="16"/>
  <c r="I197" i="16"/>
  <c r="H197" i="16"/>
  <c r="G197" i="16"/>
  <c r="F197" i="16"/>
  <c r="E197" i="16"/>
  <c r="L196" i="16"/>
  <c r="L195" i="16"/>
  <c r="K194" i="16"/>
  <c r="J194" i="16"/>
  <c r="I194" i="16"/>
  <c r="H194" i="16"/>
  <c r="G194" i="16"/>
  <c r="F194" i="16"/>
  <c r="L189" i="16"/>
  <c r="L188" i="16"/>
  <c r="K187" i="16"/>
  <c r="J187" i="16"/>
  <c r="I187" i="16"/>
  <c r="H187" i="16"/>
  <c r="G187" i="16"/>
  <c r="F187" i="16"/>
  <c r="E187" i="16"/>
  <c r="L186" i="16"/>
  <c r="L185" i="16"/>
  <c r="J62" i="15"/>
  <c r="I62" i="15"/>
  <c r="H62" i="15"/>
  <c r="G62" i="15"/>
  <c r="F62" i="15"/>
  <c r="E62" i="15"/>
  <c r="D62" i="15"/>
  <c r="K61" i="15"/>
  <c r="K60" i="15"/>
  <c r="K59" i="15"/>
  <c r="K243" i="14"/>
  <c r="J243" i="14"/>
  <c r="I243" i="14"/>
  <c r="H243" i="14"/>
  <c r="G243" i="14"/>
  <c r="F243" i="14"/>
  <c r="E243" i="14"/>
  <c r="L242" i="14"/>
  <c r="L241" i="14"/>
  <c r="L240" i="14"/>
  <c r="K239" i="14"/>
  <c r="J239" i="14"/>
  <c r="I239" i="14"/>
  <c r="H239" i="14"/>
  <c r="G239" i="14"/>
  <c r="F239" i="14"/>
  <c r="E239" i="14"/>
  <c r="L238" i="14"/>
  <c r="L237" i="14"/>
  <c r="L236" i="14"/>
  <c r="K235" i="14"/>
  <c r="J235" i="14"/>
  <c r="I235" i="14"/>
  <c r="H235" i="14"/>
  <c r="G235" i="14"/>
  <c r="F235" i="14"/>
  <c r="E235" i="14"/>
  <c r="L234" i="14"/>
  <c r="L233" i="14"/>
  <c r="L232" i="14"/>
  <c r="K231" i="14"/>
  <c r="J231" i="14"/>
  <c r="I231" i="14"/>
  <c r="H231" i="14"/>
  <c r="G231" i="14"/>
  <c r="F231" i="14"/>
  <c r="E231" i="14"/>
  <c r="L230" i="14"/>
  <c r="L229" i="14"/>
  <c r="L228" i="14"/>
  <c r="R63" i="19"/>
  <c r="R36" i="19"/>
  <c r="K84" i="19"/>
  <c r="K183" i="16"/>
  <c r="J183" i="16"/>
  <c r="I183" i="16"/>
  <c r="H183" i="16"/>
  <c r="G183" i="16"/>
  <c r="F183" i="16"/>
  <c r="E183" i="16"/>
  <c r="L182" i="16"/>
  <c r="L181" i="16"/>
  <c r="K180" i="16"/>
  <c r="J180" i="16"/>
  <c r="I180" i="16"/>
  <c r="H180" i="16"/>
  <c r="G180" i="16"/>
  <c r="F180" i="16"/>
  <c r="E180" i="16"/>
  <c r="L179" i="16"/>
  <c r="L178" i="16"/>
  <c r="L177" i="16"/>
  <c r="L176" i="16"/>
  <c r="L175" i="16"/>
  <c r="L174" i="16"/>
  <c r="K173" i="16"/>
  <c r="J173" i="16"/>
  <c r="I173" i="16"/>
  <c r="H173" i="16"/>
  <c r="G173" i="16"/>
  <c r="F173" i="16"/>
  <c r="E173" i="16"/>
  <c r="L172" i="16"/>
  <c r="L171" i="16"/>
  <c r="J58" i="15"/>
  <c r="I58" i="15"/>
  <c r="H58" i="15"/>
  <c r="G58" i="15"/>
  <c r="F58" i="15"/>
  <c r="E58" i="15"/>
  <c r="D58" i="15"/>
  <c r="K57" i="15"/>
  <c r="K56" i="15"/>
  <c r="K55" i="15"/>
  <c r="K226" i="14"/>
  <c r="J226" i="14"/>
  <c r="I226" i="14"/>
  <c r="H226" i="14"/>
  <c r="G226" i="14"/>
  <c r="F226" i="14"/>
  <c r="E226" i="14"/>
  <c r="L225" i="14"/>
  <c r="L224" i="14"/>
  <c r="L223" i="14"/>
  <c r="K222" i="14"/>
  <c r="J222" i="14"/>
  <c r="I222" i="14"/>
  <c r="H222" i="14"/>
  <c r="G222" i="14"/>
  <c r="F222" i="14"/>
  <c r="E222" i="14"/>
  <c r="L221" i="14"/>
  <c r="L220" i="14"/>
  <c r="L219" i="14"/>
  <c r="K218" i="14"/>
  <c r="J218" i="14"/>
  <c r="I218" i="14"/>
  <c r="H218" i="14"/>
  <c r="G218" i="14"/>
  <c r="F218" i="14"/>
  <c r="E218" i="14"/>
  <c r="L217" i="14"/>
  <c r="L216" i="14"/>
  <c r="L215" i="14"/>
  <c r="K214" i="14"/>
  <c r="J214" i="14"/>
  <c r="I214" i="14"/>
  <c r="H214" i="14"/>
  <c r="G214" i="14"/>
  <c r="F214" i="14"/>
  <c r="E214" i="14"/>
  <c r="L213" i="14"/>
  <c r="L212" i="14"/>
  <c r="L211" i="14"/>
  <c r="L187" i="16" l="1"/>
  <c r="E244" i="14"/>
  <c r="L243" i="14"/>
  <c r="G244" i="14"/>
  <c r="K244" i="14"/>
  <c r="L231" i="14"/>
  <c r="L239" i="14"/>
  <c r="H244" i="14"/>
  <c r="L194" i="16"/>
  <c r="G198" i="16"/>
  <c r="K198" i="16"/>
  <c r="H198" i="16"/>
  <c r="E198" i="16"/>
  <c r="I198" i="16"/>
  <c r="F198" i="16"/>
  <c r="J198" i="16"/>
  <c r="L197" i="16"/>
  <c r="K62" i="15"/>
  <c r="J244" i="14"/>
  <c r="I244" i="14"/>
  <c r="L235" i="14"/>
  <c r="F244" i="14"/>
  <c r="L222" i="14"/>
  <c r="E227" i="14"/>
  <c r="L214" i="14"/>
  <c r="L226" i="14"/>
  <c r="J227" i="14"/>
  <c r="H227" i="14"/>
  <c r="G227" i="14"/>
  <c r="K227" i="14"/>
  <c r="J184" i="16"/>
  <c r="E184" i="16"/>
  <c r="I184" i="16"/>
  <c r="F184" i="16"/>
  <c r="L183" i="16"/>
  <c r="L180" i="16"/>
  <c r="L173" i="16"/>
  <c r="H184" i="16"/>
  <c r="G184" i="16"/>
  <c r="K184" i="16"/>
  <c r="K58" i="15"/>
  <c r="I227" i="14"/>
  <c r="F227" i="14"/>
  <c r="L218" i="14"/>
  <c r="L244" i="14" l="1"/>
  <c r="L198" i="16"/>
  <c r="L227" i="14"/>
  <c r="L184" i="16"/>
  <c r="D15" i="18"/>
  <c r="F56" i="17"/>
  <c r="F25" i="17"/>
  <c r="G10" i="12"/>
  <c r="H18" i="5"/>
  <c r="G18" i="5"/>
  <c r="I9" i="5"/>
  <c r="H9" i="5"/>
  <c r="G9" i="5"/>
  <c r="F13" i="4"/>
  <c r="G34" i="11"/>
  <c r="G15" i="11"/>
  <c r="F19" i="2"/>
  <c r="F12" i="2"/>
  <c r="I22" i="2"/>
  <c r="H22" i="2"/>
  <c r="G22" i="2"/>
  <c r="F22" i="2"/>
  <c r="E22" i="2"/>
  <c r="D22" i="2"/>
  <c r="C22" i="2"/>
  <c r="K169" i="16"/>
  <c r="J169" i="16"/>
  <c r="I169" i="16"/>
  <c r="H169" i="16"/>
  <c r="G169" i="16"/>
  <c r="F169" i="16"/>
  <c r="E169" i="16"/>
  <c r="L168" i="16"/>
  <c r="L167" i="16"/>
  <c r="K166" i="16"/>
  <c r="J166" i="16"/>
  <c r="I166" i="16"/>
  <c r="H166" i="16"/>
  <c r="G166" i="16"/>
  <c r="F166" i="16"/>
  <c r="E166" i="16"/>
  <c r="L165" i="16"/>
  <c r="L164" i="16"/>
  <c r="L163" i="16"/>
  <c r="L162" i="16"/>
  <c r="L161" i="16"/>
  <c r="L160" i="16"/>
  <c r="K159" i="16"/>
  <c r="J159" i="16"/>
  <c r="I159" i="16"/>
  <c r="H159" i="16"/>
  <c r="G159" i="16"/>
  <c r="F159" i="16"/>
  <c r="E159" i="16"/>
  <c r="L158" i="16"/>
  <c r="L157" i="16"/>
  <c r="K155" i="16"/>
  <c r="J155" i="16"/>
  <c r="I155" i="16"/>
  <c r="H155" i="16"/>
  <c r="H156" i="16" s="1"/>
  <c r="G155" i="16"/>
  <c r="F155" i="16"/>
  <c r="E155" i="16"/>
  <c r="L154" i="16"/>
  <c r="L153" i="16"/>
  <c r="K152" i="16"/>
  <c r="J152" i="16"/>
  <c r="I152" i="16"/>
  <c r="H152" i="16"/>
  <c r="G152" i="16"/>
  <c r="F152" i="16"/>
  <c r="E152" i="16"/>
  <c r="L151" i="16"/>
  <c r="L150" i="16"/>
  <c r="L149" i="16"/>
  <c r="L148" i="16"/>
  <c r="L147" i="16"/>
  <c r="L146" i="16"/>
  <c r="K145" i="16"/>
  <c r="J145" i="16"/>
  <c r="J156" i="16" s="1"/>
  <c r="I145" i="16"/>
  <c r="H145" i="16"/>
  <c r="G145" i="16"/>
  <c r="F145" i="16"/>
  <c r="E145" i="16"/>
  <c r="L144" i="16"/>
  <c r="L143" i="16"/>
  <c r="K141" i="16"/>
  <c r="K142" i="16" s="1"/>
  <c r="J141" i="16"/>
  <c r="I141" i="16"/>
  <c r="H141" i="16"/>
  <c r="G141" i="16"/>
  <c r="G142" i="16" s="1"/>
  <c r="F141" i="16"/>
  <c r="E141" i="16"/>
  <c r="L140" i="16"/>
  <c r="L139" i="16"/>
  <c r="K138" i="16"/>
  <c r="J138" i="16"/>
  <c r="I138" i="16"/>
  <c r="H138" i="16"/>
  <c r="G138" i="16"/>
  <c r="F138" i="16"/>
  <c r="E138" i="16"/>
  <c r="L137" i="16"/>
  <c r="L136" i="16"/>
  <c r="L135" i="16"/>
  <c r="L134" i="16"/>
  <c r="L133" i="16"/>
  <c r="L132" i="16"/>
  <c r="K131" i="16"/>
  <c r="J131" i="16"/>
  <c r="I131" i="16"/>
  <c r="H131" i="16"/>
  <c r="G131" i="16"/>
  <c r="F131" i="16"/>
  <c r="E131" i="16"/>
  <c r="L130" i="16"/>
  <c r="L129" i="16"/>
  <c r="K127" i="16"/>
  <c r="J127" i="16"/>
  <c r="J128" i="16" s="1"/>
  <c r="I127" i="16"/>
  <c r="H127" i="16"/>
  <c r="G127" i="16"/>
  <c r="F127" i="16"/>
  <c r="F128" i="16" s="1"/>
  <c r="E127" i="16"/>
  <c r="L126" i="16"/>
  <c r="L125" i="16"/>
  <c r="K124" i="16"/>
  <c r="J124" i="16"/>
  <c r="I124" i="16"/>
  <c r="H124" i="16"/>
  <c r="G124" i="16"/>
  <c r="F124" i="16"/>
  <c r="E124" i="16"/>
  <c r="L123" i="16"/>
  <c r="L122" i="16"/>
  <c r="L121" i="16"/>
  <c r="L120" i="16"/>
  <c r="L119" i="16"/>
  <c r="L118" i="16"/>
  <c r="K117" i="16"/>
  <c r="J117" i="16"/>
  <c r="I117" i="16"/>
  <c r="H117" i="16"/>
  <c r="G117" i="16"/>
  <c r="F117" i="16"/>
  <c r="E117" i="16"/>
  <c r="L116" i="16"/>
  <c r="L115" i="16"/>
  <c r="K113" i="16"/>
  <c r="J113" i="16"/>
  <c r="I113" i="16"/>
  <c r="I114" i="16" s="1"/>
  <c r="H113" i="16"/>
  <c r="G113" i="16"/>
  <c r="F113" i="16"/>
  <c r="E113" i="16"/>
  <c r="E114" i="16" s="1"/>
  <c r="L112" i="16"/>
  <c r="L111" i="16"/>
  <c r="K110" i="16"/>
  <c r="J110" i="16"/>
  <c r="I110" i="16"/>
  <c r="H110" i="16"/>
  <c r="G110" i="16"/>
  <c r="F110" i="16"/>
  <c r="E110" i="16"/>
  <c r="L109" i="16"/>
  <c r="L108" i="16"/>
  <c r="L107" i="16"/>
  <c r="L106" i="16"/>
  <c r="L105" i="16"/>
  <c r="L104" i="16"/>
  <c r="K103" i="16"/>
  <c r="J103" i="16"/>
  <c r="I103" i="16"/>
  <c r="H103" i="16"/>
  <c r="G103" i="16"/>
  <c r="F103" i="16"/>
  <c r="E103" i="16"/>
  <c r="L102" i="16"/>
  <c r="L101" i="16"/>
  <c r="K99" i="16"/>
  <c r="J99" i="16"/>
  <c r="I99" i="16"/>
  <c r="H99" i="16"/>
  <c r="H100" i="16" s="1"/>
  <c r="G99" i="16"/>
  <c r="F99" i="16"/>
  <c r="E99" i="16"/>
  <c r="L98" i="16"/>
  <c r="L97" i="16"/>
  <c r="K96" i="16"/>
  <c r="J96" i="16"/>
  <c r="I96" i="16"/>
  <c r="H96" i="16"/>
  <c r="G96" i="16"/>
  <c r="F96" i="16"/>
  <c r="E96" i="16"/>
  <c r="L95" i="16"/>
  <c r="L94" i="16"/>
  <c r="L93" i="16"/>
  <c r="L92" i="16"/>
  <c r="L91" i="16"/>
  <c r="L90" i="16"/>
  <c r="K89" i="16"/>
  <c r="J89" i="16"/>
  <c r="I89" i="16"/>
  <c r="H89" i="16"/>
  <c r="G89" i="16"/>
  <c r="F89" i="16"/>
  <c r="E89" i="16"/>
  <c r="L88" i="16"/>
  <c r="L87" i="16"/>
  <c r="K85" i="16"/>
  <c r="K86" i="16" s="1"/>
  <c r="J85" i="16"/>
  <c r="I85" i="16"/>
  <c r="H85" i="16"/>
  <c r="G85" i="16"/>
  <c r="G86" i="16" s="1"/>
  <c r="F85" i="16"/>
  <c r="E85" i="16"/>
  <c r="L84" i="16"/>
  <c r="L83" i="16"/>
  <c r="K82" i="16"/>
  <c r="J82" i="16"/>
  <c r="I82" i="16"/>
  <c r="H82" i="16"/>
  <c r="G82" i="16"/>
  <c r="F82" i="16"/>
  <c r="E82" i="16"/>
  <c r="L81" i="16"/>
  <c r="L80" i="16"/>
  <c r="L79" i="16"/>
  <c r="L78" i="16"/>
  <c r="L77" i="16"/>
  <c r="L76" i="16"/>
  <c r="K75" i="16"/>
  <c r="J75" i="16"/>
  <c r="I75" i="16"/>
  <c r="H75" i="16"/>
  <c r="G75" i="16"/>
  <c r="F75" i="16"/>
  <c r="E75" i="16"/>
  <c r="L74" i="16"/>
  <c r="L73" i="16"/>
  <c r="K71" i="16"/>
  <c r="J71" i="16"/>
  <c r="I71" i="16"/>
  <c r="H71" i="16"/>
  <c r="G71" i="16"/>
  <c r="F71" i="16"/>
  <c r="E71" i="16"/>
  <c r="L70" i="16"/>
  <c r="L69" i="16"/>
  <c r="K68" i="16"/>
  <c r="J68" i="16"/>
  <c r="I68" i="16"/>
  <c r="H68" i="16"/>
  <c r="G68" i="16"/>
  <c r="F68" i="16"/>
  <c r="E68" i="16"/>
  <c r="L67" i="16"/>
  <c r="L66" i="16"/>
  <c r="L65" i="16"/>
  <c r="L64" i="16"/>
  <c r="L63" i="16"/>
  <c r="L62" i="16"/>
  <c r="K61" i="16"/>
  <c r="J61" i="16"/>
  <c r="J72" i="16" s="1"/>
  <c r="I61" i="16"/>
  <c r="H61" i="16"/>
  <c r="H72" i="16" s="1"/>
  <c r="G61" i="16"/>
  <c r="F61" i="16"/>
  <c r="F72" i="16" s="1"/>
  <c r="E61" i="16"/>
  <c r="L60" i="16"/>
  <c r="L59" i="16"/>
  <c r="K57" i="16"/>
  <c r="J57" i="16"/>
  <c r="I57" i="16"/>
  <c r="H57" i="16"/>
  <c r="G57" i="16"/>
  <c r="F57" i="16"/>
  <c r="E57" i="16"/>
  <c r="L56" i="16"/>
  <c r="L55" i="16"/>
  <c r="K54" i="16"/>
  <c r="J54" i="16"/>
  <c r="I54" i="16"/>
  <c r="H54" i="16"/>
  <c r="G54" i="16"/>
  <c r="F54" i="16"/>
  <c r="E54" i="16"/>
  <c r="L53" i="16"/>
  <c r="L52" i="16"/>
  <c r="L51" i="16"/>
  <c r="L50" i="16"/>
  <c r="L49" i="16"/>
  <c r="L48" i="16"/>
  <c r="K47" i="16"/>
  <c r="K58" i="16" s="1"/>
  <c r="J47" i="16"/>
  <c r="I47" i="16"/>
  <c r="I58" i="16" s="1"/>
  <c r="H47" i="16"/>
  <c r="G47" i="16"/>
  <c r="G58" i="16" s="1"/>
  <c r="F47" i="16"/>
  <c r="E47" i="16"/>
  <c r="E58" i="16" s="1"/>
  <c r="L46" i="16"/>
  <c r="L45" i="16"/>
  <c r="K43" i="16"/>
  <c r="J43" i="16"/>
  <c r="I43" i="16"/>
  <c r="H43" i="16"/>
  <c r="G43" i="16"/>
  <c r="F43" i="16"/>
  <c r="E43" i="16"/>
  <c r="L42" i="16"/>
  <c r="L41" i="16"/>
  <c r="K40" i="16"/>
  <c r="J40" i="16"/>
  <c r="I40" i="16"/>
  <c r="H40" i="16"/>
  <c r="G40" i="16"/>
  <c r="F40" i="16"/>
  <c r="E40" i="16"/>
  <c r="L39" i="16"/>
  <c r="L38" i="16"/>
  <c r="L37" i="16"/>
  <c r="L36" i="16"/>
  <c r="L35" i="16"/>
  <c r="L34" i="16"/>
  <c r="K33" i="16"/>
  <c r="J33" i="16"/>
  <c r="J44" i="16" s="1"/>
  <c r="I33" i="16"/>
  <c r="H33" i="16"/>
  <c r="H44" i="16" s="1"/>
  <c r="G33" i="16"/>
  <c r="F33" i="16"/>
  <c r="F44" i="16" s="1"/>
  <c r="E33" i="16"/>
  <c r="L32" i="16"/>
  <c r="L31" i="16"/>
  <c r="F30" i="16"/>
  <c r="K29" i="16"/>
  <c r="J29" i="16"/>
  <c r="I29" i="16"/>
  <c r="H29" i="16"/>
  <c r="G29" i="16"/>
  <c r="F29" i="16"/>
  <c r="E29" i="16"/>
  <c r="L28" i="16"/>
  <c r="L29" i="16" s="1"/>
  <c r="K27" i="16"/>
  <c r="J27" i="16"/>
  <c r="I27" i="16"/>
  <c r="H27" i="16"/>
  <c r="G27" i="16"/>
  <c r="F27" i="16"/>
  <c r="E27" i="16"/>
  <c r="L26" i="16"/>
  <c r="L25" i="16"/>
  <c r="L24" i="16"/>
  <c r="L23" i="16"/>
  <c r="L22" i="16"/>
  <c r="K21" i="16"/>
  <c r="K30" i="16" s="1"/>
  <c r="J21" i="16"/>
  <c r="J30" i="16" s="1"/>
  <c r="I21" i="16"/>
  <c r="I30" i="16" s="1"/>
  <c r="H21" i="16"/>
  <c r="H30" i="16" s="1"/>
  <c r="G21" i="16"/>
  <c r="G30" i="16" s="1"/>
  <c r="F21" i="16"/>
  <c r="E21" i="16"/>
  <c r="E30" i="16" s="1"/>
  <c r="L20" i="16"/>
  <c r="L21" i="16" s="1"/>
  <c r="L19" i="16"/>
  <c r="J18" i="16"/>
  <c r="F18" i="16"/>
  <c r="K17" i="16"/>
  <c r="J17" i="16"/>
  <c r="I17" i="16"/>
  <c r="H17" i="16"/>
  <c r="G17" i="16"/>
  <c r="F17" i="16"/>
  <c r="E17" i="16"/>
  <c r="L16" i="16"/>
  <c r="L17" i="16" s="1"/>
  <c r="K15" i="16"/>
  <c r="J15" i="16"/>
  <c r="I15" i="16"/>
  <c r="H15" i="16"/>
  <c r="G15" i="16"/>
  <c r="F15" i="16"/>
  <c r="E15" i="16"/>
  <c r="L14" i="16"/>
  <c r="L13" i="16"/>
  <c r="L12" i="16"/>
  <c r="L11" i="16"/>
  <c r="L10" i="16"/>
  <c r="K9" i="16"/>
  <c r="K18" i="16" s="1"/>
  <c r="J9" i="16"/>
  <c r="I9" i="16"/>
  <c r="I18" i="16" s="1"/>
  <c r="H9" i="16"/>
  <c r="H18" i="16" s="1"/>
  <c r="G9" i="16"/>
  <c r="G18" i="16" s="1"/>
  <c r="F9" i="16"/>
  <c r="E9" i="16"/>
  <c r="E18" i="16" s="1"/>
  <c r="L8" i="16"/>
  <c r="L7" i="16"/>
  <c r="L9" i="16" l="1"/>
  <c r="L15" i="16"/>
  <c r="G44" i="16"/>
  <c r="K44" i="16"/>
  <c r="H58" i="16"/>
  <c r="E72" i="16"/>
  <c r="I72" i="16"/>
  <c r="L68" i="16"/>
  <c r="L71" i="16"/>
  <c r="L89" i="16"/>
  <c r="L127" i="16"/>
  <c r="L145" i="16"/>
  <c r="K156" i="16"/>
  <c r="L57" i="16"/>
  <c r="L75" i="16"/>
  <c r="L113" i="16"/>
  <c r="L114" i="16" s="1"/>
  <c r="L131" i="16"/>
  <c r="L169" i="16"/>
  <c r="L47" i="16"/>
  <c r="L54" i="16"/>
  <c r="L85" i="16"/>
  <c r="L103" i="16"/>
  <c r="L110" i="16"/>
  <c r="F114" i="16"/>
  <c r="K128" i="16"/>
  <c r="L141" i="16"/>
  <c r="L142" i="16" s="1"/>
  <c r="H142" i="16"/>
  <c r="I156" i="16"/>
  <c r="E86" i="16"/>
  <c r="I86" i="16"/>
  <c r="F100" i="16"/>
  <c r="J100" i="16"/>
  <c r="G114" i="16"/>
  <c r="K114" i="16"/>
  <c r="H128" i="16"/>
  <c r="E142" i="16"/>
  <c r="I142" i="16"/>
  <c r="F156" i="16"/>
  <c r="H86" i="16"/>
  <c r="E100" i="16"/>
  <c r="I100" i="16"/>
  <c r="J114" i="16"/>
  <c r="L124" i="16"/>
  <c r="G128" i="16"/>
  <c r="E156" i="16"/>
  <c r="L18" i="16"/>
  <c r="L27" i="16"/>
  <c r="E44" i="16"/>
  <c r="I44" i="16"/>
  <c r="L40" i="16"/>
  <c r="L43" i="16"/>
  <c r="F58" i="16"/>
  <c r="J58" i="16"/>
  <c r="G72" i="16"/>
  <c r="K72" i="16"/>
  <c r="L82" i="16"/>
  <c r="F86" i="16"/>
  <c r="J86" i="16"/>
  <c r="L96" i="16"/>
  <c r="L99" i="16"/>
  <c r="L100" i="16" s="1"/>
  <c r="G100" i="16"/>
  <c r="K100" i="16"/>
  <c r="H114" i="16"/>
  <c r="L117" i="16"/>
  <c r="L128" i="16" s="1"/>
  <c r="E128" i="16"/>
  <c r="I128" i="16"/>
  <c r="L138" i="16"/>
  <c r="F142" i="16"/>
  <c r="J142" i="16"/>
  <c r="L152" i="16"/>
  <c r="L155" i="16"/>
  <c r="G156" i="16"/>
  <c r="G170" i="16"/>
  <c r="K170" i="16"/>
  <c r="L159" i="16"/>
  <c r="H170" i="16"/>
  <c r="L166" i="16"/>
  <c r="L170" i="16" s="1"/>
  <c r="F170" i="16"/>
  <c r="J170" i="16"/>
  <c r="E170" i="16"/>
  <c r="I170" i="16"/>
  <c r="L30" i="16"/>
  <c r="L58" i="16"/>
  <c r="L33" i="16"/>
  <c r="L61" i="16"/>
  <c r="L72" i="16" s="1"/>
  <c r="J54" i="15"/>
  <c r="I54" i="15"/>
  <c r="H54" i="15"/>
  <c r="G54" i="15"/>
  <c r="F54" i="15"/>
  <c r="E54" i="15"/>
  <c r="D54" i="15"/>
  <c r="K53" i="15"/>
  <c r="K52" i="15"/>
  <c r="K51" i="15"/>
  <c r="J50" i="15"/>
  <c r="I50" i="15"/>
  <c r="H50" i="15"/>
  <c r="G50" i="15"/>
  <c r="F50" i="15"/>
  <c r="E50" i="15"/>
  <c r="D50" i="15"/>
  <c r="K49" i="15"/>
  <c r="K48" i="15"/>
  <c r="K47" i="15"/>
  <c r="J46" i="15"/>
  <c r="I46" i="15"/>
  <c r="H46" i="15"/>
  <c r="G46" i="15"/>
  <c r="F46" i="15"/>
  <c r="E46" i="15"/>
  <c r="D46" i="15"/>
  <c r="K45" i="15"/>
  <c r="K44" i="15"/>
  <c r="K43" i="15"/>
  <c r="J42" i="15"/>
  <c r="I42" i="15"/>
  <c r="H42" i="15"/>
  <c r="G42" i="15"/>
  <c r="F42" i="15"/>
  <c r="E42" i="15"/>
  <c r="D42" i="15"/>
  <c r="K41" i="15"/>
  <c r="K40" i="15"/>
  <c r="K39" i="15"/>
  <c r="J38" i="15"/>
  <c r="I38" i="15"/>
  <c r="H38" i="15"/>
  <c r="G38" i="15"/>
  <c r="F38" i="15"/>
  <c r="E38" i="15"/>
  <c r="D38" i="15"/>
  <c r="K37" i="15"/>
  <c r="K36" i="15"/>
  <c r="K35" i="15"/>
  <c r="J34" i="15"/>
  <c r="I34" i="15"/>
  <c r="H34" i="15"/>
  <c r="G34" i="15"/>
  <c r="F34" i="15"/>
  <c r="E34" i="15"/>
  <c r="D34" i="15"/>
  <c r="K33" i="15"/>
  <c r="K32" i="15"/>
  <c r="K31" i="15"/>
  <c r="J30" i="15"/>
  <c r="I30" i="15"/>
  <c r="H30" i="15"/>
  <c r="G30" i="15"/>
  <c r="F30" i="15"/>
  <c r="E30" i="15"/>
  <c r="D30" i="15"/>
  <c r="K29" i="15"/>
  <c r="K28" i="15"/>
  <c r="K27" i="15"/>
  <c r="J26" i="15"/>
  <c r="I26" i="15"/>
  <c r="H26" i="15"/>
  <c r="G26" i="15"/>
  <c r="F26" i="15"/>
  <c r="E26" i="15"/>
  <c r="D26" i="15"/>
  <c r="K25" i="15"/>
  <c r="K24" i="15"/>
  <c r="K23" i="15"/>
  <c r="J22" i="15"/>
  <c r="I22" i="15"/>
  <c r="H22" i="15"/>
  <c r="G22" i="15"/>
  <c r="F22" i="15"/>
  <c r="E22" i="15"/>
  <c r="D22" i="15"/>
  <c r="K21" i="15"/>
  <c r="K20" i="15"/>
  <c r="K19" i="15"/>
  <c r="J18" i="15"/>
  <c r="I18" i="15"/>
  <c r="H18" i="15"/>
  <c r="G18" i="15"/>
  <c r="F18" i="15"/>
  <c r="E18" i="15"/>
  <c r="D18" i="15"/>
  <c r="K17" i="15"/>
  <c r="K16" i="15"/>
  <c r="K15" i="15"/>
  <c r="J14" i="15"/>
  <c r="I14" i="15"/>
  <c r="H14" i="15"/>
  <c r="G14" i="15"/>
  <c r="F14" i="15"/>
  <c r="E14" i="15"/>
  <c r="D14" i="15"/>
  <c r="K13" i="15"/>
  <c r="K12" i="15"/>
  <c r="K11" i="15"/>
  <c r="J10" i="15"/>
  <c r="I10" i="15"/>
  <c r="H10" i="15"/>
  <c r="G10" i="15"/>
  <c r="F10" i="15"/>
  <c r="E10" i="15"/>
  <c r="D10" i="15"/>
  <c r="K9" i="15"/>
  <c r="K8" i="15"/>
  <c r="K7" i="15"/>
  <c r="K192" i="14"/>
  <c r="J192" i="14"/>
  <c r="I192" i="14"/>
  <c r="H192" i="14"/>
  <c r="G192" i="14"/>
  <c r="F192" i="14"/>
  <c r="E192" i="14"/>
  <c r="L191" i="14"/>
  <c r="L190" i="14"/>
  <c r="L189" i="14"/>
  <c r="K188" i="14"/>
  <c r="J188" i="14"/>
  <c r="I188" i="14"/>
  <c r="H188" i="14"/>
  <c r="G188" i="14"/>
  <c r="F188" i="14"/>
  <c r="E188" i="14"/>
  <c r="L187" i="14"/>
  <c r="L186" i="14"/>
  <c r="L185" i="14"/>
  <c r="K184" i="14"/>
  <c r="J184" i="14"/>
  <c r="I184" i="14"/>
  <c r="H184" i="14"/>
  <c r="G184" i="14"/>
  <c r="F184" i="14"/>
  <c r="E184" i="14"/>
  <c r="L183" i="14"/>
  <c r="L182" i="14"/>
  <c r="L181" i="14"/>
  <c r="K180" i="14"/>
  <c r="J180" i="14"/>
  <c r="I180" i="14"/>
  <c r="H180" i="14"/>
  <c r="G180" i="14"/>
  <c r="F180" i="14"/>
  <c r="E180" i="14"/>
  <c r="L179" i="14"/>
  <c r="L178" i="14"/>
  <c r="L177" i="14"/>
  <c r="K209" i="14"/>
  <c r="J209" i="14"/>
  <c r="I209" i="14"/>
  <c r="H209" i="14"/>
  <c r="G209" i="14"/>
  <c r="F209" i="14"/>
  <c r="E209" i="14"/>
  <c r="L208" i="14"/>
  <c r="L207" i="14"/>
  <c r="L206" i="14"/>
  <c r="K205" i="14"/>
  <c r="J205" i="14"/>
  <c r="I205" i="14"/>
  <c r="H205" i="14"/>
  <c r="G205" i="14"/>
  <c r="F205" i="14"/>
  <c r="E205" i="14"/>
  <c r="L204" i="14"/>
  <c r="L203" i="14"/>
  <c r="L202" i="14"/>
  <c r="K201" i="14"/>
  <c r="J201" i="14"/>
  <c r="I201" i="14"/>
  <c r="H201" i="14"/>
  <c r="G201" i="14"/>
  <c r="F201" i="14"/>
  <c r="E201" i="14"/>
  <c r="L200" i="14"/>
  <c r="L199" i="14"/>
  <c r="L198" i="14"/>
  <c r="K197" i="14"/>
  <c r="J197" i="14"/>
  <c r="I197" i="14"/>
  <c r="H197" i="14"/>
  <c r="G197" i="14"/>
  <c r="F197" i="14"/>
  <c r="E197" i="14"/>
  <c r="L196" i="14"/>
  <c r="L195" i="14"/>
  <c r="L194" i="14"/>
  <c r="K175" i="14"/>
  <c r="J175" i="14"/>
  <c r="I175" i="14"/>
  <c r="H175" i="14"/>
  <c r="G175" i="14"/>
  <c r="F175" i="14"/>
  <c r="E175" i="14"/>
  <c r="L174" i="14"/>
  <c r="L173" i="14"/>
  <c r="L172" i="14"/>
  <c r="K171" i="14"/>
  <c r="J171" i="14"/>
  <c r="I171" i="14"/>
  <c r="H171" i="14"/>
  <c r="G171" i="14"/>
  <c r="F171" i="14"/>
  <c r="E171" i="14"/>
  <c r="L170" i="14"/>
  <c r="L169" i="14"/>
  <c r="L168" i="14"/>
  <c r="K167" i="14"/>
  <c r="J167" i="14"/>
  <c r="I167" i="14"/>
  <c r="H167" i="14"/>
  <c r="G167" i="14"/>
  <c r="F167" i="14"/>
  <c r="E167" i="14"/>
  <c r="L166" i="14"/>
  <c r="L165" i="14"/>
  <c r="L164" i="14"/>
  <c r="K163" i="14"/>
  <c r="J163" i="14"/>
  <c r="I163" i="14"/>
  <c r="H163" i="14"/>
  <c r="G163" i="14"/>
  <c r="F163" i="14"/>
  <c r="E163" i="14"/>
  <c r="L162" i="14"/>
  <c r="L161" i="14"/>
  <c r="L160" i="14"/>
  <c r="K158" i="14"/>
  <c r="J158" i="14"/>
  <c r="I158" i="14"/>
  <c r="H158" i="14"/>
  <c r="G158" i="14"/>
  <c r="F158" i="14"/>
  <c r="E158" i="14"/>
  <c r="L157" i="14"/>
  <c r="L156" i="14"/>
  <c r="L155" i="14"/>
  <c r="K154" i="14"/>
  <c r="J154" i="14"/>
  <c r="I154" i="14"/>
  <c r="H154" i="14"/>
  <c r="G154" i="14"/>
  <c r="F154" i="14"/>
  <c r="E154" i="14"/>
  <c r="L153" i="14"/>
  <c r="L152" i="14"/>
  <c r="L151" i="14"/>
  <c r="K150" i="14"/>
  <c r="J150" i="14"/>
  <c r="I150" i="14"/>
  <c r="H150" i="14"/>
  <c r="G150" i="14"/>
  <c r="F150" i="14"/>
  <c r="E150" i="14"/>
  <c r="L149" i="14"/>
  <c r="L148" i="14"/>
  <c r="L147" i="14"/>
  <c r="K146" i="14"/>
  <c r="J146" i="14"/>
  <c r="I146" i="14"/>
  <c r="H146" i="14"/>
  <c r="G146" i="14"/>
  <c r="F146" i="14"/>
  <c r="E146" i="14"/>
  <c r="L145" i="14"/>
  <c r="L144" i="14"/>
  <c r="L143" i="14"/>
  <c r="L141" i="14"/>
  <c r="K141" i="14"/>
  <c r="J141" i="14"/>
  <c r="I141" i="14"/>
  <c r="H141" i="14"/>
  <c r="G141" i="14"/>
  <c r="F141" i="14"/>
  <c r="E141" i="14"/>
  <c r="K137" i="14"/>
  <c r="J137" i="14"/>
  <c r="I137" i="14"/>
  <c r="H137" i="14"/>
  <c r="G137" i="14"/>
  <c r="F137" i="14"/>
  <c r="E137" i="14"/>
  <c r="L136" i="14"/>
  <c r="L135" i="14"/>
  <c r="L134" i="14"/>
  <c r="K133" i="14"/>
  <c r="J133" i="14"/>
  <c r="I133" i="14"/>
  <c r="H133" i="14"/>
  <c r="G133" i="14"/>
  <c r="F133" i="14"/>
  <c r="E133" i="14"/>
  <c r="L132" i="14"/>
  <c r="L131" i="14"/>
  <c r="L130" i="14"/>
  <c r="K129" i="14"/>
  <c r="J129" i="14"/>
  <c r="I129" i="14"/>
  <c r="H129" i="14"/>
  <c r="G129" i="14"/>
  <c r="F129" i="14"/>
  <c r="E129" i="14"/>
  <c r="L128" i="14"/>
  <c r="L127" i="14"/>
  <c r="L126" i="14"/>
  <c r="L124" i="14"/>
  <c r="K124" i="14"/>
  <c r="J124" i="14"/>
  <c r="I124" i="14"/>
  <c r="H124" i="14"/>
  <c r="G124" i="14"/>
  <c r="F124" i="14"/>
  <c r="E124" i="14"/>
  <c r="K120" i="14"/>
  <c r="J120" i="14"/>
  <c r="I120" i="14"/>
  <c r="H120" i="14"/>
  <c r="G120" i="14"/>
  <c r="F120" i="14"/>
  <c r="E120" i="14"/>
  <c r="L119" i="14"/>
  <c r="L118" i="14"/>
  <c r="L117" i="14"/>
  <c r="K116" i="14"/>
  <c r="J116" i="14"/>
  <c r="I116" i="14"/>
  <c r="H116" i="14"/>
  <c r="G116" i="14"/>
  <c r="F116" i="14"/>
  <c r="E116" i="14"/>
  <c r="L115" i="14"/>
  <c r="L114" i="14"/>
  <c r="L113" i="14"/>
  <c r="K112" i="14"/>
  <c r="J112" i="14"/>
  <c r="I112" i="14"/>
  <c r="H112" i="14"/>
  <c r="G112" i="14"/>
  <c r="F112" i="14"/>
  <c r="E112" i="14"/>
  <c r="L111" i="14"/>
  <c r="L110" i="14"/>
  <c r="L109" i="14"/>
  <c r="K107" i="14"/>
  <c r="J107" i="14"/>
  <c r="I107" i="14"/>
  <c r="H107" i="14"/>
  <c r="G107" i="14"/>
  <c r="F107" i="14"/>
  <c r="E107" i="14"/>
  <c r="L106" i="14"/>
  <c r="L105" i="14"/>
  <c r="L104" i="14"/>
  <c r="K103" i="14"/>
  <c r="J103" i="14"/>
  <c r="I103" i="14"/>
  <c r="H103" i="14"/>
  <c r="G103" i="14"/>
  <c r="F103" i="14"/>
  <c r="E103" i="14"/>
  <c r="L102" i="14"/>
  <c r="L101" i="14"/>
  <c r="L100" i="14"/>
  <c r="K99" i="14"/>
  <c r="J99" i="14"/>
  <c r="I99" i="14"/>
  <c r="H99" i="14"/>
  <c r="G99" i="14"/>
  <c r="F99" i="14"/>
  <c r="E99" i="14"/>
  <c r="L98" i="14"/>
  <c r="L97" i="14"/>
  <c r="L96" i="14"/>
  <c r="K95" i="14"/>
  <c r="J95" i="14"/>
  <c r="I95" i="14"/>
  <c r="H95" i="14"/>
  <c r="G95" i="14"/>
  <c r="F95" i="14"/>
  <c r="E95" i="14"/>
  <c r="L94" i="14"/>
  <c r="L93" i="14"/>
  <c r="L92" i="14"/>
  <c r="K90" i="14"/>
  <c r="J90" i="14"/>
  <c r="I90" i="14"/>
  <c r="H90" i="14"/>
  <c r="G90" i="14"/>
  <c r="F90" i="14"/>
  <c r="E90" i="14"/>
  <c r="L89" i="14"/>
  <c r="L88" i="14"/>
  <c r="L87" i="14"/>
  <c r="K86" i="14"/>
  <c r="J86" i="14"/>
  <c r="I86" i="14"/>
  <c r="H86" i="14"/>
  <c r="G86" i="14"/>
  <c r="F86" i="14"/>
  <c r="E86" i="14"/>
  <c r="L85" i="14"/>
  <c r="L84" i="14"/>
  <c r="L83" i="14"/>
  <c r="K82" i="14"/>
  <c r="J82" i="14"/>
  <c r="I82" i="14"/>
  <c r="H82" i="14"/>
  <c r="G82" i="14"/>
  <c r="F82" i="14"/>
  <c r="E82" i="14"/>
  <c r="L81" i="14"/>
  <c r="L80" i="14"/>
  <c r="L79" i="14"/>
  <c r="K78" i="14"/>
  <c r="J78" i="14"/>
  <c r="I78" i="14"/>
  <c r="H78" i="14"/>
  <c r="G78" i="14"/>
  <c r="F78" i="14"/>
  <c r="E78" i="14"/>
  <c r="L77" i="14"/>
  <c r="L76" i="14"/>
  <c r="L75" i="14"/>
  <c r="K73" i="14"/>
  <c r="J73" i="14"/>
  <c r="I73" i="14"/>
  <c r="H73" i="14"/>
  <c r="G73" i="14"/>
  <c r="F73" i="14"/>
  <c r="E73" i="14"/>
  <c r="L72" i="14"/>
  <c r="L71" i="14"/>
  <c r="L70" i="14"/>
  <c r="K69" i="14"/>
  <c r="J69" i="14"/>
  <c r="I69" i="14"/>
  <c r="H69" i="14"/>
  <c r="G69" i="14"/>
  <c r="F69" i="14"/>
  <c r="E69" i="14"/>
  <c r="L68" i="14"/>
  <c r="L67" i="14"/>
  <c r="L66" i="14"/>
  <c r="K65" i="14"/>
  <c r="J65" i="14"/>
  <c r="I65" i="14"/>
  <c r="H65" i="14"/>
  <c r="G65" i="14"/>
  <c r="F65" i="14"/>
  <c r="E65" i="14"/>
  <c r="L64" i="14"/>
  <c r="L63" i="14"/>
  <c r="L62" i="14"/>
  <c r="K61" i="14"/>
  <c r="J61" i="14"/>
  <c r="I61" i="14"/>
  <c r="H61" i="14"/>
  <c r="G61" i="14"/>
  <c r="F61" i="14"/>
  <c r="E61" i="14"/>
  <c r="L60" i="14"/>
  <c r="L59" i="14"/>
  <c r="L58" i="14"/>
  <c r="K56" i="14"/>
  <c r="J56" i="14"/>
  <c r="I56" i="14"/>
  <c r="H56" i="14"/>
  <c r="G56" i="14"/>
  <c r="F56" i="14"/>
  <c r="E56" i="14"/>
  <c r="L55" i="14"/>
  <c r="L54" i="14"/>
  <c r="L53" i="14"/>
  <c r="K52" i="14"/>
  <c r="J52" i="14"/>
  <c r="I52" i="14"/>
  <c r="H52" i="14"/>
  <c r="G52" i="14"/>
  <c r="F52" i="14"/>
  <c r="E52" i="14"/>
  <c r="L51" i="14"/>
  <c r="L50" i="14"/>
  <c r="L49" i="14"/>
  <c r="K48" i="14"/>
  <c r="J48" i="14"/>
  <c r="I48" i="14"/>
  <c r="H48" i="14"/>
  <c r="G48" i="14"/>
  <c r="F48" i="14"/>
  <c r="E48" i="14"/>
  <c r="L47" i="14"/>
  <c r="L46" i="14"/>
  <c r="L45" i="14"/>
  <c r="K44" i="14"/>
  <c r="J44" i="14"/>
  <c r="I44" i="14"/>
  <c r="H44" i="14"/>
  <c r="G44" i="14"/>
  <c r="F44" i="14"/>
  <c r="E44" i="14"/>
  <c r="L43" i="14"/>
  <c r="L42" i="14"/>
  <c r="L41" i="14"/>
  <c r="K39" i="14"/>
  <c r="J39" i="14"/>
  <c r="I39" i="14"/>
  <c r="H39" i="14"/>
  <c r="G39" i="14"/>
  <c r="F39" i="14"/>
  <c r="E39" i="14"/>
  <c r="L38" i="14"/>
  <c r="L37" i="14"/>
  <c r="L36" i="14"/>
  <c r="K35" i="14"/>
  <c r="J35" i="14"/>
  <c r="I35" i="14"/>
  <c r="H35" i="14"/>
  <c r="G35" i="14"/>
  <c r="F35" i="14"/>
  <c r="E35" i="14"/>
  <c r="L34" i="14"/>
  <c r="L33" i="14"/>
  <c r="L32" i="14"/>
  <c r="K31" i="14"/>
  <c r="J31" i="14"/>
  <c r="I31" i="14"/>
  <c r="H31" i="14"/>
  <c r="G31" i="14"/>
  <c r="F31" i="14"/>
  <c r="E31" i="14"/>
  <c r="L30" i="14"/>
  <c r="L29" i="14"/>
  <c r="L28" i="14"/>
  <c r="K27" i="14"/>
  <c r="J27" i="14"/>
  <c r="I27" i="14"/>
  <c r="H27" i="14"/>
  <c r="G27" i="14"/>
  <c r="F27" i="14"/>
  <c r="E27" i="14"/>
  <c r="L26" i="14"/>
  <c r="L25" i="14"/>
  <c r="L24" i="14"/>
  <c r="K22" i="14"/>
  <c r="J22" i="14"/>
  <c r="I22" i="14"/>
  <c r="H22" i="14"/>
  <c r="G22" i="14"/>
  <c r="F22" i="14"/>
  <c r="E22" i="14"/>
  <c r="L21" i="14"/>
  <c r="L20" i="14"/>
  <c r="L19" i="14"/>
  <c r="K18" i="14"/>
  <c r="J18" i="14"/>
  <c r="I18" i="14"/>
  <c r="H18" i="14"/>
  <c r="G18" i="14"/>
  <c r="F18" i="14"/>
  <c r="E18" i="14"/>
  <c r="L17" i="14"/>
  <c r="L16" i="14"/>
  <c r="L15" i="14"/>
  <c r="K14" i="14"/>
  <c r="J14" i="14"/>
  <c r="I14" i="14"/>
  <c r="H14" i="14"/>
  <c r="G14" i="14"/>
  <c r="F14" i="14"/>
  <c r="E14" i="14"/>
  <c r="L13" i="14"/>
  <c r="L12" i="14"/>
  <c r="L11" i="14"/>
  <c r="K10" i="14"/>
  <c r="J10" i="14"/>
  <c r="I10" i="14"/>
  <c r="H10" i="14"/>
  <c r="G10" i="14"/>
  <c r="F10" i="14"/>
  <c r="E10" i="14"/>
  <c r="L9" i="14"/>
  <c r="L8" i="14"/>
  <c r="L7" i="14"/>
  <c r="G13" i="10"/>
  <c r="C13" i="10"/>
  <c r="L44" i="16" l="1"/>
  <c r="L156" i="16"/>
  <c r="L86" i="16"/>
  <c r="K10" i="15"/>
  <c r="K14" i="15"/>
  <c r="K18" i="15"/>
  <c r="K26" i="15"/>
  <c r="K34" i="15"/>
  <c r="K42" i="15"/>
  <c r="K50" i="15"/>
  <c r="K54" i="15"/>
  <c r="K22" i="15"/>
  <c r="K30" i="15"/>
  <c r="K38" i="15"/>
  <c r="K46" i="15"/>
  <c r="G23" i="14"/>
  <c r="K23" i="14"/>
  <c r="G40" i="14"/>
  <c r="K40" i="14"/>
  <c r="G57" i="14"/>
  <c r="K57" i="14"/>
  <c r="G74" i="14"/>
  <c r="K74" i="14"/>
  <c r="G91" i="14"/>
  <c r="E193" i="14"/>
  <c r="I193" i="14"/>
  <c r="L31" i="14"/>
  <c r="L65" i="14"/>
  <c r="L99" i="14"/>
  <c r="L129" i="14"/>
  <c r="L150" i="14"/>
  <c r="L167" i="14"/>
  <c r="L103" i="14"/>
  <c r="L120" i="14"/>
  <c r="G125" i="14"/>
  <c r="K125" i="14"/>
  <c r="E142" i="14"/>
  <c r="I142" i="14"/>
  <c r="L146" i="14"/>
  <c r="L163" i="14"/>
  <c r="L188" i="14"/>
  <c r="H193" i="14"/>
  <c r="E23" i="14"/>
  <c r="I23" i="14"/>
  <c r="E57" i="14"/>
  <c r="I57" i="14"/>
  <c r="E91" i="14"/>
  <c r="I91" i="14"/>
  <c r="K91" i="14"/>
  <c r="G193" i="14"/>
  <c r="K193" i="14"/>
  <c r="L10" i="14"/>
  <c r="H23" i="14"/>
  <c r="L44" i="14"/>
  <c r="H57" i="14"/>
  <c r="L78" i="14"/>
  <c r="L82" i="14"/>
  <c r="L90" i="14"/>
  <c r="F193" i="14"/>
  <c r="J193" i="14"/>
  <c r="L201" i="14"/>
  <c r="L197" i="14"/>
  <c r="H159" i="14"/>
  <c r="H176" i="14"/>
  <c r="H210" i="14"/>
  <c r="L22" i="14"/>
  <c r="L35" i="14"/>
  <c r="F40" i="14"/>
  <c r="J40" i="14"/>
  <c r="L56" i="14"/>
  <c r="L69" i="14"/>
  <c r="F74" i="14"/>
  <c r="J74" i="14"/>
  <c r="H91" i="14"/>
  <c r="G108" i="14"/>
  <c r="K108" i="14"/>
  <c r="F125" i="14"/>
  <c r="J125" i="14"/>
  <c r="H142" i="14"/>
  <c r="G159" i="14"/>
  <c r="K159" i="14"/>
  <c r="G176" i="14"/>
  <c r="K176" i="14"/>
  <c r="G210" i="14"/>
  <c r="K210" i="14"/>
  <c r="L184" i="14"/>
  <c r="E40" i="14"/>
  <c r="I40" i="14"/>
  <c r="E74" i="14"/>
  <c r="I74" i="14"/>
  <c r="L86" i="14"/>
  <c r="F91" i="14"/>
  <c r="J91" i="14"/>
  <c r="L95" i="14"/>
  <c r="H108" i="14"/>
  <c r="L107" i="14"/>
  <c r="F108" i="14"/>
  <c r="J108" i="14"/>
  <c r="L112" i="14"/>
  <c r="L116" i="14"/>
  <c r="E125" i="14"/>
  <c r="I125" i="14"/>
  <c r="L133" i="14"/>
  <c r="L137" i="14"/>
  <c r="G142" i="14"/>
  <c r="K142" i="14"/>
  <c r="L154" i="14"/>
  <c r="L158" i="14"/>
  <c r="F159" i="14"/>
  <c r="J159" i="14"/>
  <c r="L171" i="14"/>
  <c r="L175" i="14"/>
  <c r="F176" i="14"/>
  <c r="J176" i="14"/>
  <c r="L205" i="14"/>
  <c r="L209" i="14"/>
  <c r="F210" i="14"/>
  <c r="J210" i="14"/>
  <c r="L180" i="14"/>
  <c r="L192" i="14"/>
  <c r="L14" i="14"/>
  <c r="L18" i="14"/>
  <c r="F23" i="14"/>
  <c r="J23" i="14"/>
  <c r="L27" i="14"/>
  <c r="H40" i="14"/>
  <c r="L39" i="14"/>
  <c r="L48" i="14"/>
  <c r="L52" i="14"/>
  <c r="F57" i="14"/>
  <c r="J57" i="14"/>
  <c r="L61" i="14"/>
  <c r="H74" i="14"/>
  <c r="L73" i="14"/>
  <c r="I108" i="14"/>
  <c r="H125" i="14"/>
  <c r="F142" i="14"/>
  <c r="J142" i="14"/>
  <c r="E159" i="14"/>
  <c r="I159" i="14"/>
  <c r="E176" i="14"/>
  <c r="I176" i="14"/>
  <c r="E210" i="14"/>
  <c r="I210" i="14"/>
  <c r="H10" i="12"/>
  <c r="H34" i="11"/>
  <c r="H15" i="11"/>
  <c r="H19" i="2"/>
  <c r="H12" i="2"/>
  <c r="H13" i="4"/>
  <c r="I13" i="10"/>
  <c r="J12" i="10"/>
  <c r="J11" i="10"/>
  <c r="J10" i="10"/>
  <c r="J9" i="10"/>
  <c r="J8" i="10"/>
  <c r="J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I15" i="18"/>
  <c r="H15" i="18"/>
  <c r="G15" i="18"/>
  <c r="F15" i="18"/>
  <c r="E15" i="18"/>
  <c r="C15" i="18"/>
  <c r="J5" i="18"/>
  <c r="J56" i="17"/>
  <c r="I56" i="17"/>
  <c r="H56" i="17"/>
  <c r="G56" i="17"/>
  <c r="E56" i="17"/>
  <c r="D56" i="17"/>
  <c r="K37" i="17"/>
  <c r="K36" i="17"/>
  <c r="J25" i="17"/>
  <c r="I25" i="17"/>
  <c r="H25" i="17"/>
  <c r="G25" i="17"/>
  <c r="E25" i="17"/>
  <c r="D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J9" i="12"/>
  <c r="I10" i="12"/>
  <c r="F10" i="12"/>
  <c r="E10" i="12"/>
  <c r="D10" i="12"/>
  <c r="C10" i="12"/>
  <c r="J8" i="5"/>
  <c r="F9" i="5"/>
  <c r="E9" i="5"/>
  <c r="D9" i="5"/>
  <c r="C9" i="5"/>
  <c r="J7" i="5"/>
  <c r="J8" i="12"/>
  <c r="J7" i="12"/>
  <c r="J7" i="11"/>
  <c r="J8" i="11"/>
  <c r="J9" i="11"/>
  <c r="J10" i="11"/>
  <c r="J11" i="11"/>
  <c r="J12" i="11"/>
  <c r="J13" i="11"/>
  <c r="J14" i="11"/>
  <c r="C15" i="11"/>
  <c r="D15" i="11"/>
  <c r="E15" i="11"/>
  <c r="F15" i="11"/>
  <c r="I15" i="11"/>
  <c r="J26" i="11"/>
  <c r="J27" i="11"/>
  <c r="J28" i="11"/>
  <c r="J29" i="11"/>
  <c r="J30" i="11"/>
  <c r="J31" i="11"/>
  <c r="J32" i="11"/>
  <c r="J33" i="11"/>
  <c r="C34" i="11"/>
  <c r="D34" i="11"/>
  <c r="E34" i="11"/>
  <c r="F34" i="11"/>
  <c r="I34" i="11"/>
  <c r="J17" i="5"/>
  <c r="J18" i="5" s="1"/>
  <c r="I18" i="5"/>
  <c r="F18" i="5"/>
  <c r="E18" i="5"/>
  <c r="D18" i="5"/>
  <c r="C18" i="5"/>
  <c r="J13" i="2"/>
  <c r="J14" i="2"/>
  <c r="J15" i="2"/>
  <c r="I19" i="2"/>
  <c r="G19" i="2"/>
  <c r="E19" i="2"/>
  <c r="D19" i="2"/>
  <c r="C19" i="2"/>
  <c r="J7" i="2"/>
  <c r="J8" i="2"/>
  <c r="J9" i="2"/>
  <c r="J10" i="2"/>
  <c r="J11" i="2"/>
  <c r="I12" i="2"/>
  <c r="G12" i="2"/>
  <c r="E12" i="2"/>
  <c r="D12" i="2"/>
  <c r="C12" i="2"/>
  <c r="D13" i="10"/>
  <c r="E13" i="10"/>
  <c r="F13" i="10"/>
  <c r="H13" i="10"/>
  <c r="E13" i="4"/>
  <c r="J7" i="4"/>
  <c r="J8" i="4"/>
  <c r="J9" i="4"/>
  <c r="J10" i="4"/>
  <c r="J11" i="4"/>
  <c r="J12" i="4"/>
  <c r="J21" i="2"/>
  <c r="J20" i="2"/>
  <c r="D13" i="4"/>
  <c r="C13" i="4"/>
  <c r="I13" i="4"/>
  <c r="G13" i="4"/>
  <c r="L40" i="14" l="1"/>
  <c r="L74" i="14"/>
  <c r="L57" i="14"/>
  <c r="L193" i="14"/>
  <c r="L176" i="14"/>
  <c r="L159" i="14"/>
  <c r="L142" i="14"/>
  <c r="L108" i="14"/>
  <c r="L23" i="14"/>
  <c r="J22" i="2"/>
  <c r="J12" i="2"/>
  <c r="J9" i="5"/>
  <c r="K25" i="17"/>
  <c r="J19" i="2"/>
  <c r="L125" i="14"/>
  <c r="L91" i="14"/>
  <c r="L210" i="14"/>
  <c r="J15" i="18"/>
  <c r="K56" i="17"/>
  <c r="J13" i="4"/>
  <c r="J13" i="10"/>
  <c r="J10" i="12"/>
  <c r="J34" i="11"/>
  <c r="J15" i="11"/>
</calcChain>
</file>

<file path=xl/sharedStrings.xml><?xml version="1.0" encoding="utf-8"?>
<sst xmlns="http://schemas.openxmlformats.org/spreadsheetml/2006/main" count="1299" uniqueCount="260">
  <si>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</si>
  <si>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</si>
  <si>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</si>
  <si>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</si>
  <si>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</si>
  <si>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</si>
  <si>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</si>
  <si>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</si>
  <si>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</si>
  <si>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</si>
  <si>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</si>
  <si>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</si>
  <si>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</si>
  <si>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</si>
  <si>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</si>
  <si>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</si>
  <si>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</si>
  <si>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</si>
  <si>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</si>
  <si>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</si>
  <si>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</si>
  <si>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</si>
  <si>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</si>
  <si>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</si>
  <si>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</si>
  <si>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</si>
  <si>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</si>
  <si>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</si>
  <si>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</si>
  <si>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</si>
  <si>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</si>
  <si>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</si>
  <si>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</si>
  <si>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</si>
  <si>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</si>
  <si>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</si>
  <si>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</si>
  <si>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</si>
  <si>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</si>
  <si>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</si>
  <si>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</si>
  <si>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</si>
  <si>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</si>
  <si>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</si>
  <si>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</si>
  <si>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</si>
  <si>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</si>
  <si>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</si>
  <si>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</si>
  <si>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</si>
  <si>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</si>
  <si>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</si>
  <si>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</si>
  <si>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</si>
  <si>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</si>
  <si>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</si>
  <si>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</si>
  <si>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</si>
  <si>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</si>
  <si>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</si>
  <si>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</si>
  <si>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</si>
  <si>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</si>
  <si>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</si>
  <si>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</si>
  <si>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</si>
  <si>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</si>
  <si>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</si>
  <si>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</si>
  <si>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</si>
  <si>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</si>
  <si>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</si>
  <si>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</si>
  <si>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</si>
  <si>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</si>
  <si>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</si>
  <si>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</si>
  <si>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</si>
  <si>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</si>
  <si>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</si>
  <si>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</si>
  <si>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</si>
  <si>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</si>
  <si>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</si>
  <si>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</si>
  <si>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</si>
  <si>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</si>
  <si>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</si>
  <si>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</si>
  <si>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</si>
  <si>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</si>
  <si>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</si>
  <si>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</si>
  <si>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</si>
  <si>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</si>
  <si>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</si>
  <si>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</si>
  <si>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</si>
  <si>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</si>
  <si>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</si>
  <si>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</si>
  <si>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</si>
  <si>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</si>
  <si>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</si>
  <si>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</si>
  <si>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</si>
  <si>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</si>
  <si>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</si>
  <si>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</si>
  <si>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</si>
  <si>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</si>
  <si>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</si>
  <si>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</si>
  <si>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</si>
  <si>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</si>
  <si>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</si>
  <si>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</si>
  <si>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</si>
  <si>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</si>
  <si>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</si>
  <si>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</si>
  <si>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</si>
  <si>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</si>
  <si>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</si>
  <si>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</si>
  <si>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</si>
  <si>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</si>
  <si>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</si>
  <si>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</si>
  <si>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</si>
  <si>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</si>
  <si>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</si>
  <si>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</si>
  <si>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</si>
  <si>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</si>
  <si>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</si>
  <si>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</si>
  <si>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</si>
  <si>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</si>
  <si>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</si>
  <si>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</si>
  <si>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</si>
  <si>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</si>
  <si>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</si>
  <si>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</si>
  <si>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</si>
  <si>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</si>
  <si>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</si>
  <si>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</si>
  <si>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</si>
  <si>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</si>
  <si>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</si>
  <si>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</si>
  <si>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</si>
  <si>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</si>
  <si>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</si>
  <si>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</si>
  <si>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</si>
  <si>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</si>
  <si>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</si>
  <si>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</si>
  <si>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</si>
  <si>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</si>
  <si>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</si>
  <si>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</si>
  <si>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London Planning Region</t>
  </si>
  <si>
    <t>LONDON</t>
  </si>
  <si>
    <t>Central London</t>
  </si>
  <si>
    <t>East London Waste Authority</t>
  </si>
  <si>
    <t>North London Waste Authority</t>
  </si>
  <si>
    <t>South East London</t>
  </si>
  <si>
    <t>South London</t>
  </si>
  <si>
    <t>West London Waste Authority</t>
  </si>
  <si>
    <t>Western Riverside Waste Authority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</si>
  <si>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</si>
  <si>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</si>
  <si>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</si>
  <si>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</si>
  <si>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</si>
  <si>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</si>
  <si>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</si>
  <si>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</si>
  <si>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</si>
  <si>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</si>
  <si>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</si>
  <si>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</si>
  <si>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</si>
  <si>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</si>
  <si>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</si>
  <si>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</si>
  <si>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</si>
  <si>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</si>
  <si>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</si>
  <si>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</si>
  <si>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</si>
  <si>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</si>
  <si>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</si>
  <si>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</si>
  <si>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</si>
  <si>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</si>
  <si>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</si>
  <si>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</si>
  <si>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</si>
  <si>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</si>
  <si>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</si>
  <si>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</si>
  <si>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</si>
  <si>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</si>
  <si>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</si>
  <si>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</si>
  <si>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</si>
  <si>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</si>
  <si>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</si>
  <si>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</si>
  <si>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</si>
  <si>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</si>
  <si>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</si>
  <si>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</si>
  <si>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</si>
  <si>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Click on the link to go to the tab</t>
  </si>
  <si>
    <t>2014 Total</t>
  </si>
  <si>
    <t>2015 Total</t>
  </si>
  <si>
    <t>-</t>
  </si>
  <si>
    <t>Transfer, Treatment and MRS</t>
  </si>
  <si>
    <t>Waste Management Information 2016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</si>
  <si>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</si>
  <si>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</si>
  <si>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</si>
  <si>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</si>
  <si>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</si>
  <si>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</si>
  <si>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</si>
  <si>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</si>
  <si>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</si>
  <si>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</si>
  <si>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</si>
  <si>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</si>
  <si>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London: Landfill inputs 2016</t>
  </si>
  <si>
    <t>London: Waste deposit trend: Landfill deposits by site type, waste type and sub-region from 2000/1 to 2016</t>
  </si>
  <si>
    <t>2016 Total</t>
  </si>
  <si>
    <t>London: Landfill capacity 2016</t>
  </si>
  <si>
    <t>Data for 2016 is classified into Landfill Directive categories..</t>
  </si>
  <si>
    <t>2016 landfill capacity data was obtained from environmental monitoring reports required by permits or directly from the operator.</t>
  </si>
  <si>
    <t>London: Landfill capacity trends from 1998/99 to 2016</t>
  </si>
  <si>
    <t>London: Transfer, treatment and metal recycling site inputs 2016</t>
  </si>
  <si>
    <t>London: Waste deposit trends: Transfer and treatment deposits by site type, waste type and sub-region from 2000/1 to 2016</t>
  </si>
  <si>
    <t>London: Incineration throughput 2016</t>
  </si>
  <si>
    <t>London: Incineration capacity 2016</t>
  </si>
  <si>
    <t>London: Borehole and lagoon inputs 2016</t>
  </si>
  <si>
    <t>London: Deposit in landfill for recovery inputs 2016</t>
  </si>
  <si>
    <t>London: Use of waste inputs 2016</t>
  </si>
  <si>
    <t>London: Hazardous waste managed by EWC chapter and former planning sub-region 2016 (tonnes)</t>
  </si>
  <si>
    <t>London: Hazardous waste deposited by EWC chapter and former planning sub-region 2016 (tonnes)</t>
  </si>
  <si>
    <t>London: Hazardous waste deposited by fate and former planning sub-region 2016 (tonnes)</t>
  </si>
  <si>
    <t>London: Hazardous waste deposited by EWC chapter from 1998 to 2016 (tonnes)</t>
  </si>
  <si>
    <t>London: Hazardous waste deposited by fate from 1998 to 2016 (tonnes)</t>
  </si>
  <si>
    <t>London: Hazardous waste trends from 1998 to 2016</t>
  </si>
  <si>
    <t>London: Hazardous waste managed by EWC chapter from 1998 to 2016 (tonnes)</t>
  </si>
  <si>
    <t>LIT 10675</t>
  </si>
  <si>
    <t xml:space="preserve">The above data do not include waste received by closed landfills for restoration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</si>
</sst>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sz val="10"/>
      <color theme="3"/>
      <name val="Arial"/>
      <family val="2"/>
    </font>
    <font>
      <u/>
      <sz val="20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</cellStyleXfs>
  <cellXfs count="501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6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20" xfId="0" applyNumberFormat="1" applyFont="1" applyFill="1" applyBorder="1" applyAlignment="1">
      <alignment horizontal="center" vertical="center"/>
    </xf>
    <xf numFmtId="0" fontId="19" fillId="0" borderId="0" xfId="0" applyFont="1"/>
    <xf numFmtId="41" fontId="8" fillId="0" borderId="0" xfId="2" applyFont="1" applyFill="1" applyBorder="1" applyAlignment="1">
      <alignment vertical="center"/>
    </xf>
    <xf numFmtId="41" fontId="8" fillId="0" borderId="31" xfId="2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0" fillId="0" borderId="0" xfId="0" applyFont="1" applyFill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0" fontId="22" fillId="0" borderId="0" xfId="0" applyFont="1"/>
    <xf numFmtId="0" fontId="24" fillId="0" borderId="0" xfId="8" applyFont="1"/>
    <xf numFmtId="0" fontId="14" fillId="0" borderId="0" xfId="10" applyFont="1" applyFill="1" applyBorder="1"/>
    <xf numFmtId="0" fontId="24" fillId="0" borderId="0" xfId="1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2" fillId="0" borderId="26" xfId="8" applyFont="1" applyFill="1" applyBorder="1" applyAlignment="1">
      <alignment horizontal="center" vertical="center" wrapText="1"/>
    </xf>
    <xf numFmtId="0" fontId="22" fillId="0" borderId="14" xfId="8" applyFont="1" applyFill="1" applyBorder="1" applyAlignment="1">
      <alignment horizontal="center" vertical="center" wrapText="1"/>
    </xf>
    <xf numFmtId="0" fontId="22" fillId="0" borderId="31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0" fontId="22" fillId="0" borderId="29" xfId="8" applyFont="1" applyFill="1" applyBorder="1" applyAlignment="1">
      <alignment horizontal="center" vertical="center" wrapText="1"/>
    </xf>
    <xf numFmtId="0" fontId="22" fillId="0" borderId="12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/>
    </xf>
    <xf numFmtId="164" fontId="8" fillId="0" borderId="31" xfId="2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38" fontId="8" fillId="0" borderId="0" xfId="12" applyNumberFormat="1" applyFont="1" applyFill="1" applyBorder="1" applyAlignment="1">
      <alignment horizontal="center" vertical="center"/>
    </xf>
    <xf numFmtId="3" fontId="8" fillId="0" borderId="0" xfId="12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8" fillId="0" borderId="42" xfId="8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horizontal="center" vertical="center"/>
    </xf>
    <xf numFmtId="164" fontId="8" fillId="0" borderId="17" xfId="2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2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12" fillId="5" borderId="50" xfId="8" applyFont="1" applyFill="1" applyBorder="1" applyAlignment="1">
      <alignment horizontal="center" vertical="center"/>
    </xf>
    <xf numFmtId="0" fontId="12" fillId="6" borderId="51" xfId="8" applyFont="1" applyFill="1" applyBorder="1" applyAlignment="1">
      <alignment horizontal="center" vertical="center" wrapText="1"/>
    </xf>
    <xf numFmtId="0" fontId="12" fillId="6" borderId="52" xfId="8" applyFont="1" applyFill="1" applyBorder="1" applyAlignment="1">
      <alignment horizontal="center" vertical="center" wrapText="1"/>
    </xf>
    <xf numFmtId="3" fontId="8" fillId="0" borderId="0" xfId="9" applyNumberFormat="1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8" fillId="0" borderId="0" xfId="11" applyFont="1" applyAlignment="1">
      <alignment vertical="center"/>
    </xf>
    <xf numFmtId="0" fontId="8" fillId="0" borderId="0" xfId="8" applyFont="1" applyAlignment="1">
      <alignment vertical="center"/>
    </xf>
    <xf numFmtId="0" fontId="22" fillId="0" borderId="6" xfId="8" applyFont="1" applyFill="1" applyBorder="1" applyAlignment="1">
      <alignment horizontal="center" vertical="center"/>
    </xf>
    <xf numFmtId="3" fontId="22" fillId="0" borderId="0" xfId="2" applyNumberFormat="1" applyFont="1" applyAlignment="1">
      <alignment horizontal="center" vertical="center"/>
    </xf>
    <xf numFmtId="3" fontId="22" fillId="0" borderId="0" xfId="9" applyNumberFormat="1" applyFont="1" applyAlignment="1">
      <alignment horizontal="center" vertical="center"/>
    </xf>
    <xf numFmtId="3" fontId="23" fillId="0" borderId="6" xfId="9" applyNumberFormat="1" applyFont="1" applyBorder="1" applyAlignment="1">
      <alignment vertical="center"/>
    </xf>
    <xf numFmtId="3" fontId="22" fillId="0" borderId="0" xfId="2" applyNumberFormat="1" applyFont="1" applyBorder="1" applyAlignment="1">
      <alignment horizontal="center" vertical="center"/>
    </xf>
    <xf numFmtId="3" fontId="22" fillId="0" borderId="33" xfId="2" applyNumberFormat="1" applyFont="1" applyBorder="1" applyAlignment="1">
      <alignment horizontal="center" vertical="center"/>
    </xf>
    <xf numFmtId="3" fontId="23" fillId="0" borderId="6" xfId="2" applyNumberFormat="1" applyFont="1" applyBorder="1" applyAlignment="1">
      <alignment vertical="center"/>
    </xf>
    <xf numFmtId="0" fontId="22" fillId="0" borderId="12" xfId="8" applyFont="1" applyFill="1" applyBorder="1" applyAlignment="1">
      <alignment horizontal="center" vertical="center"/>
    </xf>
    <xf numFmtId="3" fontId="22" fillId="0" borderId="17" xfId="2" applyNumberFormat="1" applyFont="1" applyBorder="1" applyAlignment="1">
      <alignment horizontal="center" vertical="center"/>
    </xf>
    <xf numFmtId="3" fontId="22" fillId="0" borderId="47" xfId="2" applyNumberFormat="1" applyFont="1" applyBorder="1" applyAlignment="1">
      <alignment horizontal="center" vertical="center"/>
    </xf>
    <xf numFmtId="3" fontId="23" fillId="0" borderId="12" xfId="2" applyNumberFormat="1" applyFont="1" applyBorder="1" applyAlignment="1">
      <alignment vertical="center"/>
    </xf>
    <xf numFmtId="0" fontId="8" fillId="0" borderId="0" xfId="8" applyFont="1" applyFill="1" applyAlignment="1">
      <alignment vertical="center"/>
    </xf>
    <xf numFmtId="0" fontId="22" fillId="0" borderId="26" xfId="8" applyFont="1" applyFill="1" applyBorder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3" fontId="8" fillId="0" borderId="42" xfId="2" applyNumberFormat="1" applyFont="1" applyBorder="1" applyAlignment="1">
      <alignment horizontal="center" vertical="center"/>
    </xf>
    <xf numFmtId="3" fontId="8" fillId="0" borderId="46" xfId="2" applyNumberFormat="1" applyFont="1" applyBorder="1" applyAlignment="1">
      <alignment horizontal="center" vertical="center"/>
    </xf>
    <xf numFmtId="3" fontId="10" fillId="0" borderId="46" xfId="2" applyNumberFormat="1" applyFont="1" applyBorder="1" applyAlignment="1">
      <alignment vertical="center"/>
    </xf>
    <xf numFmtId="0" fontId="22" fillId="0" borderId="31" xfId="8" applyFont="1" applyFill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33" xfId="2" applyNumberFormat="1" applyFont="1" applyBorder="1" applyAlignment="1">
      <alignment horizontal="center" vertical="center"/>
    </xf>
    <xf numFmtId="3" fontId="10" fillId="0" borderId="33" xfId="2" applyNumberFormat="1" applyFont="1" applyBorder="1" applyAlignment="1">
      <alignment vertical="center"/>
    </xf>
    <xf numFmtId="3" fontId="22" fillId="0" borderId="31" xfId="0" applyNumberFormat="1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10" fillId="0" borderId="6" xfId="2" applyNumberFormat="1" applyFont="1" applyBorder="1" applyAlignment="1">
      <alignment vertical="center"/>
    </xf>
    <xf numFmtId="3" fontId="8" fillId="0" borderId="31" xfId="8" applyNumberFormat="1" applyFont="1" applyBorder="1" applyAlignment="1">
      <alignment horizontal="center" vertical="center"/>
    </xf>
    <xf numFmtId="3" fontId="8" fillId="0" borderId="33" xfId="8" applyNumberFormat="1" applyFont="1" applyBorder="1" applyAlignment="1">
      <alignment horizontal="center" vertical="center"/>
    </xf>
    <xf numFmtId="0" fontId="23" fillId="0" borderId="29" xfId="8" applyFont="1" applyFill="1" applyBorder="1" applyAlignment="1">
      <alignment horizontal="center" vertical="center"/>
    </xf>
    <xf numFmtId="3" fontId="10" fillId="0" borderId="12" xfId="2" applyNumberFormat="1" applyFont="1" applyBorder="1" applyAlignment="1">
      <alignment vertical="center"/>
    </xf>
    <xf numFmtId="0" fontId="8" fillId="0" borderId="26" xfId="11" applyFont="1" applyFill="1" applyBorder="1" applyAlignment="1">
      <alignment horizontal="center" vertical="center"/>
    </xf>
    <xf numFmtId="0" fontId="8" fillId="0" borderId="14" xfId="11" applyFont="1" applyFill="1" applyBorder="1" applyAlignment="1">
      <alignment horizontal="center" vertical="center" wrapText="1"/>
    </xf>
    <xf numFmtId="3" fontId="8" fillId="0" borderId="0" xfId="9" applyNumberFormat="1" applyFont="1" applyFill="1" applyBorder="1" applyAlignment="1">
      <alignment horizontal="center" vertical="center" wrapText="1"/>
    </xf>
    <xf numFmtId="164" fontId="8" fillId="0" borderId="42" xfId="2" applyNumberFormat="1" applyFont="1" applyBorder="1" applyAlignment="1">
      <alignment horizontal="center" vertical="center"/>
    </xf>
    <xf numFmtId="3" fontId="8" fillId="0" borderId="42" xfId="9" applyNumberFormat="1" applyFont="1" applyBorder="1" applyAlignment="1">
      <alignment horizontal="center" vertical="center"/>
    </xf>
    <xf numFmtId="0" fontId="8" fillId="0" borderId="31" xfId="11" applyFont="1" applyFill="1" applyBorder="1" applyAlignment="1">
      <alignment horizontal="center" vertical="center"/>
    </xf>
    <xf numFmtId="0" fontId="8" fillId="0" borderId="6" xfId="11" applyFont="1" applyFill="1" applyBorder="1" applyAlignment="1">
      <alignment horizontal="center" vertical="center" wrapText="1"/>
    </xf>
    <xf numFmtId="3" fontId="8" fillId="0" borderId="0" xfId="9" applyNumberFormat="1" applyFont="1" applyBorder="1" applyAlignment="1">
      <alignment horizontal="center" vertical="center"/>
    </xf>
    <xf numFmtId="0" fontId="8" fillId="0" borderId="31" xfId="11" applyFont="1" applyFill="1" applyBorder="1" applyAlignment="1">
      <alignment horizontal="center" vertical="center" wrapText="1"/>
    </xf>
    <xf numFmtId="3" fontId="22" fillId="0" borderId="31" xfId="2" applyNumberFormat="1" applyFont="1" applyBorder="1" applyAlignment="1">
      <alignment horizontal="center" vertical="center"/>
    </xf>
    <xf numFmtId="3" fontId="22" fillId="0" borderId="31" xfId="9" applyNumberFormat="1" applyFont="1" applyBorder="1" applyAlignment="1">
      <alignment horizontal="center" vertical="center"/>
    </xf>
    <xf numFmtId="3" fontId="22" fillId="0" borderId="0" xfId="9" applyNumberFormat="1" applyFont="1" applyBorder="1" applyAlignment="1">
      <alignment horizontal="center" vertical="center"/>
    </xf>
    <xf numFmtId="3" fontId="8" fillId="0" borderId="31" xfId="9" applyNumberFormat="1" applyFont="1" applyBorder="1" applyAlignment="1">
      <alignment horizontal="center" vertical="center"/>
    </xf>
    <xf numFmtId="3" fontId="8" fillId="0" borderId="0" xfId="9" applyNumberFormat="1" applyFont="1" applyAlignment="1">
      <alignment horizontal="center" vertical="center"/>
    </xf>
    <xf numFmtId="0" fontId="8" fillId="0" borderId="12" xfId="11" applyFont="1" applyFill="1" applyBorder="1" applyAlignment="1">
      <alignment horizontal="center" vertical="center"/>
    </xf>
    <xf numFmtId="0" fontId="8" fillId="0" borderId="12" xfId="11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center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23" fillId="8" borderId="5" xfId="0" applyNumberFormat="1" applyFont="1" applyFill="1" applyBorder="1" applyAlignment="1">
      <alignment vertical="center"/>
    </xf>
    <xf numFmtId="0" fontId="23" fillId="8" borderId="5" xfId="0" applyFont="1" applyFill="1" applyBorder="1" applyAlignment="1">
      <alignment vertical="center"/>
    </xf>
    <xf numFmtId="0" fontId="12" fillId="5" borderId="5" xfId="0" applyNumberFormat="1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vertical="center"/>
    </xf>
    <xf numFmtId="41" fontId="8" fillId="0" borderId="17" xfId="12" applyNumberFormat="1" applyFont="1" applyBorder="1" applyAlignment="1">
      <alignment horizontal="center" vertical="center"/>
    </xf>
    <xf numFmtId="41" fontId="8" fillId="0" borderId="0" xfId="12" applyNumberFormat="1" applyFont="1" applyBorder="1" applyAlignment="1">
      <alignment horizontal="center" vertical="center"/>
    </xf>
    <xf numFmtId="41" fontId="8" fillId="0" borderId="0" xfId="8" applyNumberFormat="1" applyFont="1" applyBorder="1" applyAlignment="1">
      <alignment horizontal="center" vertic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6" xfId="1" applyNumberFormat="1" applyFont="1" applyBorder="1" applyAlignment="1">
      <alignment horizontal="center" vertical="center"/>
    </xf>
    <xf numFmtId="41" fontId="0" fillId="0" borderId="0" xfId="0" applyNumberFormat="1"/>
    <xf numFmtId="0" fontId="12" fillId="5" borderId="4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left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49" xfId="8" applyFont="1" applyFill="1" applyBorder="1" applyAlignment="1">
      <alignment horizontal="center" vertical="center" wrapText="1"/>
    </xf>
    <xf numFmtId="0" fontId="29" fillId="5" borderId="5" xfId="11" applyFont="1" applyFill="1" applyBorder="1" applyAlignment="1">
      <alignment horizontal="center" vertical="center"/>
    </xf>
    <xf numFmtId="3" fontId="29" fillId="5" borderId="5" xfId="9" applyNumberFormat="1" applyFont="1" applyFill="1" applyBorder="1" applyAlignment="1">
      <alignment horizontal="center" vertical="center"/>
    </xf>
    <xf numFmtId="3" fontId="29" fillId="5" borderId="7" xfId="9" applyNumberFormat="1" applyFont="1" applyFill="1" applyBorder="1" applyAlignment="1">
      <alignment horizontal="center" vertical="center"/>
    </xf>
    <xf numFmtId="41" fontId="29" fillId="5" borderId="7" xfId="9" applyNumberFormat="1" applyFont="1" applyFill="1" applyBorder="1" applyAlignment="1">
      <alignment horizontal="center" vertical="center"/>
    </xf>
    <xf numFmtId="41" fontId="29" fillId="5" borderId="20" xfId="9" applyNumberFormat="1" applyFont="1" applyFill="1" applyBorder="1" applyAlignment="1">
      <alignment horizontal="center" vertical="center"/>
    </xf>
    <xf numFmtId="0" fontId="29" fillId="5" borderId="8" xfId="8" applyFont="1" applyFill="1" applyBorder="1" applyAlignment="1">
      <alignment horizontal="center" vertical="center"/>
    </xf>
    <xf numFmtId="164" fontId="29" fillId="5" borderId="7" xfId="2" applyNumberFormat="1" applyFont="1" applyFill="1" applyBorder="1" applyAlignment="1">
      <alignment horizontal="center" vertical="center"/>
    </xf>
    <xf numFmtId="41" fontId="29" fillId="5" borderId="17" xfId="9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40" xfId="0" applyNumberFormat="1" applyFont="1" applyFill="1" applyBorder="1" applyAlignment="1">
      <alignment vertical="center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23" fillId="8" borderId="5" xfId="0" applyNumberFormat="1" applyFont="1" applyFill="1" applyBorder="1" applyAlignment="1">
      <alignment vertical="center" wrapText="1"/>
    </xf>
    <xf numFmtId="0" fontId="23" fillId="8" borderId="5" xfId="0" applyFont="1" applyFill="1" applyBorder="1" applyAlignment="1">
      <alignment horizontal="left" vertical="center"/>
    </xf>
    <xf numFmtId="0" fontId="12" fillId="5" borderId="5" xfId="0" applyNumberFormat="1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vertical="center" wrapText="1"/>
    </xf>
    <xf numFmtId="0" fontId="32" fillId="4" borderId="0" xfId="0" applyFont="1" applyFill="1"/>
    <xf numFmtId="0" fontId="33" fillId="4" borderId="0" xfId="0" applyFont="1" applyFill="1"/>
    <xf numFmtId="0" fontId="33" fillId="0" borderId="0" xfId="0" applyFont="1"/>
    <xf numFmtId="0" fontId="8" fillId="0" borderId="10" xfId="0" applyFont="1" applyFill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1" fontId="12" fillId="5" borderId="17" xfId="0" applyNumberFormat="1" applyFont="1" applyFill="1" applyBorder="1" applyAlignment="1">
      <alignment vertical="center"/>
    </xf>
    <xf numFmtId="41" fontId="12" fillId="5" borderId="15" xfId="0" applyNumberFormat="1" applyFont="1" applyFill="1" applyBorder="1" applyAlignment="1">
      <alignment vertical="center"/>
    </xf>
    <xf numFmtId="41" fontId="8" fillId="7" borderId="26" xfId="0" applyNumberFormat="1" applyFont="1" applyFill="1" applyBorder="1" applyAlignment="1">
      <alignment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31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3" fontId="8" fillId="0" borderId="26" xfId="0" applyNumberFormat="1" applyFont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3" fontId="8" fillId="0" borderId="31" xfId="0" applyNumberFormat="1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41" fontId="12" fillId="5" borderId="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60" xfId="0" applyFont="1" applyFill="1" applyBorder="1" applyAlignment="1">
      <alignment horizontal="left" vertical="center"/>
    </xf>
    <xf numFmtId="41" fontId="12" fillId="5" borderId="8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22" fillId="8" borderId="42" xfId="0" applyFont="1" applyFill="1" applyBorder="1" applyAlignment="1">
      <alignment vertical="center"/>
    </xf>
    <xf numFmtId="41" fontId="8" fillId="8" borderId="26" xfId="0" applyNumberFormat="1" applyFont="1" applyFill="1" applyBorder="1" applyAlignment="1">
      <alignment vertical="center"/>
    </xf>
    <xf numFmtId="41" fontId="8" fillId="8" borderId="42" xfId="0" applyNumberFormat="1" applyFont="1" applyFill="1" applyBorder="1" applyAlignment="1">
      <alignment vertical="center"/>
    </xf>
    <xf numFmtId="41" fontId="8" fillId="8" borderId="46" xfId="0" applyNumberFormat="1" applyFont="1" applyFill="1" applyBorder="1" applyAlignment="1">
      <alignment vertical="center"/>
    </xf>
    <xf numFmtId="41" fontId="22" fillId="8" borderId="33" xfId="0" applyNumberFormat="1" applyFont="1" applyFill="1" applyBorder="1" applyAlignment="1">
      <alignment vertical="center"/>
    </xf>
    <xf numFmtId="0" fontId="22" fillId="8" borderId="17" xfId="0" applyFont="1" applyFill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41" fontId="22" fillId="8" borderId="29" xfId="0" applyNumberFormat="1" applyFont="1" applyFill="1" applyBorder="1" applyAlignment="1">
      <alignment vertical="center"/>
    </xf>
    <xf numFmtId="41" fontId="22" fillId="8" borderId="17" xfId="0" applyNumberFormat="1" applyFont="1" applyFill="1" applyBorder="1" applyAlignment="1">
      <alignment vertical="center"/>
    </xf>
    <xf numFmtId="41" fontId="22" fillId="8" borderId="8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41" fontId="22" fillId="8" borderId="6" xfId="0" applyNumberFormat="1" applyFont="1" applyFill="1" applyBorder="1" applyAlignment="1">
      <alignment vertical="center"/>
    </xf>
    <xf numFmtId="0" fontId="22" fillId="8" borderId="20" xfId="0" applyFont="1" applyFill="1" applyBorder="1" applyAlignment="1">
      <alignment vertical="center"/>
    </xf>
    <xf numFmtId="41" fontId="22" fillId="8" borderId="7" xfId="0" applyNumberFormat="1" applyFont="1" applyFill="1" applyBorder="1" applyAlignment="1">
      <alignment vertical="center"/>
    </xf>
    <xf numFmtId="41" fontId="22" fillId="8" borderId="42" xfId="0" applyNumberFormat="1" applyFont="1" applyFill="1" applyBorder="1" applyAlignment="1">
      <alignment vertical="center"/>
    </xf>
    <xf numFmtId="41" fontId="22" fillId="8" borderId="12" xfId="0" applyNumberFormat="1" applyFont="1" applyFill="1" applyBorder="1" applyAlignment="1">
      <alignment vertical="center"/>
    </xf>
    <xf numFmtId="41" fontId="22" fillId="8" borderId="47" xfId="0" applyNumberFormat="1" applyFont="1" applyFill="1" applyBorder="1" applyAlignment="1">
      <alignment vertical="center"/>
    </xf>
    <xf numFmtId="41" fontId="8" fillId="0" borderId="33" xfId="2" applyNumberFormat="1" applyFont="1" applyFill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26" xfId="1" applyNumberFormat="1" applyFont="1" applyBorder="1" applyAlignment="1">
      <alignment vertical="center"/>
    </xf>
    <xf numFmtId="41" fontId="8" fillId="0" borderId="29" xfId="1" applyNumberFormat="1" applyFont="1" applyBorder="1" applyAlignment="1">
      <alignment vertical="center"/>
    </xf>
    <xf numFmtId="0" fontId="12" fillId="5" borderId="61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3" fontId="10" fillId="0" borderId="29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/>
    </xf>
    <xf numFmtId="3" fontId="10" fillId="0" borderId="47" xfId="1" applyNumberFormat="1" applyFont="1" applyBorder="1" applyAlignment="1">
      <alignment horizontal="center"/>
    </xf>
    <xf numFmtId="165" fontId="8" fillId="0" borderId="42" xfId="1" applyNumberFormat="1" applyFont="1" applyBorder="1" applyAlignment="1">
      <alignment horizontal="center" vertical="center"/>
    </xf>
    <xf numFmtId="41" fontId="8" fillId="0" borderId="17" xfId="8" applyNumberFormat="1" applyFont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6" fontId="8" fillId="0" borderId="42" xfId="1" applyNumberFormat="1" applyFont="1" applyBorder="1" applyAlignment="1">
      <alignment horizontal="center" vertical="center"/>
    </xf>
    <xf numFmtId="166" fontId="10" fillId="0" borderId="14" xfId="1" applyNumberFormat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0" fontId="23" fillId="2" borderId="0" xfId="0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0" borderId="0" xfId="10" applyFont="1" applyFill="1" applyBorder="1"/>
    <xf numFmtId="0" fontId="22" fillId="0" borderId="0" xfId="10" applyNumberFormat="1" applyFont="1" applyFill="1" applyBorder="1" applyAlignment="1"/>
    <xf numFmtId="0" fontId="34" fillId="0" borderId="0" xfId="0" applyFont="1" applyAlignment="1">
      <alignment horizontal="left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42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8" fillId="0" borderId="33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22" fillId="0" borderId="3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3" fillId="0" borderId="48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31" xfId="0" applyNumberFormat="1" applyFont="1" applyBorder="1" applyAlignment="1">
      <alignment horizontal="right"/>
    </xf>
    <xf numFmtId="41" fontId="22" fillId="0" borderId="29" xfId="0" applyNumberFormat="1" applyFont="1" applyBorder="1" applyAlignment="1">
      <alignment horizontal="right"/>
    </xf>
    <xf numFmtId="166" fontId="8" fillId="0" borderId="46" xfId="1" applyNumberFormat="1" applyFont="1" applyBorder="1" applyAlignment="1">
      <alignment horizontal="center" vertical="center"/>
    </xf>
    <xf numFmtId="166" fontId="8" fillId="0" borderId="33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center" vertical="center"/>
    </xf>
    <xf numFmtId="3" fontId="8" fillId="0" borderId="31" xfId="1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3" fontId="8" fillId="0" borderId="33" xfId="1" applyNumberFormat="1" applyFont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37" fillId="0" borderId="0" xfId="7" applyFont="1" applyAlignment="1" applyProtection="1"/>
    <xf numFmtId="0" fontId="12" fillId="5" borderId="2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22" fillId="8" borderId="47" xfId="0" applyFont="1" applyFill="1" applyBorder="1" applyAlignment="1">
      <alignment vertical="center"/>
    </xf>
    <xf numFmtId="0" fontId="12" fillId="5" borderId="40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8" borderId="14" xfId="0" applyFont="1" applyFill="1" applyBorder="1" applyAlignment="1">
      <alignment horizontal="right" vertical="center"/>
    </xf>
    <xf numFmtId="41" fontId="8" fillId="8" borderId="0" xfId="2" applyFont="1" applyFill="1" applyBorder="1" applyAlignment="1">
      <alignment vertical="center"/>
    </xf>
    <xf numFmtId="41" fontId="22" fillId="8" borderId="14" xfId="0" applyNumberFormat="1" applyFont="1" applyFill="1" applyBorder="1" applyAlignment="1">
      <alignment vertical="center"/>
    </xf>
    <xf numFmtId="0" fontId="22" fillId="8" borderId="6" xfId="0" applyFont="1" applyFill="1" applyBorder="1" applyAlignment="1">
      <alignment horizontal="right" vertical="center"/>
    </xf>
    <xf numFmtId="0" fontId="22" fillId="8" borderId="12" xfId="0" applyFont="1" applyFill="1" applyBorder="1" applyAlignment="1">
      <alignment horizontal="right" vertical="center"/>
    </xf>
    <xf numFmtId="0" fontId="22" fillId="8" borderId="7" xfId="0" applyFont="1" applyFill="1" applyBorder="1" applyAlignment="1">
      <alignment horizontal="right" vertical="center"/>
    </xf>
    <xf numFmtId="0" fontId="22" fillId="8" borderId="0" xfId="0" applyFont="1" applyFill="1" applyBorder="1" applyAlignment="1">
      <alignment horizontal="right" vertical="center"/>
    </xf>
    <xf numFmtId="41" fontId="22" fillId="8" borderId="31" xfId="0" applyNumberFormat="1" applyFont="1" applyFill="1" applyBorder="1" applyAlignment="1">
      <alignment vertical="center"/>
    </xf>
    <xf numFmtId="41" fontId="22" fillId="8" borderId="0" xfId="0" applyNumberFormat="1" applyFont="1" applyFill="1" applyBorder="1" applyAlignment="1">
      <alignment vertical="center"/>
    </xf>
    <xf numFmtId="0" fontId="26" fillId="5" borderId="7" xfId="0" applyFont="1" applyFill="1" applyBorder="1" applyAlignment="1">
      <alignment horizontal="right" vertical="center"/>
    </xf>
    <xf numFmtId="0" fontId="22" fillId="8" borderId="1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/>
    </xf>
    <xf numFmtId="41" fontId="8" fillId="8" borderId="0" xfId="0" applyNumberFormat="1" applyFont="1" applyFill="1" applyBorder="1" applyAlignment="1">
      <alignment vertical="center"/>
    </xf>
    <xf numFmtId="41" fontId="8" fillId="8" borderId="33" xfId="0" applyNumberFormat="1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166" fontId="8" fillId="8" borderId="0" xfId="1" applyNumberFormat="1" applyFont="1" applyFill="1" applyAlignment="1">
      <alignment vertical="center"/>
    </xf>
    <xf numFmtId="41" fontId="8" fillId="8" borderId="26" xfId="2" applyFont="1" applyFill="1" applyBorder="1" applyAlignment="1">
      <alignment vertical="center"/>
    </xf>
    <xf numFmtId="41" fontId="8" fillId="8" borderId="42" xfId="2" applyFont="1" applyFill="1" applyBorder="1" applyAlignment="1">
      <alignment vertical="center"/>
    </xf>
    <xf numFmtId="41" fontId="8" fillId="8" borderId="46" xfId="2" applyFont="1" applyFill="1" applyBorder="1" applyAlignment="1">
      <alignment vertical="center"/>
    </xf>
    <xf numFmtId="41" fontId="8" fillId="8" borderId="31" xfId="2" applyFont="1" applyFill="1" applyBorder="1" applyAlignment="1">
      <alignment vertical="center"/>
    </xf>
    <xf numFmtId="41" fontId="8" fillId="8" borderId="33" xfId="2" applyFont="1" applyFill="1" applyBorder="1" applyAlignment="1">
      <alignment vertical="center"/>
    </xf>
    <xf numFmtId="41" fontId="8" fillId="8" borderId="29" xfId="2" applyFont="1" applyFill="1" applyBorder="1" applyAlignment="1">
      <alignment vertical="center"/>
    </xf>
    <xf numFmtId="41" fontId="8" fillId="8" borderId="17" xfId="2" applyFont="1" applyFill="1" applyBorder="1" applyAlignment="1">
      <alignment vertical="center"/>
    </xf>
    <xf numFmtId="41" fontId="8" fillId="8" borderId="47" xfId="2" applyFont="1" applyFill="1" applyBorder="1" applyAlignment="1">
      <alignment vertical="center"/>
    </xf>
    <xf numFmtId="0" fontId="23" fillId="8" borderId="7" xfId="0" applyFont="1" applyFill="1" applyBorder="1" applyAlignment="1">
      <alignment horizontal="right" vertical="center"/>
    </xf>
    <xf numFmtId="41" fontId="23" fillId="8" borderId="7" xfId="0" applyNumberFormat="1" applyFont="1" applyFill="1" applyBorder="1" applyAlignment="1">
      <alignment vertical="center"/>
    </xf>
    <xf numFmtId="3" fontId="8" fillId="8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41" fontId="8" fillId="7" borderId="42" xfId="0" applyNumberFormat="1" applyFont="1" applyFill="1" applyBorder="1" applyAlignment="1">
      <alignment vertical="center"/>
    </xf>
    <xf numFmtId="41" fontId="10" fillId="7" borderId="14" xfId="0" applyNumberFormat="1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41" fontId="10" fillId="7" borderId="6" xfId="0" applyNumberFormat="1" applyFont="1" applyFill="1" applyBorder="1" applyAlignment="1">
      <alignment vertical="center"/>
    </xf>
    <xf numFmtId="41" fontId="8" fillId="7" borderId="33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41" fontId="8" fillId="7" borderId="29" xfId="0" applyNumberFormat="1" applyFont="1" applyFill="1" applyBorder="1" applyAlignment="1">
      <alignment vertical="center"/>
    </xf>
    <xf numFmtId="41" fontId="8" fillId="7" borderId="17" xfId="0" applyNumberFormat="1" applyFont="1" applyFill="1" applyBorder="1" applyAlignment="1">
      <alignment vertical="center"/>
    </xf>
    <xf numFmtId="41" fontId="8" fillId="7" borderId="47" xfId="0" applyNumberFormat="1" applyFont="1" applyFill="1" applyBorder="1" applyAlignment="1">
      <alignment vertical="center"/>
    </xf>
    <xf numFmtId="41" fontId="10" fillId="7" borderId="12" xfId="0" applyNumberFormat="1" applyFont="1" applyFill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26" fillId="8" borderId="0" xfId="0" applyFont="1" applyFill="1" applyBorder="1" applyAlignment="1">
      <alignment vertical="center"/>
    </xf>
    <xf numFmtId="41" fontId="12" fillId="8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22" fillId="8" borderId="5" xfId="0" applyNumberFormat="1" applyFont="1" applyFill="1" applyBorder="1" applyAlignment="1">
      <alignment vertical="center"/>
    </xf>
    <xf numFmtId="41" fontId="22" fillId="8" borderId="20" xfId="0" applyNumberFormat="1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41" fontId="22" fillId="8" borderId="26" xfId="0" applyNumberFormat="1" applyFont="1" applyFill="1" applyBorder="1" applyAlignment="1">
      <alignment vertical="center"/>
    </xf>
    <xf numFmtId="41" fontId="22" fillId="8" borderId="46" xfId="0" applyNumberFormat="1" applyFont="1" applyFill="1" applyBorder="1" applyAlignment="1">
      <alignment vertical="center"/>
    </xf>
    <xf numFmtId="0" fontId="22" fillId="8" borderId="46" xfId="0" applyFont="1" applyFill="1" applyBorder="1" applyAlignment="1">
      <alignment vertical="center"/>
    </xf>
    <xf numFmtId="41" fontId="12" fillId="5" borderId="0" xfId="0" applyNumberFormat="1" applyFont="1" applyFill="1" applyBorder="1" applyAlignment="1">
      <alignment vertical="center"/>
    </xf>
    <xf numFmtId="41" fontId="8" fillId="8" borderId="29" xfId="0" applyNumberFormat="1" applyFont="1" applyFill="1" applyBorder="1" applyAlignment="1">
      <alignment vertical="center"/>
    </xf>
    <xf numFmtId="41" fontId="8" fillId="8" borderId="17" xfId="0" applyNumberFormat="1" applyFont="1" applyFill="1" applyBorder="1" applyAlignment="1">
      <alignment vertical="center"/>
    </xf>
    <xf numFmtId="41" fontId="8" fillId="8" borderId="47" xfId="0" applyNumberFormat="1" applyFont="1" applyFill="1" applyBorder="1" applyAlignment="1">
      <alignment vertical="center"/>
    </xf>
    <xf numFmtId="41" fontId="8" fillId="8" borderId="22" xfId="0" applyNumberFormat="1" applyFont="1" applyFill="1" applyBorder="1" applyAlignment="1">
      <alignment vertical="center"/>
    </xf>
    <xf numFmtId="41" fontId="8" fillId="8" borderId="23" xfId="0" applyNumberFormat="1" applyFont="1" applyFill="1" applyBorder="1" applyAlignment="1">
      <alignment vertical="center"/>
    </xf>
    <xf numFmtId="41" fontId="8" fillId="8" borderId="21" xfId="0" applyNumberFormat="1" applyFont="1" applyFill="1" applyBorder="1" applyAlignment="1">
      <alignment vertical="center"/>
    </xf>
    <xf numFmtId="41" fontId="8" fillId="8" borderId="0" xfId="0" applyNumberFormat="1" applyFont="1" applyFill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166" fontId="8" fillId="0" borderId="42" xfId="1" applyNumberFormat="1" applyFont="1" applyBorder="1" applyAlignment="1">
      <alignment vertical="center"/>
    </xf>
    <xf numFmtId="166" fontId="8" fillId="0" borderId="0" xfId="1" applyNumberFormat="1" applyFont="1" applyAlignment="1">
      <alignment vertical="center"/>
    </xf>
    <xf numFmtId="166" fontId="8" fillId="0" borderId="17" xfId="1" applyNumberFormat="1" applyFont="1" applyBorder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21" xfId="0" applyNumberFormat="1" applyFont="1" applyBorder="1" applyAlignment="1">
      <alignment vertical="center"/>
    </xf>
    <xf numFmtId="0" fontId="8" fillId="0" borderId="25" xfId="6" applyFont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1" fontId="8" fillId="0" borderId="29" xfId="2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26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27" fillId="0" borderId="0" xfId="0" applyNumberFormat="1" applyFont="1" applyAlignment="1">
      <alignment horizontal="right" vertical="center"/>
    </xf>
    <xf numFmtId="41" fontId="23" fillId="0" borderId="6" xfId="0" applyNumberFormat="1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9" fillId="5" borderId="5" xfId="0" applyFont="1" applyFill="1" applyBorder="1" applyAlignment="1">
      <alignment vertical="center"/>
    </xf>
    <xf numFmtId="0" fontId="29" fillId="5" borderId="7" xfId="0" applyFont="1" applyFill="1" applyBorder="1" applyAlignment="1">
      <alignment vertical="center"/>
    </xf>
    <xf numFmtId="41" fontId="29" fillId="5" borderId="5" xfId="0" applyNumberFormat="1" applyFont="1" applyFill="1" applyBorder="1" applyAlignment="1">
      <alignment vertical="center"/>
    </xf>
    <xf numFmtId="41" fontId="29" fillId="5" borderId="7" xfId="0" applyNumberFormat="1" applyFont="1" applyFill="1" applyBorder="1" applyAlignment="1">
      <alignment vertical="center"/>
    </xf>
    <xf numFmtId="41" fontId="29" fillId="5" borderId="20" xfId="0" applyNumberFormat="1" applyFont="1" applyFill="1" applyBorder="1" applyAlignment="1">
      <alignment vertical="center"/>
    </xf>
    <xf numFmtId="41" fontId="29" fillId="5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41" fontId="28" fillId="0" borderId="26" xfId="0" applyNumberFormat="1" applyFont="1" applyBorder="1" applyAlignment="1">
      <alignment horizontal="right" vertical="center"/>
    </xf>
    <xf numFmtId="41" fontId="28" fillId="0" borderId="42" xfId="0" applyNumberFormat="1" applyFont="1" applyBorder="1" applyAlignment="1">
      <alignment horizontal="right" vertical="center"/>
    </xf>
    <xf numFmtId="41" fontId="23" fillId="0" borderId="33" xfId="0" applyNumberFormat="1" applyFont="1" applyBorder="1" applyAlignment="1">
      <alignment horizontal="right" vertical="center"/>
    </xf>
    <xf numFmtId="41" fontId="28" fillId="0" borderId="31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0" fontId="22" fillId="0" borderId="33" xfId="0" applyFont="1" applyFill="1" applyBorder="1" applyAlignment="1">
      <alignment vertical="center" wrapText="1"/>
    </xf>
    <xf numFmtId="41" fontId="28" fillId="0" borderId="33" xfId="0" applyNumberFormat="1" applyFont="1" applyBorder="1" applyAlignment="1">
      <alignment horizontal="right" vertical="center"/>
    </xf>
    <xf numFmtId="0" fontId="22" fillId="0" borderId="2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30" fillId="5" borderId="7" xfId="0" applyFont="1" applyFill="1" applyBorder="1" applyAlignment="1">
      <alignment vertical="center"/>
    </xf>
    <xf numFmtId="41" fontId="29" fillId="5" borderId="29" xfId="0" applyNumberFormat="1" applyFont="1" applyFill="1" applyBorder="1" applyAlignment="1">
      <alignment horizontal="right" vertical="center"/>
    </xf>
    <xf numFmtId="41" fontId="29" fillId="5" borderId="17" xfId="0" applyNumberFormat="1" applyFont="1" applyFill="1" applyBorder="1" applyAlignment="1">
      <alignment horizontal="right" vertical="center"/>
    </xf>
    <xf numFmtId="41" fontId="29" fillId="5" borderId="47" xfId="0" applyNumberFormat="1" applyFont="1" applyFill="1" applyBorder="1" applyAlignment="1">
      <alignment horizontal="right" vertical="center"/>
    </xf>
    <xf numFmtId="41" fontId="29" fillId="5" borderId="8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41" fontId="22" fillId="0" borderId="63" xfId="0" applyNumberFormat="1" applyFont="1" applyBorder="1" applyAlignment="1">
      <alignment horizontal="right"/>
    </xf>
    <xf numFmtId="41" fontId="22" fillId="0" borderId="17" xfId="0" applyNumberFormat="1" applyFont="1" applyBorder="1" applyAlignment="1">
      <alignment horizontal="right"/>
    </xf>
    <xf numFmtId="41" fontId="22" fillId="0" borderId="4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 vertical="center"/>
    </xf>
    <xf numFmtId="0" fontId="26" fillId="5" borderId="7" xfId="8" applyFont="1" applyFill="1" applyBorder="1" applyAlignment="1">
      <alignment horizontal="center" vertical="center" wrapText="1"/>
    </xf>
    <xf numFmtId="166" fontId="8" fillId="0" borderId="0" xfId="1" applyNumberFormat="1" applyFont="1" applyBorder="1" applyAlignment="1">
      <alignment vertical="center"/>
    </xf>
    <xf numFmtId="166" fontId="10" fillId="0" borderId="33" xfId="1" applyNumberFormat="1" applyFont="1" applyBorder="1" applyAlignment="1">
      <alignment vertical="center"/>
    </xf>
    <xf numFmtId="166" fontId="10" fillId="0" borderId="46" xfId="1" applyNumberFormat="1" applyFont="1" applyBorder="1" applyAlignment="1">
      <alignment vertical="center"/>
    </xf>
    <xf numFmtId="165" fontId="8" fillId="0" borderId="47" xfId="1" applyNumberFormat="1" applyFont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center"/>
    </xf>
    <xf numFmtId="3" fontId="12" fillId="5" borderId="7" xfId="0" applyNumberFormat="1" applyFont="1" applyFill="1" applyBorder="1" applyAlignment="1">
      <alignment vertical="center"/>
    </xf>
    <xf numFmtId="3" fontId="22" fillId="8" borderId="7" xfId="0" applyNumberFormat="1" applyFont="1" applyFill="1" applyBorder="1" applyAlignment="1">
      <alignment vertical="center"/>
    </xf>
    <xf numFmtId="3" fontId="8" fillId="8" borderId="0" xfId="2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3" fontId="8" fillId="7" borderId="0" xfId="0" applyNumberFormat="1" applyFont="1" applyFill="1" applyBorder="1" applyAlignment="1">
      <alignment vertical="center"/>
    </xf>
    <xf numFmtId="3" fontId="12" fillId="5" borderId="42" xfId="0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8" fillId="0" borderId="31" xfId="0" applyNumberFormat="1" applyFont="1" applyBorder="1" applyAlignment="1">
      <alignment horizontal="right" vertical="center"/>
    </xf>
    <xf numFmtId="3" fontId="12" fillId="5" borderId="7" xfId="2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3" fontId="29" fillId="5" borderId="5" xfId="0" applyNumberFormat="1" applyFont="1" applyFill="1" applyBorder="1" applyAlignment="1">
      <alignment horizontal="right"/>
    </xf>
    <xf numFmtId="3" fontId="29" fillId="5" borderId="7" xfId="0" applyNumberFormat="1" applyFont="1" applyFill="1" applyBorder="1" applyAlignment="1">
      <alignment horizontal="right"/>
    </xf>
    <xf numFmtId="3" fontId="29" fillId="5" borderId="20" xfId="0" applyNumberFormat="1" applyFont="1" applyFill="1" applyBorder="1" applyAlignment="1">
      <alignment horizontal="right"/>
    </xf>
    <xf numFmtId="3" fontId="8" fillId="0" borderId="0" xfId="0" applyNumberFormat="1" applyFont="1"/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2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0" fontId="32" fillId="4" borderId="0" xfId="0" applyFont="1" applyFill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vertical="center" wrapText="1"/>
    </xf>
    <xf numFmtId="0" fontId="22" fillId="8" borderId="6" xfId="0" applyFont="1" applyFill="1" applyBorder="1" applyAlignment="1">
      <alignment vertical="center" wrapText="1"/>
    </xf>
    <xf numFmtId="0" fontId="22" fillId="8" borderId="6" xfId="0" applyFont="1" applyFill="1" applyBorder="1" applyAlignment="1">
      <alignment vertical="center"/>
    </xf>
    <xf numFmtId="0" fontId="22" fillId="8" borderId="33" xfId="0" applyFont="1" applyFill="1" applyBorder="1" applyAlignment="1">
      <alignment horizontal="left" vertical="center"/>
    </xf>
    <xf numFmtId="0" fontId="22" fillId="8" borderId="33" xfId="0" applyFont="1" applyFill="1" applyBorder="1" applyAlignment="1">
      <alignment vertical="center"/>
    </xf>
    <xf numFmtId="0" fontId="22" fillId="8" borderId="47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4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/>
    </xf>
    <xf numFmtId="0" fontId="12" fillId="5" borderId="37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vertical="center"/>
    </xf>
    <xf numFmtId="0" fontId="22" fillId="8" borderId="29" xfId="0" applyFont="1" applyFill="1" applyBorder="1" applyAlignment="1">
      <alignment vertical="center"/>
    </xf>
    <xf numFmtId="0" fontId="22" fillId="8" borderId="31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londonhaztables06_1902590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4" ht="34.5" customHeight="1" x14ac:dyDescent="0.2">
      <c r="A1" s="456" t="s">
        <v>224</v>
      </c>
      <c r="B1" s="456"/>
      <c r="C1" s="456"/>
      <c r="D1" s="456"/>
      <c r="E1" s="456"/>
      <c r="F1" s="456"/>
      <c r="G1" s="456"/>
      <c r="H1" s="455" t="s">
        <v>165</v>
      </c>
      <c r="I1" s="455"/>
      <c r="J1" s="455"/>
      <c r="K1" s="455"/>
      <c r="L1" s="455"/>
      <c r="M1" s="455"/>
      <c r="N1" s="455"/>
    </row>
    <row r="2" spans="1:14" ht="28.5" customHeight="1" x14ac:dyDescent="0.2">
      <c r="A2" s="256"/>
      <c r="B2" s="187"/>
      <c r="C2" s="187"/>
      <c r="D2" s="187"/>
      <c r="E2" s="187"/>
    </row>
    <row r="3" spans="1:14" ht="26.25" x14ac:dyDescent="0.4">
      <c r="A3" s="185" t="s">
        <v>87</v>
      </c>
      <c r="B3" s="186"/>
      <c r="C3" s="186"/>
      <c r="D3" s="185"/>
      <c r="E3" s="185" t="s">
        <v>219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6.25" x14ac:dyDescent="0.4">
      <c r="A4" s="278" t="s">
        <v>86</v>
      </c>
      <c r="B4" s="279"/>
      <c r="C4" s="279"/>
      <c r="D4" s="278"/>
      <c r="E4" s="280" t="s">
        <v>225</v>
      </c>
      <c r="F4" s="12"/>
      <c r="G4" s="12"/>
      <c r="H4" s="12"/>
      <c r="N4" s="40"/>
    </row>
    <row r="5" spans="1:14" ht="26.25" x14ac:dyDescent="0.4">
      <c r="A5" s="278" t="s">
        <v>86</v>
      </c>
      <c r="B5" s="279"/>
      <c r="C5" s="279"/>
      <c r="D5" s="278"/>
      <c r="E5" s="280" t="s">
        <v>226</v>
      </c>
      <c r="N5" s="40"/>
    </row>
    <row r="6" spans="1:14" ht="26.25" x14ac:dyDescent="0.4">
      <c r="A6" s="278" t="s">
        <v>86</v>
      </c>
      <c r="B6" s="279"/>
      <c r="C6" s="279"/>
      <c r="D6" s="278"/>
      <c r="E6" s="280" t="s">
        <v>227</v>
      </c>
      <c r="N6" s="40"/>
    </row>
    <row r="7" spans="1:14" ht="26.25" x14ac:dyDescent="0.4">
      <c r="A7" s="278" t="s">
        <v>86</v>
      </c>
      <c r="B7" s="279"/>
      <c r="C7" s="279"/>
      <c r="D7" s="278"/>
      <c r="E7" s="280" t="s">
        <v>228</v>
      </c>
      <c r="N7" s="40"/>
    </row>
    <row r="8" spans="1:14" ht="26.25" x14ac:dyDescent="0.4">
      <c r="A8" s="278" t="s">
        <v>223</v>
      </c>
      <c r="B8" s="279"/>
      <c r="C8" s="279"/>
      <c r="D8" s="279"/>
      <c r="E8" s="280" t="s">
        <v>229</v>
      </c>
      <c r="N8" s="40"/>
    </row>
    <row r="9" spans="1:14" ht="26.25" x14ac:dyDescent="0.4">
      <c r="A9" s="278" t="s">
        <v>223</v>
      </c>
      <c r="B9" s="279"/>
      <c r="C9" s="279"/>
      <c r="D9" s="279"/>
      <c r="E9" s="280" t="s">
        <v>230</v>
      </c>
      <c r="N9" s="40"/>
    </row>
    <row r="10" spans="1:14" ht="26.25" x14ac:dyDescent="0.4">
      <c r="A10" s="278" t="s">
        <v>88</v>
      </c>
      <c r="B10" s="279"/>
      <c r="C10" s="279"/>
      <c r="D10" s="279"/>
      <c r="E10" s="280" t="s">
        <v>231</v>
      </c>
      <c r="N10" s="40"/>
    </row>
    <row r="11" spans="1:14" ht="26.25" x14ac:dyDescent="0.4">
      <c r="A11" s="278" t="s">
        <v>89</v>
      </c>
      <c r="B11" s="279"/>
      <c r="C11" s="279"/>
      <c r="D11" s="279"/>
      <c r="E11" s="280" t="s">
        <v>232</v>
      </c>
      <c r="N11" s="40"/>
    </row>
    <row r="12" spans="1:14" ht="26.25" x14ac:dyDescent="0.4">
      <c r="A12" s="278" t="s">
        <v>90</v>
      </c>
      <c r="B12" s="279"/>
      <c r="C12" s="279"/>
      <c r="D12" s="279"/>
      <c r="E12" s="280" t="s">
        <v>233</v>
      </c>
      <c r="N12" s="40"/>
    </row>
    <row r="13" spans="1:14" ht="26.25" x14ac:dyDescent="0.4">
      <c r="A13" s="278" t="s">
        <v>33</v>
      </c>
      <c r="B13" s="279"/>
      <c r="C13" s="279"/>
      <c r="D13" s="279"/>
      <c r="E13" s="280" t="s">
        <v>234</v>
      </c>
      <c r="N13" s="40"/>
    </row>
    <row r="14" spans="1:14" ht="26.25" x14ac:dyDescent="0.4">
      <c r="A14" s="278" t="s">
        <v>33</v>
      </c>
      <c r="B14" s="279"/>
      <c r="C14" s="279"/>
      <c r="D14" s="279"/>
      <c r="E14" s="280" t="s">
        <v>235</v>
      </c>
      <c r="N14" s="40"/>
    </row>
    <row r="15" spans="1:14" ht="26.25" x14ac:dyDescent="0.4">
      <c r="A15" s="278" t="s">
        <v>33</v>
      </c>
      <c r="B15" s="279"/>
      <c r="C15" s="279"/>
      <c r="D15" s="279"/>
      <c r="E15" s="280" t="s">
        <v>236</v>
      </c>
      <c r="N15" s="40"/>
    </row>
    <row r="16" spans="1:14" ht="26.25" x14ac:dyDescent="0.4">
      <c r="A16" s="10"/>
    </row>
    <row r="17" spans="1:1" ht="26.25" x14ac:dyDescent="0.4">
      <c r="A17" s="10" t="s">
        <v>258</v>
      </c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H1:N1"/>
    <mergeCell ref="A1:G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J38"/>
  <sheetViews>
    <sheetView showGridLines="0" zoomScaleNormal="100" workbookViewId="0"/>
  </sheetViews>
  <sheetFormatPr defaultRowHeight="12.75" x14ac:dyDescent="0.2"/>
  <cols>
    <col min="1" max="1" width="5.7109375" style="55" customWidth="1"/>
    <col min="2" max="2" width="50.85546875" style="55" customWidth="1"/>
    <col min="3" max="3" width="12.7109375" style="55" customWidth="1"/>
    <col min="4" max="4" width="16.140625" style="55" customWidth="1"/>
    <col min="5" max="5" width="14.140625" style="55" customWidth="1"/>
    <col min="6" max="8" width="17.28515625" style="55" customWidth="1"/>
    <col min="9" max="9" width="15.5703125" style="55" customWidth="1"/>
    <col min="10" max="10" width="12.7109375" style="55" customWidth="1"/>
    <col min="11" max="16384" width="9.140625" style="55"/>
  </cols>
  <sheetData>
    <row r="1" spans="1:10" x14ac:dyDescent="0.2">
      <c r="A1" s="324"/>
    </row>
    <row r="2" spans="1:10" ht="18.75" x14ac:dyDescent="0.2">
      <c r="B2" s="57" t="s">
        <v>246</v>
      </c>
    </row>
    <row r="3" spans="1:10" ht="18.75" x14ac:dyDescent="0.2">
      <c r="B3" s="293" t="s">
        <v>24</v>
      </c>
      <c r="C3" s="325"/>
    </row>
    <row r="4" spans="1:10" x14ac:dyDescent="0.2">
      <c r="B4" s="352"/>
    </row>
    <row r="5" spans="1:10" x14ac:dyDescent="0.2">
      <c r="B5" s="457" t="s">
        <v>19</v>
      </c>
      <c r="C5" s="483" t="s">
        <v>13</v>
      </c>
      <c r="D5" s="480"/>
      <c r="E5" s="480"/>
      <c r="F5" s="480"/>
      <c r="G5" s="480"/>
      <c r="H5" s="480"/>
      <c r="I5" s="480"/>
      <c r="J5" s="461" t="s">
        <v>166</v>
      </c>
    </row>
    <row r="6" spans="1:10" ht="39.75" customHeight="1" x14ac:dyDescent="0.2">
      <c r="B6" s="458"/>
      <c r="C6" s="16" t="s">
        <v>167</v>
      </c>
      <c r="D6" s="16" t="s">
        <v>168</v>
      </c>
      <c r="E6" s="16" t="s">
        <v>169</v>
      </c>
      <c r="F6" s="16" t="s">
        <v>170</v>
      </c>
      <c r="G6" s="16" t="s">
        <v>171</v>
      </c>
      <c r="H6" s="16" t="s">
        <v>172</v>
      </c>
      <c r="I6" s="16" t="s">
        <v>173</v>
      </c>
      <c r="J6" s="482"/>
    </row>
    <row r="7" spans="1:10" ht="24" customHeight="1" x14ac:dyDescent="0.2">
      <c r="B7" s="172" t="s">
        <v>71</v>
      </c>
      <c r="C7" s="375">
        <v>0</v>
      </c>
      <c r="D7" s="375">
        <v>0</v>
      </c>
      <c r="E7" s="375">
        <v>0</v>
      </c>
      <c r="F7" s="375">
        <v>0</v>
      </c>
      <c r="G7" s="375">
        <v>0</v>
      </c>
      <c r="H7" s="375">
        <v>0</v>
      </c>
      <c r="I7" s="375">
        <v>0</v>
      </c>
      <c r="J7" s="45">
        <f t="shared" ref="J7:J14" si="0">SUM(C7:I7)</f>
        <v>0</v>
      </c>
    </row>
    <row r="8" spans="1:10" ht="24" customHeight="1" x14ac:dyDescent="0.2">
      <c r="B8" s="172" t="s">
        <v>72</v>
      </c>
      <c r="C8" s="375">
        <v>0</v>
      </c>
      <c r="D8" s="375">
        <v>0</v>
      </c>
      <c r="E8" s="375">
        <v>0</v>
      </c>
      <c r="F8" s="375">
        <v>0</v>
      </c>
      <c r="G8" s="375">
        <v>0</v>
      </c>
      <c r="H8" s="375">
        <v>0</v>
      </c>
      <c r="I8" s="375">
        <v>0</v>
      </c>
      <c r="J8" s="45">
        <f t="shared" si="0"/>
        <v>0</v>
      </c>
    </row>
    <row r="9" spans="1:10" ht="24" customHeight="1" x14ac:dyDescent="0.2">
      <c r="B9" s="172" t="s">
        <v>22</v>
      </c>
      <c r="C9" s="375">
        <v>0</v>
      </c>
      <c r="D9" s="375">
        <v>0</v>
      </c>
      <c r="E9" s="443">
        <v>0.66400000000000003</v>
      </c>
      <c r="F9" s="375">
        <v>0</v>
      </c>
      <c r="G9" s="375">
        <v>0</v>
      </c>
      <c r="H9" s="443">
        <v>7.266</v>
      </c>
      <c r="I9" s="211">
        <v>0</v>
      </c>
      <c r="J9" s="45">
        <f t="shared" si="0"/>
        <v>7.93</v>
      </c>
    </row>
    <row r="10" spans="1:10" ht="24" customHeight="1" x14ac:dyDescent="0.2">
      <c r="B10" s="173" t="s">
        <v>36</v>
      </c>
      <c r="C10" s="376">
        <v>0</v>
      </c>
      <c r="D10" s="211">
        <v>0</v>
      </c>
      <c r="E10" s="375">
        <v>0</v>
      </c>
      <c r="F10" s="375">
        <v>0</v>
      </c>
      <c r="G10" s="375">
        <v>0</v>
      </c>
      <c r="H10" s="375">
        <v>0</v>
      </c>
      <c r="I10" s="211">
        <v>0</v>
      </c>
      <c r="J10" s="45">
        <f t="shared" si="0"/>
        <v>0</v>
      </c>
    </row>
    <row r="11" spans="1:10" ht="24" customHeight="1" x14ac:dyDescent="0.2">
      <c r="B11" s="173" t="s">
        <v>37</v>
      </c>
      <c r="C11" s="376">
        <v>0</v>
      </c>
      <c r="D11" s="375">
        <v>0</v>
      </c>
      <c r="E11" s="375">
        <v>0</v>
      </c>
      <c r="F11" s="375">
        <v>0</v>
      </c>
      <c r="G11" s="375">
        <v>0</v>
      </c>
      <c r="H11" s="375">
        <v>0</v>
      </c>
      <c r="I11" s="375">
        <v>0</v>
      </c>
      <c r="J11" s="45">
        <f t="shared" si="0"/>
        <v>0</v>
      </c>
    </row>
    <row r="12" spans="1:10" ht="24" customHeight="1" x14ac:dyDescent="0.2">
      <c r="B12" s="173" t="s">
        <v>21</v>
      </c>
      <c r="C12" s="375">
        <v>0</v>
      </c>
      <c r="D12" s="375">
        <v>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45">
        <f t="shared" si="0"/>
        <v>0</v>
      </c>
    </row>
    <row r="13" spans="1:10" ht="24" customHeight="1" x14ac:dyDescent="0.2">
      <c r="B13" s="377" t="s">
        <v>78</v>
      </c>
      <c r="C13" s="375">
        <v>0</v>
      </c>
      <c r="D13" s="375">
        <v>0</v>
      </c>
      <c r="E13" s="443">
        <v>547.721</v>
      </c>
      <c r="F13" s="443">
        <v>1201.0740000000001</v>
      </c>
      <c r="G13" s="375">
        <v>0</v>
      </c>
      <c r="H13" s="375">
        <v>0</v>
      </c>
      <c r="I13" s="211">
        <v>0</v>
      </c>
      <c r="J13" s="45">
        <f t="shared" si="0"/>
        <v>1748.7950000000001</v>
      </c>
    </row>
    <row r="14" spans="1:10" ht="24" customHeight="1" x14ac:dyDescent="0.2">
      <c r="B14" s="172" t="s">
        <v>20</v>
      </c>
      <c r="C14" s="375">
        <v>0</v>
      </c>
      <c r="D14" s="443">
        <v>49.25</v>
      </c>
      <c r="E14" s="375">
        <v>0</v>
      </c>
      <c r="F14" s="443">
        <v>24.283999999999999</v>
      </c>
      <c r="G14" s="375">
        <v>0</v>
      </c>
      <c r="H14" s="375">
        <v>0</v>
      </c>
      <c r="I14" s="375">
        <v>0</v>
      </c>
      <c r="J14" s="46">
        <f t="shared" si="0"/>
        <v>73.533999999999992</v>
      </c>
    </row>
    <row r="15" spans="1:10" ht="24" customHeight="1" x14ac:dyDescent="0.2">
      <c r="B15" s="378" t="s">
        <v>34</v>
      </c>
      <c r="C15" s="379">
        <f t="shared" ref="C15:J15" si="1">SUM(C7:C14)</f>
        <v>0</v>
      </c>
      <c r="D15" s="444">
        <f t="shared" si="1"/>
        <v>49.25</v>
      </c>
      <c r="E15" s="444">
        <f t="shared" si="1"/>
        <v>548.38499999999999</v>
      </c>
      <c r="F15" s="444">
        <f t="shared" si="1"/>
        <v>1225.3580000000002</v>
      </c>
      <c r="G15" s="30">
        <f t="shared" si="1"/>
        <v>0</v>
      </c>
      <c r="H15" s="444">
        <f t="shared" si="1"/>
        <v>7.266</v>
      </c>
      <c r="I15" s="30">
        <f t="shared" si="1"/>
        <v>0</v>
      </c>
      <c r="J15" s="209">
        <f t="shared" si="1"/>
        <v>1830.259</v>
      </c>
    </row>
    <row r="16" spans="1:10" x14ac:dyDescent="0.2">
      <c r="B16" s="14"/>
    </row>
    <row r="17" spans="2:10" x14ac:dyDescent="0.2">
      <c r="B17" s="252" t="s">
        <v>32</v>
      </c>
    </row>
    <row r="18" spans="2:10" x14ac:dyDescent="0.2">
      <c r="B18" s="253" t="s">
        <v>77</v>
      </c>
    </row>
    <row r="19" spans="2:10" x14ac:dyDescent="0.2">
      <c r="B19" s="380"/>
    </row>
    <row r="21" spans="2:10" ht="18.75" x14ac:dyDescent="0.2">
      <c r="B21" s="57" t="s">
        <v>247</v>
      </c>
    </row>
    <row r="22" spans="2:10" ht="18.75" x14ac:dyDescent="0.2">
      <c r="B22" s="293" t="s">
        <v>24</v>
      </c>
    </row>
    <row r="23" spans="2:10" x14ac:dyDescent="0.2">
      <c r="B23" s="352"/>
    </row>
    <row r="24" spans="2:10" x14ac:dyDescent="0.2">
      <c r="B24" s="457" t="s">
        <v>19</v>
      </c>
      <c r="C24" s="483" t="s">
        <v>13</v>
      </c>
      <c r="D24" s="480"/>
      <c r="E24" s="480"/>
      <c r="F24" s="480"/>
      <c r="G24" s="480"/>
      <c r="H24" s="480"/>
      <c r="I24" s="480"/>
      <c r="J24" s="461" t="s">
        <v>166</v>
      </c>
    </row>
    <row r="25" spans="2:10" ht="36.75" customHeight="1" x14ac:dyDescent="0.2">
      <c r="B25" s="458"/>
      <c r="C25" s="16" t="s">
        <v>167</v>
      </c>
      <c r="D25" s="16" t="s">
        <v>168</v>
      </c>
      <c r="E25" s="16" t="s">
        <v>169</v>
      </c>
      <c r="F25" s="16" t="s">
        <v>170</v>
      </c>
      <c r="G25" s="16" t="s">
        <v>171</v>
      </c>
      <c r="H25" s="16" t="s">
        <v>172</v>
      </c>
      <c r="I25" s="16" t="s">
        <v>173</v>
      </c>
      <c r="J25" s="482"/>
    </row>
    <row r="26" spans="2:10" ht="24" customHeight="1" x14ac:dyDescent="0.2">
      <c r="B26" s="172" t="s">
        <v>71</v>
      </c>
      <c r="C26" s="375"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  <c r="J26" s="45">
        <f t="shared" ref="J26:J33" si="2">SUM(C26:I26)</f>
        <v>0</v>
      </c>
    </row>
    <row r="27" spans="2:10" ht="24" customHeight="1" x14ac:dyDescent="0.2">
      <c r="B27" s="172" t="s">
        <v>72</v>
      </c>
      <c r="C27" s="375">
        <v>0</v>
      </c>
      <c r="D27" s="375">
        <v>0</v>
      </c>
      <c r="E27" s="375">
        <v>0</v>
      </c>
      <c r="F27" s="375">
        <v>0</v>
      </c>
      <c r="G27" s="375">
        <v>0</v>
      </c>
      <c r="H27" s="375">
        <v>0</v>
      </c>
      <c r="I27" s="375">
        <v>0</v>
      </c>
      <c r="J27" s="45">
        <f t="shared" si="2"/>
        <v>0</v>
      </c>
    </row>
    <row r="28" spans="2:10" ht="24" customHeight="1" x14ac:dyDescent="0.2">
      <c r="B28" s="172" t="s">
        <v>22</v>
      </c>
      <c r="C28" s="375">
        <v>0</v>
      </c>
      <c r="D28" s="375">
        <v>0</v>
      </c>
      <c r="E28" s="445">
        <v>75</v>
      </c>
      <c r="F28" s="375">
        <v>0</v>
      </c>
      <c r="G28" s="375">
        <v>0</v>
      </c>
      <c r="H28" s="445">
        <v>8</v>
      </c>
      <c r="I28" s="375">
        <v>0</v>
      </c>
      <c r="J28" s="45">
        <f t="shared" si="2"/>
        <v>83</v>
      </c>
    </row>
    <row r="29" spans="2:10" ht="24" customHeight="1" x14ac:dyDescent="0.2">
      <c r="B29" s="173" t="s">
        <v>36</v>
      </c>
      <c r="C29" s="375">
        <v>0</v>
      </c>
      <c r="D29" s="375">
        <v>0</v>
      </c>
      <c r="E29" s="375">
        <v>0</v>
      </c>
      <c r="F29" s="375">
        <v>0</v>
      </c>
      <c r="G29" s="375">
        <v>0</v>
      </c>
      <c r="H29" s="375">
        <v>0</v>
      </c>
      <c r="I29" s="375">
        <v>0</v>
      </c>
      <c r="J29" s="45">
        <f t="shared" si="2"/>
        <v>0</v>
      </c>
    </row>
    <row r="30" spans="2:10" ht="24" customHeight="1" x14ac:dyDescent="0.2">
      <c r="B30" s="173" t="s">
        <v>37</v>
      </c>
      <c r="C30" s="375">
        <v>0</v>
      </c>
      <c r="D30" s="375">
        <v>0</v>
      </c>
      <c r="E30" s="375">
        <v>0</v>
      </c>
      <c r="F30" s="375">
        <v>0</v>
      </c>
      <c r="G30" s="375">
        <v>0</v>
      </c>
      <c r="H30" s="375">
        <v>0</v>
      </c>
      <c r="I30" s="375">
        <v>0</v>
      </c>
      <c r="J30" s="45">
        <f t="shared" si="2"/>
        <v>0</v>
      </c>
    </row>
    <row r="31" spans="2:10" ht="24" customHeight="1" x14ac:dyDescent="0.2">
      <c r="B31" s="173" t="s">
        <v>21</v>
      </c>
      <c r="C31" s="375">
        <v>0</v>
      </c>
      <c r="D31" s="375">
        <v>0</v>
      </c>
      <c r="E31" s="375">
        <v>0</v>
      </c>
      <c r="F31" s="375">
        <v>0</v>
      </c>
      <c r="G31" s="375">
        <v>0</v>
      </c>
      <c r="H31" s="375">
        <v>0</v>
      </c>
      <c r="I31" s="375">
        <v>0</v>
      </c>
      <c r="J31" s="45">
        <f t="shared" si="2"/>
        <v>0</v>
      </c>
    </row>
    <row r="32" spans="2:10" ht="24" customHeight="1" x14ac:dyDescent="0.2">
      <c r="B32" s="377" t="s">
        <v>78</v>
      </c>
      <c r="C32" s="375">
        <v>0</v>
      </c>
      <c r="D32" s="375">
        <v>0</v>
      </c>
      <c r="E32" s="445">
        <v>675</v>
      </c>
      <c r="F32" s="445">
        <v>1273</v>
      </c>
      <c r="G32" s="375">
        <v>0</v>
      </c>
      <c r="H32" s="375">
        <v>0</v>
      </c>
      <c r="I32" s="375">
        <v>0</v>
      </c>
      <c r="J32" s="45">
        <f t="shared" si="2"/>
        <v>1948</v>
      </c>
    </row>
    <row r="33" spans="2:10" ht="24" customHeight="1" x14ac:dyDescent="0.2">
      <c r="B33" s="172" t="s">
        <v>20</v>
      </c>
      <c r="C33" s="375">
        <v>0</v>
      </c>
      <c r="D33" s="445">
        <v>90.5</v>
      </c>
      <c r="E33" s="375">
        <v>0</v>
      </c>
      <c r="F33" s="445">
        <v>53.5</v>
      </c>
      <c r="G33" s="375">
        <v>0</v>
      </c>
      <c r="H33" s="375">
        <v>0</v>
      </c>
      <c r="I33" s="375">
        <v>0</v>
      </c>
      <c r="J33" s="46">
        <f t="shared" si="2"/>
        <v>144</v>
      </c>
    </row>
    <row r="34" spans="2:10" ht="24" customHeight="1" x14ac:dyDescent="0.2">
      <c r="B34" s="175" t="s">
        <v>34</v>
      </c>
      <c r="C34" s="29">
        <f t="shared" ref="C34:J34" si="3">SUM(C26:C33)</f>
        <v>0</v>
      </c>
      <c r="D34" s="444">
        <f t="shared" si="3"/>
        <v>90.5</v>
      </c>
      <c r="E34" s="444">
        <f t="shared" si="3"/>
        <v>750</v>
      </c>
      <c r="F34" s="444">
        <f t="shared" si="3"/>
        <v>1326.5</v>
      </c>
      <c r="G34" s="30">
        <f t="shared" si="3"/>
        <v>0</v>
      </c>
      <c r="H34" s="444">
        <f t="shared" si="3"/>
        <v>8</v>
      </c>
      <c r="I34" s="30">
        <f t="shared" si="3"/>
        <v>0</v>
      </c>
      <c r="J34" s="196">
        <f t="shared" si="3"/>
        <v>2175</v>
      </c>
    </row>
    <row r="35" spans="2:10" x14ac:dyDescent="0.2">
      <c r="B35" s="15"/>
    </row>
    <row r="36" spans="2:10" x14ac:dyDescent="0.2">
      <c r="B36" s="252" t="s">
        <v>32</v>
      </c>
    </row>
    <row r="37" spans="2:10" x14ac:dyDescent="0.2">
      <c r="B37" s="253" t="s">
        <v>77</v>
      </c>
    </row>
    <row r="38" spans="2:10" x14ac:dyDescent="0.2">
      <c r="B38" s="380"/>
    </row>
  </sheetData>
  <mergeCells count="6">
    <mergeCell ref="C5:I5"/>
    <mergeCell ref="B5:B6"/>
    <mergeCell ref="J5:J6"/>
    <mergeCell ref="B24:B25"/>
    <mergeCell ref="C24:I24"/>
    <mergeCell ref="J24:J25"/>
  </mergeCells>
  <phoneticPr fontId="2" type="noConversion"/>
  <pageMargins left="0.75" right="0.75" top="1" bottom="1" header="0.5" footer="0.5"/>
  <pageSetup paperSize="9" scale="62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O21"/>
  <sheetViews>
    <sheetView showGridLines="0" workbookViewId="0"/>
  </sheetViews>
  <sheetFormatPr defaultRowHeight="12.75" x14ac:dyDescent="0.2"/>
  <cols>
    <col min="1" max="1" width="5.7109375" style="55" customWidth="1"/>
    <col min="2" max="2" width="17.140625" style="55" customWidth="1"/>
    <col min="3" max="3" width="14" style="55" customWidth="1"/>
    <col min="4" max="4" width="17.5703125" style="55" customWidth="1"/>
    <col min="5" max="5" width="15.85546875" style="55" customWidth="1"/>
    <col min="6" max="8" width="18" style="55" customWidth="1"/>
    <col min="9" max="9" width="18.28515625" style="55" customWidth="1"/>
    <col min="10" max="10" width="15.140625" style="55" customWidth="1"/>
    <col min="11" max="11" width="17.5703125" style="55" customWidth="1"/>
    <col min="12" max="12" width="15.85546875" style="55" customWidth="1"/>
    <col min="13" max="13" width="17.85546875" style="55" customWidth="1"/>
    <col min="14" max="16384" width="9.140625" style="55"/>
  </cols>
  <sheetData>
    <row r="1" spans="1:12" x14ac:dyDescent="0.2">
      <c r="A1" s="324"/>
    </row>
    <row r="2" spans="1:12" ht="18.75" x14ac:dyDescent="0.2">
      <c r="B2" s="57" t="s">
        <v>248</v>
      </c>
    </row>
    <row r="3" spans="1:12" ht="18.75" x14ac:dyDescent="0.2">
      <c r="B3" s="293" t="s">
        <v>17</v>
      </c>
    </row>
    <row r="5" spans="1:12" x14ac:dyDescent="0.2">
      <c r="B5" s="488" t="s">
        <v>12</v>
      </c>
      <c r="C5" s="463" t="s">
        <v>13</v>
      </c>
      <c r="D5" s="464"/>
      <c r="E5" s="464"/>
      <c r="F5" s="464"/>
      <c r="G5" s="464"/>
      <c r="H5" s="464"/>
      <c r="I5" s="465"/>
      <c r="J5" s="461" t="s">
        <v>166</v>
      </c>
    </row>
    <row r="6" spans="1:12" ht="36" customHeight="1" x14ac:dyDescent="0.2">
      <c r="B6" s="489"/>
      <c r="C6" s="16" t="s">
        <v>167</v>
      </c>
      <c r="D6" s="16" t="s">
        <v>168</v>
      </c>
      <c r="E6" s="16" t="s">
        <v>169</v>
      </c>
      <c r="F6" s="16" t="s">
        <v>170</v>
      </c>
      <c r="G6" s="16" t="s">
        <v>171</v>
      </c>
      <c r="H6" s="16" t="s">
        <v>172</v>
      </c>
      <c r="I6" s="16" t="s">
        <v>173</v>
      </c>
      <c r="J6" s="482"/>
    </row>
    <row r="7" spans="1:12" ht="20.100000000000001" customHeight="1" x14ac:dyDescent="0.2">
      <c r="B7" s="381" t="s">
        <v>15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203">
        <f>SUM(C7:I7)</f>
        <v>0</v>
      </c>
    </row>
    <row r="8" spans="1:12" ht="20.100000000000001" customHeight="1" x14ac:dyDescent="0.2">
      <c r="B8" s="382" t="s">
        <v>16</v>
      </c>
      <c r="C8" s="383">
        <v>0</v>
      </c>
      <c r="D8" s="446">
        <v>12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203">
        <f>SUM(C8:I8)</f>
        <v>12</v>
      </c>
    </row>
    <row r="9" spans="1:12" x14ac:dyDescent="0.2">
      <c r="B9" s="175" t="s">
        <v>34</v>
      </c>
      <c r="C9" s="176">
        <f t="shared" ref="C9:J9" si="0">SUM(C7:C8)</f>
        <v>0</v>
      </c>
      <c r="D9" s="444">
        <f t="shared" si="0"/>
        <v>12</v>
      </c>
      <c r="E9" s="177">
        <f t="shared" si="0"/>
        <v>0</v>
      </c>
      <c r="F9" s="177">
        <f t="shared" si="0"/>
        <v>0</v>
      </c>
      <c r="G9" s="177">
        <f t="shared" si="0"/>
        <v>0</v>
      </c>
      <c r="H9" s="177">
        <f t="shared" si="0"/>
        <v>0</v>
      </c>
      <c r="I9" s="384">
        <f t="shared" si="0"/>
        <v>0</v>
      </c>
      <c r="J9" s="308">
        <f t="shared" si="0"/>
        <v>12</v>
      </c>
    </row>
    <row r="12" spans="1:12" ht="18.75" x14ac:dyDescent="0.2">
      <c r="B12" s="57" t="s">
        <v>249</v>
      </c>
      <c r="E12" s="211"/>
      <c r="F12" s="211"/>
      <c r="G12" s="211"/>
      <c r="H12" s="211"/>
      <c r="I12" s="211"/>
      <c r="J12" s="211"/>
      <c r="K12" s="211"/>
      <c r="L12" s="211"/>
    </row>
    <row r="13" spans="1:12" ht="18.75" x14ac:dyDescent="0.2">
      <c r="B13" s="293" t="s">
        <v>17</v>
      </c>
    </row>
    <row r="15" spans="1:12" x14ac:dyDescent="0.2">
      <c r="B15" s="488" t="s">
        <v>12</v>
      </c>
      <c r="C15" s="463" t="s">
        <v>13</v>
      </c>
      <c r="D15" s="464"/>
      <c r="E15" s="464"/>
      <c r="F15" s="464"/>
      <c r="G15" s="464"/>
      <c r="H15" s="464"/>
      <c r="I15" s="465"/>
      <c r="J15" s="461" t="s">
        <v>166</v>
      </c>
      <c r="K15" s="211"/>
      <c r="L15" s="211"/>
    </row>
    <row r="16" spans="1:12" ht="36" customHeight="1" x14ac:dyDescent="0.2">
      <c r="B16" s="489"/>
      <c r="C16" s="16" t="s">
        <v>167</v>
      </c>
      <c r="D16" s="16" t="s">
        <v>168</v>
      </c>
      <c r="E16" s="16" t="s">
        <v>169</v>
      </c>
      <c r="F16" s="16" t="s">
        <v>170</v>
      </c>
      <c r="G16" s="16" t="s">
        <v>171</v>
      </c>
      <c r="H16" s="16" t="s">
        <v>172</v>
      </c>
      <c r="I16" s="16" t="s">
        <v>173</v>
      </c>
      <c r="J16" s="482"/>
      <c r="K16" s="211"/>
      <c r="L16" s="211"/>
    </row>
    <row r="17" spans="2:15" ht="35.25" customHeight="1" x14ac:dyDescent="0.2">
      <c r="B17" s="24" t="s">
        <v>74</v>
      </c>
      <c r="C17" s="34">
        <v>0</v>
      </c>
      <c r="D17" s="443">
        <v>368.05781100000007</v>
      </c>
      <c r="E17" s="34">
        <v>0</v>
      </c>
      <c r="F17" s="34">
        <v>0</v>
      </c>
      <c r="G17" s="443">
        <v>14.45</v>
      </c>
      <c r="H17" s="443">
        <v>179.7655</v>
      </c>
      <c r="I17" s="34">
        <v>0</v>
      </c>
      <c r="J17" s="37">
        <f>SUM(C17:I17)</f>
        <v>562.27331100000004</v>
      </c>
    </row>
    <row r="18" spans="2:15" x14ac:dyDescent="0.2">
      <c r="B18" s="175" t="s">
        <v>34</v>
      </c>
      <c r="C18" s="29">
        <f t="shared" ref="C18:J18" si="1">SUM(C17:C17)</f>
        <v>0</v>
      </c>
      <c r="D18" s="444">
        <f t="shared" si="1"/>
        <v>368.05781100000007</v>
      </c>
      <c r="E18" s="30">
        <f t="shared" si="1"/>
        <v>0</v>
      </c>
      <c r="F18" s="30">
        <f t="shared" si="1"/>
        <v>0</v>
      </c>
      <c r="G18" s="444">
        <f t="shared" si="1"/>
        <v>14.45</v>
      </c>
      <c r="H18" s="444">
        <f t="shared" si="1"/>
        <v>179.7655</v>
      </c>
      <c r="I18" s="38">
        <f t="shared" si="1"/>
        <v>0</v>
      </c>
      <c r="J18" s="39">
        <f t="shared" si="1"/>
        <v>562.27331100000004</v>
      </c>
      <c r="O18" s="327"/>
    </row>
    <row r="20" spans="2:15" x14ac:dyDescent="0.2">
      <c r="B20" s="55" t="s">
        <v>75</v>
      </c>
    </row>
    <row r="21" spans="2:15" x14ac:dyDescent="0.2">
      <c r="B21" s="55" t="s">
        <v>76</v>
      </c>
    </row>
  </sheetData>
  <mergeCells count="6">
    <mergeCell ref="B5:B6"/>
    <mergeCell ref="C5:I5"/>
    <mergeCell ref="J5:J6"/>
    <mergeCell ref="B15:B16"/>
    <mergeCell ref="C15:I15"/>
    <mergeCell ref="J15:J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showGridLines="0" workbookViewId="0"/>
  </sheetViews>
  <sheetFormatPr defaultRowHeight="12.75" x14ac:dyDescent="0.2"/>
  <cols>
    <col min="1" max="1" width="5.7109375" style="55" customWidth="1"/>
    <col min="2" max="2" width="20.28515625" style="55" customWidth="1"/>
    <col min="3" max="3" width="13" style="55" customWidth="1"/>
    <col min="4" max="4" width="14.5703125" style="55" customWidth="1"/>
    <col min="5" max="5" width="12" style="55" customWidth="1"/>
    <col min="6" max="8" width="16.85546875" style="55" customWidth="1"/>
    <col min="9" max="9" width="17.28515625" style="55" customWidth="1"/>
    <col min="10" max="10" width="12.5703125" style="55" customWidth="1"/>
    <col min="11" max="16384" width="9.140625" style="55"/>
  </cols>
  <sheetData>
    <row r="1" spans="1:10" x14ac:dyDescent="0.2">
      <c r="A1" s="324"/>
    </row>
    <row r="2" spans="1:10" ht="18.75" x14ac:dyDescent="0.2">
      <c r="B2" s="57" t="s">
        <v>250</v>
      </c>
    </row>
    <row r="3" spans="1:10" ht="18.75" x14ac:dyDescent="0.2">
      <c r="B3" s="293" t="s">
        <v>24</v>
      </c>
    </row>
    <row r="4" spans="1:10" x14ac:dyDescent="0.2">
      <c r="B4" s="352"/>
    </row>
    <row r="5" spans="1:10" ht="12.75" customHeight="1" x14ac:dyDescent="0.2">
      <c r="B5" s="488" t="s">
        <v>12</v>
      </c>
      <c r="C5" s="483" t="s">
        <v>85</v>
      </c>
      <c r="D5" s="480"/>
      <c r="E5" s="480"/>
      <c r="F5" s="480"/>
      <c r="G5" s="480"/>
      <c r="H5" s="480"/>
      <c r="I5" s="480"/>
      <c r="J5" s="498" t="s">
        <v>166</v>
      </c>
    </row>
    <row r="6" spans="1:10" ht="40.5" customHeight="1" x14ac:dyDescent="0.2">
      <c r="B6" s="489"/>
      <c r="C6" s="16" t="s">
        <v>167</v>
      </c>
      <c r="D6" s="16" t="s">
        <v>168</v>
      </c>
      <c r="E6" s="16" t="s">
        <v>169</v>
      </c>
      <c r="F6" s="16" t="s">
        <v>170</v>
      </c>
      <c r="G6" s="16" t="s">
        <v>171</v>
      </c>
      <c r="H6" s="16" t="s">
        <v>172</v>
      </c>
      <c r="I6" s="16" t="s">
        <v>173</v>
      </c>
      <c r="J6" s="499"/>
    </row>
    <row r="7" spans="1:10" ht="28.5" customHeight="1" x14ac:dyDescent="0.2">
      <c r="B7" s="25" t="s">
        <v>82</v>
      </c>
      <c r="C7" s="33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27">
        <f>SUM(C7:I7)</f>
        <v>0</v>
      </c>
    </row>
    <row r="8" spans="1:10" ht="25.5" x14ac:dyDescent="0.2">
      <c r="B8" s="26" t="s">
        <v>83</v>
      </c>
      <c r="C8" s="35">
        <v>0</v>
      </c>
      <c r="D8" s="443">
        <v>8.7979000000000003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27">
        <f>SUM(C8:I8)</f>
        <v>8.7979000000000003</v>
      </c>
    </row>
    <row r="9" spans="1:10" ht="33.75" customHeight="1" x14ac:dyDescent="0.2">
      <c r="B9" s="31" t="s">
        <v>91</v>
      </c>
      <c r="C9" s="36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27">
        <f>SUM(C9:I9)</f>
        <v>0</v>
      </c>
    </row>
    <row r="10" spans="1:10" ht="21" customHeight="1" x14ac:dyDescent="0.2">
      <c r="B10" s="28" t="s">
        <v>34</v>
      </c>
      <c r="C10" s="29">
        <f>+C8+C7+C9</f>
        <v>0</v>
      </c>
      <c r="D10" s="444">
        <f>+D8+D7+D9</f>
        <v>8.7979000000000003</v>
      </c>
      <c r="E10" s="30">
        <f t="shared" ref="E10:H10" si="0">+E8+E7+E9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>+I8+I7+I9</f>
        <v>0</v>
      </c>
      <c r="J10" s="32">
        <f>+J8+J7+J9</f>
        <v>8.7979000000000003</v>
      </c>
    </row>
    <row r="12" spans="1:10" x14ac:dyDescent="0.2">
      <c r="B12" s="55" t="s">
        <v>84</v>
      </c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1"/>
  <sheetViews>
    <sheetView showGridLines="0" workbookViewId="0"/>
  </sheetViews>
  <sheetFormatPr defaultRowHeight="12.75" x14ac:dyDescent="0.2"/>
  <cols>
    <col min="1" max="1" width="3.5703125" style="385" customWidth="1"/>
    <col min="2" max="2" width="9.140625" style="385"/>
    <col min="3" max="3" width="47.85546875" style="385" customWidth="1"/>
    <col min="4" max="4" width="18.28515625" style="385" customWidth="1"/>
    <col min="5" max="6" width="14.7109375" style="385" customWidth="1"/>
    <col min="7" max="7" width="10" style="385" customWidth="1"/>
    <col min="8" max="8" width="13.28515625" style="385" customWidth="1"/>
    <col min="9" max="9" width="12.5703125" style="385" customWidth="1"/>
    <col min="10" max="10" width="13.140625" style="385" customWidth="1"/>
    <col min="11" max="11" width="12.140625" style="385" customWidth="1"/>
    <col min="12" max="16384" width="9.140625" style="385"/>
  </cols>
  <sheetData>
    <row r="1" spans="1:12" x14ac:dyDescent="0.2">
      <c r="A1" s="324"/>
    </row>
    <row r="2" spans="1:12" ht="18.75" x14ac:dyDescent="0.2">
      <c r="B2" s="57" t="s">
        <v>251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x14ac:dyDescent="0.2">
      <c r="B3" s="387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2" ht="56.25" customHeight="1" x14ac:dyDescent="0.2">
      <c r="B4" s="148" t="s">
        <v>92</v>
      </c>
      <c r="C4" s="281" t="s">
        <v>93</v>
      </c>
      <c r="D4" s="61" t="s">
        <v>167</v>
      </c>
      <c r="E4" s="62" t="s">
        <v>168</v>
      </c>
      <c r="F4" s="62" t="s">
        <v>169</v>
      </c>
      <c r="G4" s="62" t="s">
        <v>170</v>
      </c>
      <c r="H4" s="62" t="s">
        <v>171</v>
      </c>
      <c r="I4" s="62" t="s">
        <v>172</v>
      </c>
      <c r="J4" s="63" t="s">
        <v>173</v>
      </c>
      <c r="K4" s="282" t="s">
        <v>34</v>
      </c>
      <c r="L4" s="388"/>
    </row>
    <row r="5" spans="1:12" x14ac:dyDescent="0.2">
      <c r="B5" s="389" t="s">
        <v>94</v>
      </c>
      <c r="C5" s="390" t="s">
        <v>95</v>
      </c>
      <c r="D5" s="391" t="s">
        <v>222</v>
      </c>
      <c r="E5" s="392">
        <v>1.0249999999999999</v>
      </c>
      <c r="F5" s="391" t="s">
        <v>222</v>
      </c>
      <c r="G5" s="391" t="s">
        <v>222</v>
      </c>
      <c r="H5" s="391" t="s">
        <v>222</v>
      </c>
      <c r="I5" s="391" t="s">
        <v>222</v>
      </c>
      <c r="J5" s="391" t="s">
        <v>222</v>
      </c>
      <c r="K5" s="393">
        <f>SUM(D5:J5)</f>
        <v>1.0249999999999999</v>
      </c>
      <c r="L5" s="386"/>
    </row>
    <row r="6" spans="1:12" x14ac:dyDescent="0.2">
      <c r="B6" s="394" t="s">
        <v>96</v>
      </c>
      <c r="C6" s="395" t="s">
        <v>97</v>
      </c>
      <c r="D6" s="392">
        <v>0.01</v>
      </c>
      <c r="E6" s="392">
        <v>6.6644999999999994</v>
      </c>
      <c r="F6" s="392">
        <v>0.13100000000000001</v>
      </c>
      <c r="G6" s="392">
        <v>0.39600000000000002</v>
      </c>
      <c r="H6" s="391" t="s">
        <v>222</v>
      </c>
      <c r="I6" s="392">
        <v>0.32774999999999999</v>
      </c>
      <c r="J6" s="392">
        <v>0.17599999999999999</v>
      </c>
      <c r="K6" s="393">
        <f t="shared" ref="K6:K24" si="0">SUM(D6:J6)</f>
        <v>7.7052499999999995</v>
      </c>
      <c r="L6" s="386"/>
    </row>
    <row r="7" spans="1:12" x14ac:dyDescent="0.2">
      <c r="B7" s="394" t="s">
        <v>98</v>
      </c>
      <c r="C7" s="395" t="s">
        <v>99</v>
      </c>
      <c r="D7" s="391" t="s">
        <v>222</v>
      </c>
      <c r="E7" s="391" t="s">
        <v>222</v>
      </c>
      <c r="F7" s="391" t="s">
        <v>222</v>
      </c>
      <c r="G7" s="391" t="s">
        <v>222</v>
      </c>
      <c r="H7" s="392">
        <v>2.625</v>
      </c>
      <c r="I7" s="391" t="s">
        <v>222</v>
      </c>
      <c r="J7" s="391" t="s">
        <v>222</v>
      </c>
      <c r="K7" s="393">
        <f t="shared" si="0"/>
        <v>2.625</v>
      </c>
      <c r="L7" s="386"/>
    </row>
    <row r="8" spans="1:12" x14ac:dyDescent="0.2">
      <c r="B8" s="394" t="s">
        <v>100</v>
      </c>
      <c r="C8" s="395" t="s">
        <v>101</v>
      </c>
      <c r="D8" s="391" t="s">
        <v>222</v>
      </c>
      <c r="E8" s="391" t="s">
        <v>222</v>
      </c>
      <c r="F8" s="391" t="s">
        <v>222</v>
      </c>
      <c r="G8" s="391" t="s">
        <v>222</v>
      </c>
      <c r="H8" s="391" t="s">
        <v>222</v>
      </c>
      <c r="I8" s="391" t="s">
        <v>222</v>
      </c>
      <c r="J8" s="391" t="s">
        <v>222</v>
      </c>
      <c r="K8" s="393">
        <f t="shared" si="0"/>
        <v>0</v>
      </c>
      <c r="L8" s="386"/>
    </row>
    <row r="9" spans="1:12" x14ac:dyDescent="0.2">
      <c r="B9" s="394" t="s">
        <v>102</v>
      </c>
      <c r="C9" s="395" t="s">
        <v>103</v>
      </c>
      <c r="D9" s="392">
        <v>5.16</v>
      </c>
      <c r="E9" s="392">
        <v>0.90900000000000003</v>
      </c>
      <c r="F9" s="392">
        <v>3.8650000000000002</v>
      </c>
      <c r="G9" s="391" t="s">
        <v>222</v>
      </c>
      <c r="H9" s="392">
        <v>36.69</v>
      </c>
      <c r="I9" s="391" t="s">
        <v>222</v>
      </c>
      <c r="J9" s="391" t="s">
        <v>222</v>
      </c>
      <c r="K9" s="393">
        <f t="shared" si="0"/>
        <v>46.623999999999995</v>
      </c>
      <c r="L9" s="386"/>
    </row>
    <row r="10" spans="1:12" x14ac:dyDescent="0.2">
      <c r="B10" s="394" t="s">
        <v>104</v>
      </c>
      <c r="C10" s="395" t="s">
        <v>105</v>
      </c>
      <c r="D10" s="392">
        <v>6.4115500000000001</v>
      </c>
      <c r="E10" s="392">
        <v>137.86874999999995</v>
      </c>
      <c r="F10" s="392">
        <v>839.11447999999996</v>
      </c>
      <c r="G10" s="392">
        <v>83.871000000000009</v>
      </c>
      <c r="H10" s="392">
        <v>11.1547</v>
      </c>
      <c r="I10" s="392">
        <v>45.991599999999991</v>
      </c>
      <c r="J10" s="392">
        <v>1.4699999999999995</v>
      </c>
      <c r="K10" s="393">
        <f t="shared" si="0"/>
        <v>1125.8820800000001</v>
      </c>
      <c r="L10" s="386"/>
    </row>
    <row r="11" spans="1:12" x14ac:dyDescent="0.2">
      <c r="B11" s="394" t="s">
        <v>106</v>
      </c>
      <c r="C11" s="395" t="s">
        <v>107</v>
      </c>
      <c r="D11" s="392">
        <v>1.6779999999999999</v>
      </c>
      <c r="E11" s="392">
        <v>59.651999999999994</v>
      </c>
      <c r="F11" s="392">
        <v>4.0084999999999997</v>
      </c>
      <c r="G11" s="392">
        <v>24.068999999999999</v>
      </c>
      <c r="H11" s="392">
        <v>64.141999999999996</v>
      </c>
      <c r="I11" s="392">
        <v>12.5983</v>
      </c>
      <c r="J11" s="392">
        <v>0.68700000000000006</v>
      </c>
      <c r="K11" s="393">
        <f t="shared" si="0"/>
        <v>166.8348</v>
      </c>
      <c r="L11" s="386"/>
    </row>
    <row r="12" spans="1:12" x14ac:dyDescent="0.2">
      <c r="B12" s="394" t="s">
        <v>108</v>
      </c>
      <c r="C12" s="395" t="s">
        <v>109</v>
      </c>
      <c r="D12" s="392">
        <v>70.219689999999986</v>
      </c>
      <c r="E12" s="392">
        <v>605.02098000000001</v>
      </c>
      <c r="F12" s="392">
        <v>149.95312999999993</v>
      </c>
      <c r="G12" s="392">
        <v>161.06155000000001</v>
      </c>
      <c r="H12" s="392">
        <v>401.28950000000009</v>
      </c>
      <c r="I12" s="392">
        <v>346.53423999999995</v>
      </c>
      <c r="J12" s="392">
        <v>132.84837999999996</v>
      </c>
      <c r="K12" s="393">
        <f t="shared" si="0"/>
        <v>1866.9274700000001</v>
      </c>
      <c r="L12" s="386"/>
    </row>
    <row r="13" spans="1:12" x14ac:dyDescent="0.2">
      <c r="B13" s="394" t="s">
        <v>110</v>
      </c>
      <c r="C13" s="395" t="s">
        <v>111</v>
      </c>
      <c r="D13" s="392">
        <v>27.073899999999998</v>
      </c>
      <c r="E13" s="392">
        <v>271.35839999999996</v>
      </c>
      <c r="F13" s="392">
        <v>57.161549999999998</v>
      </c>
      <c r="G13" s="392">
        <v>51.231799999999993</v>
      </c>
      <c r="H13" s="392">
        <v>80.873650000000012</v>
      </c>
      <c r="I13" s="392">
        <v>1026.7777000000001</v>
      </c>
      <c r="J13" s="392">
        <v>14.233249999999998</v>
      </c>
      <c r="K13" s="393">
        <f t="shared" si="0"/>
        <v>1528.7102499999999</v>
      </c>
      <c r="L13" s="386"/>
    </row>
    <row r="14" spans="1:12" x14ac:dyDescent="0.2">
      <c r="B14" s="394" t="s">
        <v>112</v>
      </c>
      <c r="C14" s="395" t="s">
        <v>113</v>
      </c>
      <c r="D14" s="391" t="s">
        <v>222</v>
      </c>
      <c r="E14" s="392">
        <v>11.602</v>
      </c>
      <c r="F14" s="392">
        <v>263.90199999999999</v>
      </c>
      <c r="G14" s="392">
        <v>3.87</v>
      </c>
      <c r="H14" s="392">
        <v>2.105</v>
      </c>
      <c r="I14" s="392">
        <v>5.1722000000000001</v>
      </c>
      <c r="J14" s="392">
        <v>2.02</v>
      </c>
      <c r="K14" s="393">
        <f t="shared" si="0"/>
        <v>288.67119999999994</v>
      </c>
      <c r="L14" s="386"/>
    </row>
    <row r="15" spans="1:12" x14ac:dyDescent="0.2">
      <c r="B15" s="394" t="s">
        <v>114</v>
      </c>
      <c r="C15" s="395" t="s">
        <v>115</v>
      </c>
      <c r="D15" s="392">
        <v>9.7095099999999999</v>
      </c>
      <c r="E15" s="392">
        <v>81.758099999999985</v>
      </c>
      <c r="F15" s="392">
        <v>191.39521999999999</v>
      </c>
      <c r="G15" s="392">
        <v>27.351499999999998</v>
      </c>
      <c r="H15" s="392">
        <v>131.404</v>
      </c>
      <c r="I15" s="392">
        <v>3118.9597000000003</v>
      </c>
      <c r="J15" s="392">
        <v>25.709999999999997</v>
      </c>
      <c r="K15" s="393">
        <f t="shared" si="0"/>
        <v>3586.2880300000002</v>
      </c>
      <c r="L15" s="386"/>
    </row>
    <row r="16" spans="1:12" x14ac:dyDescent="0.2">
      <c r="B16" s="394" t="s">
        <v>116</v>
      </c>
      <c r="C16" s="395" t="s">
        <v>117</v>
      </c>
      <c r="D16" s="392">
        <v>2.4549999999999996</v>
      </c>
      <c r="E16" s="392">
        <v>808.0825000000001</v>
      </c>
      <c r="F16" s="392">
        <v>56.808999999999997</v>
      </c>
      <c r="G16" s="392">
        <v>33.991999999999997</v>
      </c>
      <c r="H16" s="392">
        <v>75.497000000000014</v>
      </c>
      <c r="I16" s="392">
        <v>892.45</v>
      </c>
      <c r="J16" s="392">
        <v>18.084</v>
      </c>
      <c r="K16" s="393">
        <f t="shared" si="0"/>
        <v>1887.3695000000002</v>
      </c>
      <c r="L16" s="386"/>
    </row>
    <row r="17" spans="2:12" x14ac:dyDescent="0.2">
      <c r="B17" s="394" t="s">
        <v>118</v>
      </c>
      <c r="C17" s="395" t="s">
        <v>119</v>
      </c>
      <c r="D17" s="392">
        <v>1366.77532</v>
      </c>
      <c r="E17" s="392">
        <v>6175.8893100000005</v>
      </c>
      <c r="F17" s="392">
        <v>5704.5795100000014</v>
      </c>
      <c r="G17" s="392">
        <v>11189.4337</v>
      </c>
      <c r="H17" s="392">
        <v>5565.0516200000002</v>
      </c>
      <c r="I17" s="392">
        <v>16059.268950000001</v>
      </c>
      <c r="J17" s="392">
        <v>2490.8091899999999</v>
      </c>
      <c r="K17" s="393">
        <f t="shared" si="0"/>
        <v>48551.8076</v>
      </c>
      <c r="L17" s="386"/>
    </row>
    <row r="18" spans="2:12" x14ac:dyDescent="0.2">
      <c r="B18" s="394" t="s">
        <v>120</v>
      </c>
      <c r="C18" s="395" t="s">
        <v>121</v>
      </c>
      <c r="D18" s="392">
        <v>82.079029999999989</v>
      </c>
      <c r="E18" s="392">
        <v>435.08496000000002</v>
      </c>
      <c r="F18" s="392">
        <v>113.98222000000001</v>
      </c>
      <c r="G18" s="392">
        <v>101.87710000000001</v>
      </c>
      <c r="H18" s="392">
        <v>104.60914</v>
      </c>
      <c r="I18" s="392">
        <v>133.56985999999998</v>
      </c>
      <c r="J18" s="392">
        <v>25.886299999999995</v>
      </c>
      <c r="K18" s="393">
        <f t="shared" si="0"/>
        <v>997.08861000000002</v>
      </c>
      <c r="L18" s="386"/>
    </row>
    <row r="19" spans="2:12" x14ac:dyDescent="0.2">
      <c r="B19" s="394" t="s">
        <v>122</v>
      </c>
      <c r="C19" s="395" t="s">
        <v>123</v>
      </c>
      <c r="D19" s="392">
        <v>164.83820000000003</v>
      </c>
      <c r="E19" s="392">
        <v>1380.9437100000002</v>
      </c>
      <c r="F19" s="392">
        <v>294.91219000000001</v>
      </c>
      <c r="G19" s="392">
        <v>198.96262000000002</v>
      </c>
      <c r="H19" s="392">
        <v>431.05528000000004</v>
      </c>
      <c r="I19" s="392">
        <v>994.51624000000015</v>
      </c>
      <c r="J19" s="392">
        <v>171.95644999999999</v>
      </c>
      <c r="K19" s="393">
        <f t="shared" si="0"/>
        <v>3637.1846900000005</v>
      </c>
      <c r="L19" s="386"/>
    </row>
    <row r="20" spans="2:12" x14ac:dyDescent="0.2">
      <c r="B20" s="394" t="s">
        <v>124</v>
      </c>
      <c r="C20" s="395" t="s">
        <v>125</v>
      </c>
      <c r="D20" s="392">
        <v>1972.0085800000004</v>
      </c>
      <c r="E20" s="392">
        <v>5213.8636699999988</v>
      </c>
      <c r="F20" s="392">
        <v>3253.7558999999997</v>
      </c>
      <c r="G20" s="392">
        <v>2744.5079500000006</v>
      </c>
      <c r="H20" s="392">
        <v>4230.7046400000008</v>
      </c>
      <c r="I20" s="392">
        <v>5900.0506699999978</v>
      </c>
      <c r="J20" s="392">
        <v>1285.6298599999998</v>
      </c>
      <c r="K20" s="393">
        <f t="shared" si="0"/>
        <v>24600.521269999997</v>
      </c>
      <c r="L20" s="386"/>
    </row>
    <row r="21" spans="2:12" x14ac:dyDescent="0.2">
      <c r="B21" s="394" t="s">
        <v>126</v>
      </c>
      <c r="C21" s="395" t="s">
        <v>127</v>
      </c>
      <c r="D21" s="392">
        <v>19376.890720000003</v>
      </c>
      <c r="E21" s="392">
        <v>24436.023899999997</v>
      </c>
      <c r="F21" s="392">
        <v>15982.730659999999</v>
      </c>
      <c r="G21" s="392">
        <v>47547.876650000013</v>
      </c>
      <c r="H21" s="392">
        <v>10483.231680000001</v>
      </c>
      <c r="I21" s="392">
        <v>22581.626390000001</v>
      </c>
      <c r="J21" s="392">
        <v>49735.126610000007</v>
      </c>
      <c r="K21" s="393">
        <f t="shared" si="0"/>
        <v>190143.50661000001</v>
      </c>
      <c r="L21" s="386"/>
    </row>
    <row r="22" spans="2:12" x14ac:dyDescent="0.2">
      <c r="B22" s="394" t="s">
        <v>128</v>
      </c>
      <c r="C22" s="395" t="s">
        <v>129</v>
      </c>
      <c r="D22" s="392">
        <v>3158.4613499999923</v>
      </c>
      <c r="E22" s="392">
        <v>2692.1281500000023</v>
      </c>
      <c r="F22" s="392">
        <v>8450.8410299999978</v>
      </c>
      <c r="G22" s="392">
        <v>4104.0690799999948</v>
      </c>
      <c r="H22" s="392">
        <v>3309.7923599999972</v>
      </c>
      <c r="I22" s="392">
        <v>4816.5175799999988</v>
      </c>
      <c r="J22" s="392">
        <v>7719.6683499999908</v>
      </c>
      <c r="K22" s="393">
        <f t="shared" si="0"/>
        <v>34251.477899999976</v>
      </c>
      <c r="L22" s="386"/>
    </row>
    <row r="23" spans="2:12" x14ac:dyDescent="0.2">
      <c r="B23" s="394" t="s">
        <v>130</v>
      </c>
      <c r="C23" s="395" t="s">
        <v>131</v>
      </c>
      <c r="D23" s="392">
        <v>0.73199999999999998</v>
      </c>
      <c r="E23" s="392">
        <v>7843.1280000000015</v>
      </c>
      <c r="F23" s="392">
        <v>15336.333000000001</v>
      </c>
      <c r="G23" s="392">
        <v>33439.783999999992</v>
      </c>
      <c r="H23" s="392">
        <v>35.349999999999994</v>
      </c>
      <c r="I23" s="392">
        <v>967.54199999999992</v>
      </c>
      <c r="J23" s="392">
        <v>8.4499999999999993</v>
      </c>
      <c r="K23" s="393">
        <f t="shared" si="0"/>
        <v>57631.318999999996</v>
      </c>
      <c r="L23" s="386"/>
    </row>
    <row r="24" spans="2:12" x14ac:dyDescent="0.2">
      <c r="B24" s="396" t="s">
        <v>132</v>
      </c>
      <c r="C24" s="397" t="s">
        <v>133</v>
      </c>
      <c r="D24" s="392">
        <v>454.12853999999993</v>
      </c>
      <c r="E24" s="392">
        <v>4893.1303399999979</v>
      </c>
      <c r="F24" s="392">
        <v>2716.7374800000007</v>
      </c>
      <c r="G24" s="392">
        <v>3202.2741200000005</v>
      </c>
      <c r="H24" s="392">
        <v>4185.0918800000009</v>
      </c>
      <c r="I24" s="392">
        <v>10438.471459999997</v>
      </c>
      <c r="J24" s="392">
        <v>921.23049000000003</v>
      </c>
      <c r="K24" s="393">
        <f t="shared" si="0"/>
        <v>26811.064309999998</v>
      </c>
      <c r="L24" s="386"/>
    </row>
    <row r="25" spans="2:12" x14ac:dyDescent="0.2">
      <c r="B25" s="398" t="s">
        <v>134</v>
      </c>
      <c r="C25" s="399"/>
      <c r="D25" s="400">
        <f>SUM(D5:D24)</f>
        <v>26698.631389999995</v>
      </c>
      <c r="E25" s="401">
        <f t="shared" ref="E25:K25" si="1">SUM(E5:E24)</f>
        <v>55054.133269999998</v>
      </c>
      <c r="F25" s="401">
        <f t="shared" si="1"/>
        <v>53420.211869999999</v>
      </c>
      <c r="G25" s="401">
        <f t="shared" si="1"/>
        <v>102914.62807000002</v>
      </c>
      <c r="H25" s="401">
        <f t="shared" si="1"/>
        <v>29150.667449999997</v>
      </c>
      <c r="I25" s="401">
        <f t="shared" si="1"/>
        <v>67340.374639999995</v>
      </c>
      <c r="J25" s="402">
        <f t="shared" si="1"/>
        <v>62553.98588</v>
      </c>
      <c r="K25" s="403">
        <f t="shared" si="1"/>
        <v>397132.63257000002</v>
      </c>
      <c r="L25" s="386"/>
    </row>
    <row r="26" spans="2:12" x14ac:dyDescent="0.2">
      <c r="B26" s="404"/>
      <c r="C26" s="386"/>
      <c r="D26" s="386"/>
      <c r="E26" s="386"/>
      <c r="F26" s="386"/>
      <c r="G26" s="386"/>
      <c r="H26" s="386"/>
      <c r="I26" s="386"/>
      <c r="J26" s="386"/>
      <c r="K26" s="386"/>
      <c r="L26" s="386"/>
    </row>
    <row r="27" spans="2:12" x14ac:dyDescent="0.2">
      <c r="B27" s="328" t="s">
        <v>135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</row>
    <row r="28" spans="2:12" x14ac:dyDescent="0.2">
      <c r="B28" s="55" t="s">
        <v>136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2:12" x14ac:dyDescent="0.2">
      <c r="B29" s="55" t="s">
        <v>137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</row>
    <row r="30" spans="2:12" x14ac:dyDescent="0.2">
      <c r="B30" s="89" t="s">
        <v>138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</row>
    <row r="33" spans="2:14" ht="18.75" x14ac:dyDescent="0.2">
      <c r="B33" s="57" t="s">
        <v>252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</row>
    <row r="34" spans="2:14" x14ac:dyDescent="0.2"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</row>
    <row r="35" spans="2:14" ht="56.25" customHeight="1" x14ac:dyDescent="0.2">
      <c r="B35" s="148" t="s">
        <v>92</v>
      </c>
      <c r="C35" s="283" t="s">
        <v>93</v>
      </c>
      <c r="D35" s="240" t="s">
        <v>167</v>
      </c>
      <c r="E35" s="290" t="s">
        <v>168</v>
      </c>
      <c r="F35" s="290" t="s">
        <v>169</v>
      </c>
      <c r="G35" s="290" t="s">
        <v>170</v>
      </c>
      <c r="H35" s="290" t="s">
        <v>171</v>
      </c>
      <c r="I35" s="290" t="s">
        <v>172</v>
      </c>
      <c r="J35" s="139" t="s">
        <v>173</v>
      </c>
      <c r="K35" s="241" t="s">
        <v>34</v>
      </c>
      <c r="L35" s="405"/>
      <c r="M35" s="405"/>
      <c r="N35" s="405"/>
    </row>
    <row r="36" spans="2:14" x14ac:dyDescent="0.2">
      <c r="B36" s="406" t="s">
        <v>94</v>
      </c>
      <c r="C36" s="407" t="s">
        <v>95</v>
      </c>
      <c r="D36" s="408">
        <v>0</v>
      </c>
      <c r="E36" s="409">
        <v>7.825E-2</v>
      </c>
      <c r="F36" s="260">
        <v>0</v>
      </c>
      <c r="G36" s="260">
        <v>0</v>
      </c>
      <c r="H36" s="260">
        <v>0</v>
      </c>
      <c r="I36" s="260">
        <v>0</v>
      </c>
      <c r="J36" s="261">
        <v>0</v>
      </c>
      <c r="K36" s="410">
        <f>SUM(D36:J36)</f>
        <v>7.825E-2</v>
      </c>
      <c r="L36" s="386"/>
      <c r="M36" s="386"/>
      <c r="N36" s="386"/>
    </row>
    <row r="37" spans="2:14" x14ac:dyDescent="0.2">
      <c r="B37" s="406" t="s">
        <v>96</v>
      </c>
      <c r="C37" s="407" t="s">
        <v>97</v>
      </c>
      <c r="D37" s="411">
        <v>0</v>
      </c>
      <c r="E37" s="412">
        <v>6.5688999999999993</v>
      </c>
      <c r="F37" s="260">
        <v>0</v>
      </c>
      <c r="G37" s="260">
        <v>0</v>
      </c>
      <c r="H37" s="260">
        <v>0</v>
      </c>
      <c r="I37" s="260">
        <v>0</v>
      </c>
      <c r="J37" s="261">
        <v>0</v>
      </c>
      <c r="K37" s="410">
        <f t="shared" ref="K37" si="2">SUM(D37:J37)</f>
        <v>6.5688999999999993</v>
      </c>
      <c r="L37" s="386"/>
      <c r="M37" s="386"/>
      <c r="N37" s="386"/>
    </row>
    <row r="38" spans="2:14" x14ac:dyDescent="0.2">
      <c r="B38" s="406" t="s">
        <v>98</v>
      </c>
      <c r="C38" s="407" t="s">
        <v>99</v>
      </c>
      <c r="D38" s="257">
        <v>0</v>
      </c>
      <c r="E38" s="260">
        <v>0</v>
      </c>
      <c r="F38" s="260">
        <v>0</v>
      </c>
      <c r="G38" s="260">
        <v>0</v>
      </c>
      <c r="H38" s="412">
        <v>0.08</v>
      </c>
      <c r="I38" s="260">
        <v>0</v>
      </c>
      <c r="J38" s="261">
        <v>0</v>
      </c>
      <c r="K38" s="410">
        <f>SUM(D38:J38)</f>
        <v>0.08</v>
      </c>
      <c r="L38" s="386"/>
      <c r="M38" s="386"/>
      <c r="N38" s="386"/>
    </row>
    <row r="39" spans="2:14" x14ac:dyDescent="0.2">
      <c r="B39" s="406" t="s">
        <v>100</v>
      </c>
      <c r="C39" s="413" t="s">
        <v>101</v>
      </c>
      <c r="D39" s="257">
        <v>0</v>
      </c>
      <c r="E39" s="260">
        <v>4.0250000000000001E-2</v>
      </c>
      <c r="F39" s="260">
        <v>0</v>
      </c>
      <c r="G39" s="260">
        <v>0</v>
      </c>
      <c r="H39" s="260">
        <v>0</v>
      </c>
      <c r="I39" s="260">
        <v>0</v>
      </c>
      <c r="J39" s="261">
        <v>0</v>
      </c>
      <c r="K39" s="410">
        <f t="shared" ref="K39:K54" si="3">SUM(D39:J39)</f>
        <v>4.0250000000000001E-2</v>
      </c>
      <c r="L39" s="386"/>
      <c r="M39" s="386"/>
      <c r="N39" s="386"/>
    </row>
    <row r="40" spans="2:14" x14ac:dyDescent="0.2">
      <c r="B40" s="406" t="s">
        <v>102</v>
      </c>
      <c r="C40" s="407" t="s">
        <v>103</v>
      </c>
      <c r="D40" s="411">
        <v>0</v>
      </c>
      <c r="E40" s="412">
        <v>4.3</v>
      </c>
      <c r="F40" s="260">
        <v>0</v>
      </c>
      <c r="G40" s="260">
        <v>0</v>
      </c>
      <c r="H40" s="260">
        <v>0</v>
      </c>
      <c r="I40" s="260">
        <v>0</v>
      </c>
      <c r="J40" s="261">
        <v>0</v>
      </c>
      <c r="K40" s="410">
        <f t="shared" si="3"/>
        <v>4.3</v>
      </c>
      <c r="L40" s="386"/>
      <c r="M40" s="386"/>
      <c r="N40" s="386"/>
    </row>
    <row r="41" spans="2:14" x14ac:dyDescent="0.2">
      <c r="B41" s="406" t="s">
        <v>104</v>
      </c>
      <c r="C41" s="407" t="s">
        <v>105</v>
      </c>
      <c r="D41" s="411">
        <v>0</v>
      </c>
      <c r="E41" s="412">
        <v>48.378879999999995</v>
      </c>
      <c r="F41" s="412">
        <v>2.5543000000000005</v>
      </c>
      <c r="G41" s="260">
        <v>0</v>
      </c>
      <c r="H41" s="412">
        <v>9.36</v>
      </c>
      <c r="I41" s="260">
        <v>0</v>
      </c>
      <c r="J41" s="261">
        <v>0</v>
      </c>
      <c r="K41" s="410">
        <f t="shared" si="3"/>
        <v>60.293179999999992</v>
      </c>
      <c r="L41" s="386"/>
      <c r="M41" s="386"/>
      <c r="N41" s="386"/>
    </row>
    <row r="42" spans="2:14" x14ac:dyDescent="0.2">
      <c r="B42" s="406" t="s">
        <v>106</v>
      </c>
      <c r="C42" s="407" t="s">
        <v>107</v>
      </c>
      <c r="D42" s="411">
        <v>0</v>
      </c>
      <c r="E42" s="412">
        <v>71.02770000000001</v>
      </c>
      <c r="F42" s="412">
        <v>0.81899999999999995</v>
      </c>
      <c r="G42" s="260">
        <v>0</v>
      </c>
      <c r="H42" s="260">
        <v>0</v>
      </c>
      <c r="I42" s="260">
        <v>0</v>
      </c>
      <c r="J42" s="261">
        <v>0</v>
      </c>
      <c r="K42" s="410">
        <f t="shared" si="3"/>
        <v>71.846700000000013</v>
      </c>
      <c r="L42" s="386"/>
      <c r="M42" s="386"/>
      <c r="N42" s="386"/>
    </row>
    <row r="43" spans="2:14" x14ac:dyDescent="0.2">
      <c r="B43" s="406" t="s">
        <v>108</v>
      </c>
      <c r="C43" s="407" t="s">
        <v>109</v>
      </c>
      <c r="D43" s="411">
        <v>0</v>
      </c>
      <c r="E43" s="412">
        <v>542.0554699999999</v>
      </c>
      <c r="F43" s="412">
        <v>0.29325000000000001</v>
      </c>
      <c r="G43" s="412">
        <v>12.357999999999999</v>
      </c>
      <c r="H43" s="412">
        <v>154.96949999999995</v>
      </c>
      <c r="I43" s="412">
        <v>15.712</v>
      </c>
      <c r="J43" s="261">
        <v>0</v>
      </c>
      <c r="K43" s="410">
        <f t="shared" si="3"/>
        <v>725.38821999999971</v>
      </c>
      <c r="L43" s="386"/>
      <c r="M43" s="386"/>
      <c r="N43" s="386"/>
    </row>
    <row r="44" spans="2:14" x14ac:dyDescent="0.2">
      <c r="B44" s="406" t="s">
        <v>110</v>
      </c>
      <c r="C44" s="407" t="s">
        <v>111</v>
      </c>
      <c r="D44" s="411">
        <v>0</v>
      </c>
      <c r="E44" s="412">
        <v>89.118500000000012</v>
      </c>
      <c r="F44" s="260">
        <v>0</v>
      </c>
      <c r="G44" s="412">
        <v>16.378999999999998</v>
      </c>
      <c r="H44" s="412">
        <v>0.32800000000000001</v>
      </c>
      <c r="I44" s="412">
        <v>19.370499999999993</v>
      </c>
      <c r="J44" s="261">
        <v>0</v>
      </c>
      <c r="K44" s="410">
        <f t="shared" si="3"/>
        <v>125.196</v>
      </c>
      <c r="L44" s="386"/>
      <c r="M44" s="386"/>
      <c r="N44" s="386"/>
    </row>
    <row r="45" spans="2:14" x14ac:dyDescent="0.2">
      <c r="B45" s="406" t="s">
        <v>112</v>
      </c>
      <c r="C45" s="407" t="s">
        <v>113</v>
      </c>
      <c r="D45" s="411">
        <v>0</v>
      </c>
      <c r="E45" s="412">
        <v>8.5890099999999983</v>
      </c>
      <c r="F45" s="260">
        <v>0</v>
      </c>
      <c r="G45" s="260">
        <v>0</v>
      </c>
      <c r="H45" s="260">
        <v>0</v>
      </c>
      <c r="I45" s="260">
        <v>0</v>
      </c>
      <c r="J45" s="261">
        <v>0</v>
      </c>
      <c r="K45" s="410">
        <f t="shared" si="3"/>
        <v>8.5890099999999983</v>
      </c>
      <c r="L45" s="386"/>
      <c r="M45" s="386"/>
      <c r="N45" s="386"/>
    </row>
    <row r="46" spans="2:14" x14ac:dyDescent="0.2">
      <c r="B46" s="406" t="s">
        <v>114</v>
      </c>
      <c r="C46" s="407" t="s">
        <v>115</v>
      </c>
      <c r="D46" s="411">
        <v>0</v>
      </c>
      <c r="E46" s="412">
        <v>3.5964999999999998</v>
      </c>
      <c r="F46" s="260">
        <v>0</v>
      </c>
      <c r="G46" s="412">
        <v>13.600000000000003</v>
      </c>
      <c r="H46" s="412">
        <v>66.471000000000018</v>
      </c>
      <c r="I46" s="260">
        <v>0</v>
      </c>
      <c r="J46" s="261">
        <v>0</v>
      </c>
      <c r="K46" s="410">
        <f t="shared" si="3"/>
        <v>83.667500000000018</v>
      </c>
      <c r="L46" s="386"/>
      <c r="M46" s="386"/>
      <c r="N46" s="386"/>
    </row>
    <row r="47" spans="2:14" x14ac:dyDescent="0.2">
      <c r="B47" s="406" t="s">
        <v>116</v>
      </c>
      <c r="C47" s="407" t="s">
        <v>117</v>
      </c>
      <c r="D47" s="411">
        <v>0</v>
      </c>
      <c r="E47" s="412">
        <v>51.145999999999994</v>
      </c>
      <c r="F47" s="260">
        <v>0</v>
      </c>
      <c r="G47" s="412">
        <v>9.3000000000000007</v>
      </c>
      <c r="H47" s="412">
        <v>24.924999999999997</v>
      </c>
      <c r="I47" s="412">
        <v>3627.5969999999998</v>
      </c>
      <c r="J47" s="261">
        <v>0</v>
      </c>
      <c r="K47" s="410">
        <f t="shared" si="3"/>
        <v>3712.9679999999998</v>
      </c>
      <c r="L47" s="386"/>
      <c r="M47" s="386"/>
      <c r="N47" s="386"/>
    </row>
    <row r="48" spans="2:14" x14ac:dyDescent="0.2">
      <c r="B48" s="406" t="s">
        <v>118</v>
      </c>
      <c r="C48" s="407" t="s">
        <v>119</v>
      </c>
      <c r="D48" s="411">
        <v>10.698180000000004</v>
      </c>
      <c r="E48" s="412">
        <v>4534.8257299999987</v>
      </c>
      <c r="F48" s="412">
        <v>4.8179999999999996</v>
      </c>
      <c r="G48" s="412">
        <v>7952.3733000000011</v>
      </c>
      <c r="H48" s="412">
        <v>246.57929999999993</v>
      </c>
      <c r="I48" s="412">
        <v>9980.1060000000016</v>
      </c>
      <c r="J48" s="261">
        <v>0</v>
      </c>
      <c r="K48" s="410">
        <f t="shared" si="3"/>
        <v>22729.400509999999</v>
      </c>
      <c r="L48" s="386"/>
      <c r="M48" s="386"/>
      <c r="N48" s="386"/>
    </row>
    <row r="49" spans="2:14" x14ac:dyDescent="0.2">
      <c r="B49" s="406" t="s">
        <v>120</v>
      </c>
      <c r="C49" s="407" t="s">
        <v>121</v>
      </c>
      <c r="D49" s="411">
        <v>2.2172000000000001</v>
      </c>
      <c r="E49" s="412">
        <v>625.72880000000009</v>
      </c>
      <c r="F49" s="412">
        <v>10.608390000000002</v>
      </c>
      <c r="G49" s="412">
        <v>19.491250000000004</v>
      </c>
      <c r="H49" s="412">
        <v>63.563999999999993</v>
      </c>
      <c r="I49" s="412">
        <v>31.514600000000002</v>
      </c>
      <c r="J49" s="261">
        <v>0</v>
      </c>
      <c r="K49" s="410">
        <f t="shared" si="3"/>
        <v>753.1242400000001</v>
      </c>
      <c r="L49" s="386"/>
      <c r="M49" s="386"/>
      <c r="N49" s="386"/>
    </row>
    <row r="50" spans="2:14" x14ac:dyDescent="0.2">
      <c r="B50" s="406" t="s">
        <v>122</v>
      </c>
      <c r="C50" s="407" t="s">
        <v>123</v>
      </c>
      <c r="D50" s="411">
        <v>2.6394199999999999</v>
      </c>
      <c r="E50" s="412">
        <v>1016.7351699999997</v>
      </c>
      <c r="F50" s="412">
        <v>38.653799999999997</v>
      </c>
      <c r="G50" s="412">
        <v>463.49499999999995</v>
      </c>
      <c r="H50" s="412">
        <v>199.67199999999997</v>
      </c>
      <c r="I50" s="412">
        <v>41.544300000000007</v>
      </c>
      <c r="J50" s="261">
        <v>0</v>
      </c>
      <c r="K50" s="410">
        <f t="shared" si="3"/>
        <v>1762.7396899999997</v>
      </c>
      <c r="L50" s="386"/>
      <c r="M50" s="386"/>
      <c r="N50" s="386"/>
    </row>
    <row r="51" spans="2:14" x14ac:dyDescent="0.2">
      <c r="B51" s="406" t="s">
        <v>124</v>
      </c>
      <c r="C51" s="407" t="s">
        <v>125</v>
      </c>
      <c r="D51" s="411">
        <v>34.204599999999999</v>
      </c>
      <c r="E51" s="412">
        <v>6234.7875000000004</v>
      </c>
      <c r="F51" s="412">
        <v>799.95188999999993</v>
      </c>
      <c r="G51" s="412">
        <v>9346.1885399999992</v>
      </c>
      <c r="H51" s="412">
        <v>967.54520999999988</v>
      </c>
      <c r="I51" s="412">
        <v>904.10434999999995</v>
      </c>
      <c r="J51" s="414">
        <v>99.049859999999981</v>
      </c>
      <c r="K51" s="410">
        <f t="shared" si="3"/>
        <v>18385.83195</v>
      </c>
      <c r="L51" s="386"/>
      <c r="M51" s="386"/>
      <c r="N51" s="386"/>
    </row>
    <row r="52" spans="2:14" x14ac:dyDescent="0.2">
      <c r="B52" s="406" t="s">
        <v>126</v>
      </c>
      <c r="C52" s="407" t="s">
        <v>127</v>
      </c>
      <c r="D52" s="411">
        <v>184.23700000000002</v>
      </c>
      <c r="E52" s="412">
        <v>75360.972200000018</v>
      </c>
      <c r="F52" s="260">
        <v>0</v>
      </c>
      <c r="G52" s="412">
        <v>302.10900000000009</v>
      </c>
      <c r="H52" s="412">
        <v>558.68187000000023</v>
      </c>
      <c r="I52" s="412">
        <v>0.15000000000000002</v>
      </c>
      <c r="J52" s="414">
        <v>64.382000000000005</v>
      </c>
      <c r="K52" s="410">
        <f t="shared" si="3"/>
        <v>76470.532070000001</v>
      </c>
      <c r="L52" s="386"/>
      <c r="M52" s="386"/>
      <c r="N52" s="386"/>
    </row>
    <row r="53" spans="2:14" x14ac:dyDescent="0.2">
      <c r="B53" s="406" t="s">
        <v>128</v>
      </c>
      <c r="C53" s="407" t="s">
        <v>129</v>
      </c>
      <c r="D53" s="257">
        <v>0</v>
      </c>
      <c r="E53" s="412">
        <v>7434.0126300000011</v>
      </c>
      <c r="F53" s="412">
        <v>726.00236999999981</v>
      </c>
      <c r="G53" s="412">
        <v>5020.8740699999998</v>
      </c>
      <c r="H53" s="412">
        <v>320.38724999999999</v>
      </c>
      <c r="I53" s="412">
        <v>7575.8545999999978</v>
      </c>
      <c r="J53" s="414">
        <v>126.33575</v>
      </c>
      <c r="K53" s="410">
        <f t="shared" si="3"/>
        <v>21203.466669999998</v>
      </c>
      <c r="L53" s="386"/>
      <c r="M53" s="386"/>
      <c r="N53" s="386"/>
    </row>
    <row r="54" spans="2:14" x14ac:dyDescent="0.2">
      <c r="B54" s="406" t="s">
        <v>130</v>
      </c>
      <c r="C54" s="407" t="s">
        <v>131</v>
      </c>
      <c r="D54" s="257">
        <v>0</v>
      </c>
      <c r="E54" s="412">
        <v>148.94</v>
      </c>
      <c r="F54" s="412">
        <v>3.1224000000000003</v>
      </c>
      <c r="G54" s="412">
        <v>0.35</v>
      </c>
      <c r="H54" s="412">
        <v>0.90000000000000013</v>
      </c>
      <c r="I54" s="412">
        <v>321.76</v>
      </c>
      <c r="J54" s="261">
        <v>0</v>
      </c>
      <c r="K54" s="410">
        <f t="shared" si="3"/>
        <v>475.07240000000002</v>
      </c>
      <c r="L54" s="386"/>
      <c r="M54" s="386"/>
      <c r="N54" s="386"/>
    </row>
    <row r="55" spans="2:14" x14ac:dyDescent="0.2">
      <c r="B55" s="415" t="s">
        <v>132</v>
      </c>
      <c r="C55" s="416" t="s">
        <v>133</v>
      </c>
      <c r="D55" s="411">
        <v>6.4510999999999994</v>
      </c>
      <c r="E55" s="412">
        <v>2417.2958899999999</v>
      </c>
      <c r="F55" s="412">
        <v>122.46727999999999</v>
      </c>
      <c r="G55" s="412">
        <v>45.80355999999999</v>
      </c>
      <c r="H55" s="412">
        <v>47.386540000000004</v>
      </c>
      <c r="I55" s="412">
        <v>3294.7409599999987</v>
      </c>
      <c r="J55" s="414">
        <v>17894.489310000004</v>
      </c>
      <c r="K55" s="410">
        <f>SUM(D55:J55)</f>
        <v>23828.634640000004</v>
      </c>
      <c r="L55" s="386"/>
      <c r="M55" s="386"/>
      <c r="N55" s="386"/>
    </row>
    <row r="56" spans="2:14" x14ac:dyDescent="0.2">
      <c r="B56" s="398" t="s">
        <v>134</v>
      </c>
      <c r="C56" s="417"/>
      <c r="D56" s="418">
        <f t="shared" ref="D56:J56" si="4">SUM(D36:D55)</f>
        <v>240.44750000000002</v>
      </c>
      <c r="E56" s="419">
        <f t="shared" si="4"/>
        <v>98598.197380000012</v>
      </c>
      <c r="F56" s="419">
        <f t="shared" si="4"/>
        <v>1709.2906799999998</v>
      </c>
      <c r="G56" s="419">
        <f t="shared" si="4"/>
        <v>23202.32172</v>
      </c>
      <c r="H56" s="419">
        <f t="shared" si="4"/>
        <v>2660.8496700000005</v>
      </c>
      <c r="I56" s="419">
        <f t="shared" si="4"/>
        <v>25812.454309999997</v>
      </c>
      <c r="J56" s="420">
        <f t="shared" si="4"/>
        <v>18184.256920000003</v>
      </c>
      <c r="K56" s="421">
        <f t="shared" ref="K56" si="5">SUM(K36:K55)</f>
        <v>170407.81818</v>
      </c>
      <c r="L56" s="387"/>
      <c r="M56" s="387"/>
      <c r="N56" s="387"/>
    </row>
    <row r="57" spans="2:14" x14ac:dyDescent="0.2"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</row>
    <row r="58" spans="2:14" x14ac:dyDescent="0.2">
      <c r="B58" s="328" t="s">
        <v>135</v>
      </c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</row>
    <row r="59" spans="2:14" x14ac:dyDescent="0.2">
      <c r="B59" s="55" t="s">
        <v>136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</row>
    <row r="60" spans="2:14" x14ac:dyDescent="0.2">
      <c r="B60" s="55" t="s">
        <v>137</v>
      </c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</row>
    <row r="61" spans="2:14" x14ac:dyDescent="0.2">
      <c r="B61" s="89" t="s">
        <v>138</v>
      </c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workbookViewId="0"/>
  </sheetViews>
  <sheetFormatPr defaultRowHeight="12.75" x14ac:dyDescent="0.2"/>
  <cols>
    <col min="1" max="1" width="4.85546875" customWidth="1"/>
    <col min="2" max="2" width="31.42578125" customWidth="1"/>
    <col min="3" max="4" width="14.85546875" customWidth="1"/>
    <col min="5" max="5" width="13.28515625" customWidth="1"/>
    <col min="6" max="6" width="13.140625" customWidth="1"/>
    <col min="7" max="7" width="14" customWidth="1"/>
    <col min="8" max="8" width="11.28515625" customWidth="1"/>
    <col min="9" max="9" width="12.28515625" customWidth="1"/>
    <col min="10" max="10" width="12.140625" customWidth="1"/>
  </cols>
  <sheetData>
    <row r="1" spans="1:12" x14ac:dyDescent="0.2">
      <c r="A1" s="64"/>
    </row>
    <row r="2" spans="1:12" ht="18.75" x14ac:dyDescent="0.3">
      <c r="B2" s="19" t="s">
        <v>253</v>
      </c>
    </row>
    <row r="4" spans="1:12" ht="60.75" customHeight="1" x14ac:dyDescent="0.2">
      <c r="B4" s="160" t="s">
        <v>139</v>
      </c>
      <c r="C4" s="240" t="s">
        <v>167</v>
      </c>
      <c r="D4" s="62" t="s">
        <v>168</v>
      </c>
      <c r="E4" s="62" t="s">
        <v>169</v>
      </c>
      <c r="F4" s="62" t="s">
        <v>170</v>
      </c>
      <c r="G4" s="62" t="s">
        <v>171</v>
      </c>
      <c r="H4" s="62" t="s">
        <v>172</v>
      </c>
      <c r="I4" s="242" t="s">
        <v>173</v>
      </c>
      <c r="J4" s="241" t="s">
        <v>34</v>
      </c>
    </row>
    <row r="5" spans="1:12" x14ac:dyDescent="0.2">
      <c r="B5" s="49" t="s">
        <v>140</v>
      </c>
      <c r="C5" s="264">
        <v>0</v>
      </c>
      <c r="D5" s="265">
        <v>0</v>
      </c>
      <c r="E5" s="425">
        <v>0</v>
      </c>
      <c r="F5" s="265">
        <v>0</v>
      </c>
      <c r="G5" s="453">
        <v>0.1</v>
      </c>
      <c r="H5" s="425">
        <v>0</v>
      </c>
      <c r="I5" s="266">
        <v>0</v>
      </c>
      <c r="J5" s="267">
        <f>SUM(C5:I5)</f>
        <v>0.1</v>
      </c>
    </row>
    <row r="6" spans="1:12" x14ac:dyDescent="0.2">
      <c r="B6" s="50" t="s">
        <v>141</v>
      </c>
      <c r="C6" s="264">
        <v>0</v>
      </c>
      <c r="D6" s="265">
        <v>0</v>
      </c>
      <c r="E6" s="266">
        <v>0</v>
      </c>
      <c r="F6" s="422">
        <v>4281.7793000000011</v>
      </c>
      <c r="G6" s="265">
        <v>0</v>
      </c>
      <c r="H6" s="452">
        <v>5906.2199999999993</v>
      </c>
      <c r="I6" s="266">
        <v>0</v>
      </c>
      <c r="J6" s="267">
        <f>SUM(C6:I6)</f>
        <v>10187.999299999999</v>
      </c>
    </row>
    <row r="7" spans="1:12" x14ac:dyDescent="0.2">
      <c r="B7" s="50" t="s">
        <v>142</v>
      </c>
      <c r="C7" s="264">
        <v>0</v>
      </c>
      <c r="D7" s="452">
        <v>40.236900000000006</v>
      </c>
      <c r="E7" s="266">
        <v>0</v>
      </c>
      <c r="F7" s="265">
        <v>0</v>
      </c>
      <c r="G7" s="452">
        <v>0.4</v>
      </c>
      <c r="H7" s="265">
        <v>0</v>
      </c>
      <c r="I7" s="266">
        <v>0</v>
      </c>
      <c r="J7" s="267">
        <f t="shared" ref="J7:J14" si="0">SUM(C7:I7)</f>
        <v>40.636900000000004</v>
      </c>
    </row>
    <row r="8" spans="1:12" x14ac:dyDescent="0.2">
      <c r="B8" s="50" t="s">
        <v>143</v>
      </c>
      <c r="C8" s="264">
        <v>0</v>
      </c>
      <c r="D8" s="265">
        <v>0</v>
      </c>
      <c r="E8" s="266">
        <v>0</v>
      </c>
      <c r="F8" s="266">
        <v>0</v>
      </c>
      <c r="G8" s="266">
        <v>0</v>
      </c>
      <c r="H8" s="266">
        <v>0</v>
      </c>
      <c r="I8" s="266">
        <v>0</v>
      </c>
      <c r="J8" s="267">
        <f t="shared" si="0"/>
        <v>0</v>
      </c>
    </row>
    <row r="9" spans="1:12" x14ac:dyDescent="0.2">
      <c r="B9" s="50" t="s">
        <v>144</v>
      </c>
      <c r="C9" s="264">
        <v>0</v>
      </c>
      <c r="D9" s="265">
        <v>0</v>
      </c>
      <c r="E9" s="266">
        <v>0</v>
      </c>
      <c r="F9" s="451">
        <v>6</v>
      </c>
      <c r="G9" s="265">
        <v>0</v>
      </c>
      <c r="H9" s="452">
        <v>9.5000000000000001E-2</v>
      </c>
      <c r="I9" s="423">
        <v>0</v>
      </c>
      <c r="J9" s="267">
        <f t="shared" si="0"/>
        <v>6.0949999999999998</v>
      </c>
    </row>
    <row r="10" spans="1:12" x14ac:dyDescent="0.2">
      <c r="B10" s="50" t="s">
        <v>145</v>
      </c>
      <c r="C10" s="264">
        <v>0</v>
      </c>
      <c r="D10" s="268">
        <v>75441.467049999992</v>
      </c>
      <c r="E10" s="268">
        <v>887.54998000000012</v>
      </c>
      <c r="F10" s="268">
        <v>9131.3132100000039</v>
      </c>
      <c r="G10" s="268">
        <v>88.62700000000001</v>
      </c>
      <c r="H10" s="422">
        <v>10954.819790000001</v>
      </c>
      <c r="I10" s="451">
        <v>4067.1467099999986</v>
      </c>
      <c r="J10" s="267">
        <f t="shared" si="0"/>
        <v>100570.92374</v>
      </c>
      <c r="L10" s="155"/>
    </row>
    <row r="11" spans="1:12" x14ac:dyDescent="0.2">
      <c r="B11" s="50" t="s">
        <v>146</v>
      </c>
      <c r="C11" s="264">
        <v>0</v>
      </c>
      <c r="D11" s="451">
        <v>10</v>
      </c>
      <c r="E11" s="265">
        <v>0</v>
      </c>
      <c r="F11" s="265">
        <v>0</v>
      </c>
      <c r="G11" s="265">
        <v>0</v>
      </c>
      <c r="H11" s="452">
        <v>18.5</v>
      </c>
      <c r="I11" s="423">
        <v>0</v>
      </c>
      <c r="J11" s="267">
        <f t="shared" si="0"/>
        <v>28.5</v>
      </c>
      <c r="L11" s="155"/>
    </row>
    <row r="12" spans="1:12" x14ac:dyDescent="0.2">
      <c r="B12" s="50" t="s">
        <v>147</v>
      </c>
      <c r="C12" s="269">
        <v>184.684</v>
      </c>
      <c r="D12" s="268">
        <v>1318.8699399999991</v>
      </c>
      <c r="E12" s="422">
        <v>750.49077000000011</v>
      </c>
      <c r="F12" s="422">
        <v>1353.5563500000007</v>
      </c>
      <c r="G12" s="452">
        <v>1126.7596199999996</v>
      </c>
      <c r="H12" s="422">
        <v>1756.7370099999996</v>
      </c>
      <c r="I12" s="268">
        <v>127.36399999999999</v>
      </c>
      <c r="J12" s="267">
        <f t="shared" si="0"/>
        <v>6618.4616899999992</v>
      </c>
      <c r="K12" s="155"/>
    </row>
    <row r="13" spans="1:12" x14ac:dyDescent="0.2">
      <c r="B13" s="50" t="s">
        <v>148</v>
      </c>
      <c r="C13" s="269">
        <v>55.763500000000015</v>
      </c>
      <c r="D13" s="268">
        <v>9240.4764900000009</v>
      </c>
      <c r="E13" s="422">
        <v>71.24993000000002</v>
      </c>
      <c r="F13" s="422">
        <v>8429.6728600000006</v>
      </c>
      <c r="G13" s="422">
        <v>1222.2030499999998</v>
      </c>
      <c r="H13" s="422">
        <v>7176.0825099999975</v>
      </c>
      <c r="I13" s="268">
        <v>13989.746210000001</v>
      </c>
      <c r="J13" s="267">
        <f t="shared" si="0"/>
        <v>40185.19455</v>
      </c>
    </row>
    <row r="14" spans="1:12" x14ac:dyDescent="0.2">
      <c r="B14" s="50" t="s">
        <v>149</v>
      </c>
      <c r="C14" s="270">
        <v>0</v>
      </c>
      <c r="D14" s="426">
        <v>12547.146999999999</v>
      </c>
      <c r="E14" s="424">
        <v>0</v>
      </c>
      <c r="F14" s="424">
        <v>0</v>
      </c>
      <c r="G14" s="454">
        <v>222.76</v>
      </c>
      <c r="H14" s="424">
        <v>0</v>
      </c>
      <c r="I14" s="424">
        <v>0</v>
      </c>
      <c r="J14" s="267">
        <f t="shared" si="0"/>
        <v>12769.906999999999</v>
      </c>
    </row>
    <row r="15" spans="1:12" ht="17.25" customHeight="1" x14ac:dyDescent="0.2">
      <c r="B15" s="159" t="s">
        <v>134</v>
      </c>
      <c r="C15" s="447">
        <f>SUM(C5:C14)</f>
        <v>240.44750000000002</v>
      </c>
      <c r="D15" s="448">
        <f>SUM(D5:D14)</f>
        <v>98598.197379999998</v>
      </c>
      <c r="E15" s="448">
        <f t="shared" ref="E15:J15" si="1">SUM(E5:E14)</f>
        <v>1709.2906800000001</v>
      </c>
      <c r="F15" s="448">
        <f t="shared" si="1"/>
        <v>23202.321720000007</v>
      </c>
      <c r="G15" s="448">
        <f t="shared" si="1"/>
        <v>2660.8496699999996</v>
      </c>
      <c r="H15" s="448">
        <f t="shared" si="1"/>
        <v>25812.454309999997</v>
      </c>
      <c r="I15" s="449">
        <f t="shared" si="1"/>
        <v>18184.25692</v>
      </c>
      <c r="J15" s="449">
        <f t="shared" si="1"/>
        <v>170407.81818</v>
      </c>
    </row>
    <row r="16" spans="1:12" x14ac:dyDescent="0.2">
      <c r="B16" s="13"/>
      <c r="C16" s="450"/>
      <c r="D16" s="450"/>
      <c r="E16" s="450"/>
      <c r="F16" s="450"/>
      <c r="G16" s="450"/>
      <c r="H16" s="450"/>
      <c r="I16" s="450"/>
      <c r="J16" s="450"/>
    </row>
    <row r="17" spans="2:10" x14ac:dyDescent="0.2">
      <c r="B17" s="48" t="s">
        <v>135</v>
      </c>
      <c r="C17" s="13"/>
      <c r="D17" s="13"/>
      <c r="E17" s="13"/>
      <c r="F17" s="13"/>
      <c r="G17" s="13"/>
      <c r="H17" s="13"/>
      <c r="I17" s="13"/>
      <c r="J17" s="13"/>
    </row>
    <row r="18" spans="2:10" x14ac:dyDescent="0.2">
      <c r="B18" s="13" t="s">
        <v>150</v>
      </c>
      <c r="C18" s="13"/>
      <c r="D18" s="13"/>
      <c r="E18" s="13"/>
      <c r="F18" s="13"/>
      <c r="G18" s="13"/>
      <c r="H18" s="13"/>
      <c r="I18" s="13"/>
      <c r="J18" s="13"/>
    </row>
    <row r="19" spans="2:10" x14ac:dyDescent="0.2">
      <c r="B19" s="13" t="s">
        <v>151</v>
      </c>
      <c r="C19" s="13"/>
      <c r="D19" s="13"/>
      <c r="E19" s="13"/>
      <c r="F19" s="13"/>
      <c r="G19" s="13"/>
      <c r="H19" s="13"/>
      <c r="I19" s="13"/>
      <c r="J19" s="13"/>
    </row>
    <row r="20" spans="2:10" x14ac:dyDescent="0.2">
      <c r="B20" s="51" t="s">
        <v>152</v>
      </c>
      <c r="C20" s="13"/>
      <c r="D20" s="13"/>
      <c r="E20" s="13"/>
      <c r="F20" s="13"/>
      <c r="G20" s="13"/>
      <c r="H20" s="13"/>
      <c r="I20" s="13"/>
      <c r="J20" s="13"/>
    </row>
    <row r="21" spans="2:10" x14ac:dyDescent="0.2">
      <c r="B21" s="51" t="s">
        <v>153</v>
      </c>
      <c r="C21" s="13"/>
      <c r="D21" s="13"/>
      <c r="E21" s="13"/>
      <c r="F21" s="13"/>
      <c r="G21" s="13"/>
      <c r="H21" s="13"/>
      <c r="I21" s="13"/>
      <c r="J21" s="13"/>
    </row>
    <row r="22" spans="2:10" x14ac:dyDescent="0.2">
      <c r="B22" s="51" t="s">
        <v>154</v>
      </c>
      <c r="C22" s="13"/>
      <c r="D22" s="13"/>
      <c r="E22" s="13"/>
      <c r="F22" s="13"/>
      <c r="G22" s="13"/>
      <c r="H22" s="13"/>
      <c r="I22" s="13"/>
      <c r="J22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58"/>
  <sheetViews>
    <sheetView showGridLines="0" workbookViewId="0"/>
  </sheetViews>
  <sheetFormatPr defaultRowHeight="12.75" x14ac:dyDescent="0.2"/>
  <cols>
    <col min="1" max="1" width="4.7109375" style="13" customWidth="1"/>
    <col min="2" max="2" width="8.140625" style="13" customWidth="1"/>
    <col min="3" max="3" width="21" style="13" customWidth="1"/>
    <col min="4" max="4" width="12.7109375" style="13" customWidth="1"/>
    <col min="5" max="16" width="9.140625" style="13"/>
    <col min="17" max="18" width="11" style="13" bestFit="1" customWidth="1"/>
    <col min="19" max="16384" width="9.140625" style="13"/>
  </cols>
  <sheetData>
    <row r="1" spans="1:20" x14ac:dyDescent="0.2">
      <c r="A1" s="64"/>
    </row>
    <row r="2" spans="1:20" ht="18.75" x14ac:dyDescent="0.3">
      <c r="A2" s="64"/>
      <c r="B2" s="19" t="s">
        <v>256</v>
      </c>
    </row>
    <row r="3" spans="1:20" ht="9" customHeight="1" x14ac:dyDescent="0.3">
      <c r="A3" s="64"/>
      <c r="B3" s="19"/>
    </row>
    <row r="4" spans="1:20" x14ac:dyDescent="0.2">
      <c r="A4" s="64"/>
      <c r="B4" s="13" t="s">
        <v>150</v>
      </c>
    </row>
    <row r="5" spans="1:20" x14ac:dyDescent="0.2">
      <c r="A5" s="64"/>
      <c r="B5" s="13" t="s">
        <v>151</v>
      </c>
    </row>
    <row r="6" spans="1:20" x14ac:dyDescent="0.2">
      <c r="A6" s="64"/>
      <c r="B6" s="254" t="s">
        <v>138</v>
      </c>
    </row>
    <row r="7" spans="1:20" x14ac:dyDescent="0.2">
      <c r="A7" s="64"/>
      <c r="B7" s="255" t="s">
        <v>160</v>
      </c>
    </row>
    <row r="8" spans="1:20" x14ac:dyDescent="0.2">
      <c r="A8" s="64"/>
      <c r="B8" s="254" t="s">
        <v>161</v>
      </c>
    </row>
    <row r="9" spans="1:20" x14ac:dyDescent="0.2">
      <c r="A9" s="64"/>
      <c r="B9" s="51" t="s">
        <v>153</v>
      </c>
    </row>
    <row r="10" spans="1:20" x14ac:dyDescent="0.2">
      <c r="A10" s="64"/>
      <c r="B10" s="51" t="s">
        <v>154</v>
      </c>
    </row>
    <row r="11" spans="1:20" x14ac:dyDescent="0.2">
      <c r="A11" s="64"/>
    </row>
    <row r="12" spans="1:20" ht="18.75" x14ac:dyDescent="0.3">
      <c r="B12" s="19" t="s">
        <v>257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20" x14ac:dyDescent="0.2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20" ht="25.5" x14ac:dyDescent="0.2">
      <c r="B14" s="81" t="s">
        <v>155</v>
      </c>
      <c r="C14" s="82" t="s">
        <v>93</v>
      </c>
      <c r="D14" s="81" t="s">
        <v>156</v>
      </c>
      <c r="E14" s="82">
        <v>2000</v>
      </c>
      <c r="F14" s="82">
        <v>2001</v>
      </c>
      <c r="G14" s="82">
        <v>2002</v>
      </c>
      <c r="H14" s="82">
        <v>2003</v>
      </c>
      <c r="I14" s="82">
        <v>2004</v>
      </c>
      <c r="J14" s="82">
        <v>2006</v>
      </c>
      <c r="K14" s="82">
        <v>2007</v>
      </c>
      <c r="L14" s="82">
        <v>2008</v>
      </c>
      <c r="M14" s="161">
        <v>2009</v>
      </c>
      <c r="N14" s="82">
        <v>2010</v>
      </c>
      <c r="O14" s="82">
        <v>2011</v>
      </c>
      <c r="P14" s="83">
        <v>2012</v>
      </c>
      <c r="Q14" s="82">
        <v>2013</v>
      </c>
      <c r="R14" s="428">
        <v>2014</v>
      </c>
      <c r="S14" s="84">
        <v>2015</v>
      </c>
      <c r="T14" s="84">
        <v>2016</v>
      </c>
    </row>
    <row r="15" spans="1:20" ht="24.95" customHeight="1" x14ac:dyDescent="0.2">
      <c r="B15" s="65" t="s">
        <v>94</v>
      </c>
      <c r="C15" s="66" t="s">
        <v>95</v>
      </c>
      <c r="D15" s="72">
        <v>3.05</v>
      </c>
      <c r="E15" s="73">
        <v>2587.5</v>
      </c>
      <c r="F15" s="73">
        <v>1.0949999988079071</v>
      </c>
      <c r="G15" s="73">
        <v>46.102640628814697</v>
      </c>
      <c r="H15" s="73">
        <v>128.976</v>
      </c>
      <c r="I15" s="73">
        <v>831.26665496826172</v>
      </c>
      <c r="J15" s="74">
        <v>2982.4694</v>
      </c>
      <c r="K15" s="75">
        <v>851.7</v>
      </c>
      <c r="L15" s="76">
        <v>222.07499999999999</v>
      </c>
      <c r="M15" s="77">
        <v>1558.0728999999999</v>
      </c>
      <c r="N15" s="77">
        <v>1174.0630000000001</v>
      </c>
      <c r="O15" s="78">
        <v>1140.645</v>
      </c>
      <c r="P15" s="246">
        <v>3483.3138000000004</v>
      </c>
      <c r="Q15" s="248">
        <v>4117.8029999999999</v>
      </c>
      <c r="R15" s="249">
        <v>1449.5720000000001</v>
      </c>
      <c r="S15" s="271">
        <v>43.504000000000005</v>
      </c>
      <c r="T15" s="153">
        <v>1.0249999999999999</v>
      </c>
    </row>
    <row r="16" spans="1:20" ht="24.95" customHeight="1" x14ac:dyDescent="0.2">
      <c r="B16" s="67" t="s">
        <v>96</v>
      </c>
      <c r="C16" s="68" t="s">
        <v>97</v>
      </c>
      <c r="D16" s="72">
        <v>182.30925000000002</v>
      </c>
      <c r="E16" s="73">
        <v>25.98010028898716</v>
      </c>
      <c r="F16" s="73">
        <v>90.431341159783187</v>
      </c>
      <c r="G16" s="73">
        <v>56.128919037058949</v>
      </c>
      <c r="H16" s="73">
        <v>59.280999999999992</v>
      </c>
      <c r="I16" s="73">
        <v>236.93982534296811</v>
      </c>
      <c r="J16" s="74">
        <v>2.7661100000000003</v>
      </c>
      <c r="K16" s="75">
        <v>11.736000000000001</v>
      </c>
      <c r="L16" s="76">
        <v>84</v>
      </c>
      <c r="M16" s="78">
        <v>20.704999999999998</v>
      </c>
      <c r="N16" s="78">
        <v>5.3924499999999993</v>
      </c>
      <c r="O16" s="78">
        <v>3.21285</v>
      </c>
      <c r="P16" s="80">
        <v>5.9269999999999996</v>
      </c>
      <c r="Q16" s="248">
        <v>5.1894</v>
      </c>
      <c r="R16" s="248">
        <v>7.1148100000000003</v>
      </c>
      <c r="S16" s="272">
        <v>10.754749999999998</v>
      </c>
      <c r="T16" s="154">
        <v>7.7052499999999995</v>
      </c>
    </row>
    <row r="17" spans="2:20" ht="24.95" customHeight="1" x14ac:dyDescent="0.2">
      <c r="B17" s="67" t="s">
        <v>98</v>
      </c>
      <c r="C17" s="68" t="s">
        <v>99</v>
      </c>
      <c r="D17" s="72">
        <v>11.1225</v>
      </c>
      <c r="E17" s="73">
        <v>13.541199900209904</v>
      </c>
      <c r="F17" s="73">
        <v>24.022499181330204</v>
      </c>
      <c r="G17" s="73">
        <v>0.6967999842017889</v>
      </c>
      <c r="H17" s="73">
        <v>52.402000000000001</v>
      </c>
      <c r="I17" s="73">
        <v>361.01689773052931</v>
      </c>
      <c r="J17" s="74">
        <v>23.855</v>
      </c>
      <c r="K17" s="75">
        <v>0.3</v>
      </c>
      <c r="L17" s="76">
        <v>0.435</v>
      </c>
      <c r="M17" s="78">
        <v>0.73499999999999999</v>
      </c>
      <c r="N17" s="78">
        <v>2.5000000000000001E-2</v>
      </c>
      <c r="O17" s="78">
        <v>3.13</v>
      </c>
      <c r="P17" s="80">
        <v>10.127000000000001</v>
      </c>
      <c r="Q17" s="248">
        <v>5.2</v>
      </c>
      <c r="R17" s="248">
        <v>3.3884999999999996</v>
      </c>
      <c r="S17" s="272">
        <v>2.012</v>
      </c>
      <c r="T17" s="154">
        <v>2.625</v>
      </c>
    </row>
    <row r="18" spans="2:20" ht="24.95" customHeight="1" x14ac:dyDescent="0.2">
      <c r="B18" s="67" t="s">
        <v>100</v>
      </c>
      <c r="C18" s="68" t="s">
        <v>101</v>
      </c>
      <c r="D18" s="72">
        <v>15.09</v>
      </c>
      <c r="E18" s="73">
        <v>1.0695000290870667</v>
      </c>
      <c r="F18" s="73">
        <v>0.55349999666213989</v>
      </c>
      <c r="G18" s="73">
        <v>0.47999998927116394</v>
      </c>
      <c r="H18" s="73">
        <v>1.125E-2</v>
      </c>
      <c r="I18" s="73">
        <v>0</v>
      </c>
      <c r="J18" s="74">
        <v>12.3</v>
      </c>
      <c r="K18" s="75">
        <v>9.5050000000000008</v>
      </c>
      <c r="L18" s="76">
        <v>0.8</v>
      </c>
      <c r="M18" s="78">
        <v>1.4524999999999999</v>
      </c>
      <c r="N18" s="78">
        <v>1.155</v>
      </c>
      <c r="O18" s="78">
        <v>0.76800000000000002</v>
      </c>
      <c r="P18" s="80">
        <v>0.192</v>
      </c>
      <c r="Q18" s="248">
        <v>1.3090000000000002</v>
      </c>
      <c r="R18" s="248">
        <v>1.355</v>
      </c>
      <c r="S18" s="272">
        <v>0.39500000000000002</v>
      </c>
      <c r="T18" s="154">
        <v>0.39500000000000002</v>
      </c>
    </row>
    <row r="19" spans="2:20" ht="24.95" customHeight="1" x14ac:dyDescent="0.2">
      <c r="B19" s="67" t="s">
        <v>102</v>
      </c>
      <c r="C19" s="68" t="s">
        <v>103</v>
      </c>
      <c r="D19" s="72">
        <v>2695.1862000000015</v>
      </c>
      <c r="E19" s="73">
        <v>16145.898745492101</v>
      </c>
      <c r="F19" s="73">
        <v>478.65220552682877</v>
      </c>
      <c r="G19" s="73">
        <v>283.97720415890217</v>
      </c>
      <c r="H19" s="73">
        <v>2373.6743200000001</v>
      </c>
      <c r="I19" s="73">
        <v>181.05295765399933</v>
      </c>
      <c r="J19" s="74">
        <v>114.761</v>
      </c>
      <c r="K19" s="75">
        <v>16.2</v>
      </c>
      <c r="L19" s="76">
        <v>204.24088</v>
      </c>
      <c r="M19" s="78">
        <v>216.43299999999999</v>
      </c>
      <c r="N19" s="78">
        <v>138.54713999999998</v>
      </c>
      <c r="O19" s="78">
        <v>198.17200000000003</v>
      </c>
      <c r="P19" s="80">
        <v>985.46600000000001</v>
      </c>
      <c r="Q19" s="248">
        <v>32.99</v>
      </c>
      <c r="R19" s="248">
        <v>244.19900000000001</v>
      </c>
      <c r="S19" s="272">
        <v>84.967000000000013</v>
      </c>
      <c r="T19" s="154">
        <v>46.623999999999995</v>
      </c>
    </row>
    <row r="20" spans="2:20" ht="24.95" customHeight="1" x14ac:dyDescent="0.2">
      <c r="B20" s="67" t="s">
        <v>104</v>
      </c>
      <c r="C20" s="68" t="s">
        <v>105</v>
      </c>
      <c r="D20" s="72">
        <v>12069.923990000005</v>
      </c>
      <c r="E20" s="73">
        <v>10031.189693646775</v>
      </c>
      <c r="F20" s="73">
        <v>10821.351780995705</v>
      </c>
      <c r="G20" s="73">
        <v>9974.45543810854</v>
      </c>
      <c r="H20" s="73">
        <v>9829.5625899999923</v>
      </c>
      <c r="I20" s="73">
        <v>6621.9836217550801</v>
      </c>
      <c r="J20" s="74">
        <v>2697.3202100000012</v>
      </c>
      <c r="K20" s="75">
        <v>4572.6361199999983</v>
      </c>
      <c r="L20" s="76">
        <v>6670.1826699999983</v>
      </c>
      <c r="M20" s="78">
        <v>7262.6641999999983</v>
      </c>
      <c r="N20" s="78">
        <v>7047.5777500000004</v>
      </c>
      <c r="O20" s="78">
        <v>6923.8932999999997</v>
      </c>
      <c r="P20" s="80">
        <v>9927.8121499999997</v>
      </c>
      <c r="Q20" s="248">
        <v>5128.1456100000005</v>
      </c>
      <c r="R20" s="248">
        <v>4821.3975600000003</v>
      </c>
      <c r="S20" s="272">
        <v>1725.6313699999996</v>
      </c>
      <c r="T20" s="154">
        <v>1125.8820800000001</v>
      </c>
    </row>
    <row r="21" spans="2:20" ht="24.95" customHeight="1" x14ac:dyDescent="0.2">
      <c r="B21" s="67" t="s">
        <v>106</v>
      </c>
      <c r="C21" s="68" t="s">
        <v>107</v>
      </c>
      <c r="D21" s="72">
        <v>6321.554140000002</v>
      </c>
      <c r="E21" s="73">
        <v>7138.421924414055</v>
      </c>
      <c r="F21" s="73">
        <v>7291.5449269006203</v>
      </c>
      <c r="G21" s="73">
        <v>5311.3632891682209</v>
      </c>
      <c r="H21" s="73">
        <v>7312.1817099999989</v>
      </c>
      <c r="I21" s="73">
        <v>4532.5061104582855</v>
      </c>
      <c r="J21" s="74">
        <v>1044.8162400000001</v>
      </c>
      <c r="K21" s="75">
        <v>2694.6673500000002</v>
      </c>
      <c r="L21" s="76">
        <v>7704.0704700000024</v>
      </c>
      <c r="M21" s="78">
        <v>6685.941499999999</v>
      </c>
      <c r="N21" s="78">
        <v>2643.3647299999993</v>
      </c>
      <c r="O21" s="78">
        <v>398.59469999999999</v>
      </c>
      <c r="P21" s="80">
        <v>318.48791999999997</v>
      </c>
      <c r="Q21" s="248">
        <v>288.82706000000002</v>
      </c>
      <c r="R21" s="248">
        <v>189.43390000000002</v>
      </c>
      <c r="S21" s="272">
        <v>125.10561999999999</v>
      </c>
      <c r="T21" s="154">
        <v>166.83479999999997</v>
      </c>
    </row>
    <row r="22" spans="2:20" ht="24.95" customHeight="1" x14ac:dyDescent="0.2">
      <c r="B22" s="67" t="s">
        <v>108</v>
      </c>
      <c r="C22" s="68" t="s">
        <v>109</v>
      </c>
      <c r="D22" s="72">
        <v>10771.142079999971</v>
      </c>
      <c r="E22" s="73">
        <v>8878.0705039024288</v>
      </c>
      <c r="F22" s="73">
        <v>8346.8346447589574</v>
      </c>
      <c r="G22" s="73">
        <v>6032.3871005745023</v>
      </c>
      <c r="H22" s="73">
        <v>5395.8008100000025</v>
      </c>
      <c r="I22" s="73">
        <v>4829.6448738938197</v>
      </c>
      <c r="J22" s="74">
        <v>3447.8831499999992</v>
      </c>
      <c r="K22" s="75">
        <v>3121.4504299999994</v>
      </c>
      <c r="L22" s="76">
        <v>3381.05807</v>
      </c>
      <c r="M22" s="78">
        <v>3306.4448099999991</v>
      </c>
      <c r="N22" s="78">
        <v>3130.4565699999994</v>
      </c>
      <c r="O22" s="78">
        <v>2387.0506499999997</v>
      </c>
      <c r="P22" s="80">
        <v>2038.3697099999999</v>
      </c>
      <c r="Q22" s="248">
        <v>1855.7314999999999</v>
      </c>
      <c r="R22" s="248">
        <v>2046.8965499999997</v>
      </c>
      <c r="S22" s="272">
        <v>1989.5801999999999</v>
      </c>
      <c r="T22" s="154">
        <v>1866.9274700000005</v>
      </c>
    </row>
    <row r="23" spans="2:20" ht="24.95" customHeight="1" x14ac:dyDescent="0.2">
      <c r="B23" s="67" t="s">
        <v>110</v>
      </c>
      <c r="C23" s="68" t="s">
        <v>111</v>
      </c>
      <c r="D23" s="72">
        <v>1189.0667300000002</v>
      </c>
      <c r="E23" s="73">
        <v>897.94662321149372</v>
      </c>
      <c r="F23" s="73">
        <v>1405.7054295622511</v>
      </c>
      <c r="G23" s="73">
        <v>2464.2477552291639</v>
      </c>
      <c r="H23" s="73">
        <v>4042.6660399999987</v>
      </c>
      <c r="I23" s="73">
        <v>2672.609360629227</v>
      </c>
      <c r="J23" s="74">
        <v>2709.8448699999994</v>
      </c>
      <c r="K23" s="75">
        <v>2175.1925499999998</v>
      </c>
      <c r="L23" s="76">
        <v>1919.2280499999999</v>
      </c>
      <c r="M23" s="78">
        <v>1526.9220099999998</v>
      </c>
      <c r="N23" s="78">
        <v>1694.7892099999999</v>
      </c>
      <c r="O23" s="78">
        <v>1852.4186999999999</v>
      </c>
      <c r="P23" s="80">
        <v>2481.6958000000004</v>
      </c>
      <c r="Q23" s="248">
        <v>2132.5951100000002</v>
      </c>
      <c r="R23" s="248">
        <v>2006.5474799999997</v>
      </c>
      <c r="S23" s="272">
        <v>1883.7275</v>
      </c>
      <c r="T23" s="154">
        <v>1528.7102499999999</v>
      </c>
    </row>
    <row r="24" spans="2:20" ht="24.95" customHeight="1" x14ac:dyDescent="0.2">
      <c r="B24" s="67" t="s">
        <v>112</v>
      </c>
      <c r="C24" s="68" t="s">
        <v>113</v>
      </c>
      <c r="D24" s="72">
        <v>961.60286000000031</v>
      </c>
      <c r="E24" s="73">
        <v>3660.2444151192904</v>
      </c>
      <c r="F24" s="73">
        <v>4661.340262465179</v>
      </c>
      <c r="G24" s="73">
        <v>943.44139582198113</v>
      </c>
      <c r="H24" s="73">
        <v>1081.079</v>
      </c>
      <c r="I24" s="73">
        <v>552.42440998775419</v>
      </c>
      <c r="J24" s="74">
        <v>94.227999999999994</v>
      </c>
      <c r="K24" s="75">
        <v>77.257599999999996</v>
      </c>
      <c r="L24" s="76">
        <v>83.784999999999997</v>
      </c>
      <c r="M24" s="78">
        <v>58.697000000000003</v>
      </c>
      <c r="N24" s="78">
        <v>48.610409999999995</v>
      </c>
      <c r="O24" s="78">
        <v>255.92547000000005</v>
      </c>
      <c r="P24" s="80">
        <v>97.61936</v>
      </c>
      <c r="Q24" s="248">
        <v>16.276</v>
      </c>
      <c r="R24" s="248">
        <v>18.512</v>
      </c>
      <c r="S24" s="272">
        <v>94.906999999999982</v>
      </c>
      <c r="T24" s="154">
        <v>288.6712</v>
      </c>
    </row>
    <row r="25" spans="2:20" ht="24.95" customHeight="1" x14ac:dyDescent="0.2">
      <c r="B25" s="67" t="s">
        <v>114</v>
      </c>
      <c r="C25" s="68" t="s">
        <v>115</v>
      </c>
      <c r="D25" s="72">
        <v>6979.8671099999983</v>
      </c>
      <c r="E25" s="73">
        <v>7055.4168515792117</v>
      </c>
      <c r="F25" s="73">
        <v>7399.1656813899754</v>
      </c>
      <c r="G25" s="73">
        <v>6702.4554667817429</v>
      </c>
      <c r="H25" s="73">
        <v>7383.2640599999995</v>
      </c>
      <c r="I25" s="73">
        <v>6927.3756560483016</v>
      </c>
      <c r="J25" s="74">
        <v>13961.270960000002</v>
      </c>
      <c r="K25" s="75">
        <v>17672.557870000008</v>
      </c>
      <c r="L25" s="76">
        <v>10076.485070000001</v>
      </c>
      <c r="M25" s="78">
        <v>9621.1915299999982</v>
      </c>
      <c r="N25" s="78">
        <v>7612.3764000000001</v>
      </c>
      <c r="O25" s="78">
        <v>6721.0917999999956</v>
      </c>
      <c r="P25" s="80">
        <v>5263.47775</v>
      </c>
      <c r="Q25" s="248">
        <v>1456.6340499999999</v>
      </c>
      <c r="R25" s="248">
        <v>1456.7938500000002</v>
      </c>
      <c r="S25" s="272">
        <v>3912.7412399999998</v>
      </c>
      <c r="T25" s="154">
        <v>3586.2880299999997</v>
      </c>
    </row>
    <row r="26" spans="2:20" ht="24.95" customHeight="1" x14ac:dyDescent="0.2">
      <c r="B26" s="67" t="s">
        <v>116</v>
      </c>
      <c r="C26" s="68" t="s">
        <v>117</v>
      </c>
      <c r="D26" s="72">
        <v>2632.4431200000008</v>
      </c>
      <c r="E26" s="73">
        <v>5843.903408177197</v>
      </c>
      <c r="F26" s="73">
        <v>5132.2334187217057</v>
      </c>
      <c r="G26" s="73">
        <v>2520.7295804354362</v>
      </c>
      <c r="H26" s="73">
        <v>892.30981999999972</v>
      </c>
      <c r="I26" s="73">
        <v>2150.2667146855965</v>
      </c>
      <c r="J26" s="74">
        <v>1773.7510000000002</v>
      </c>
      <c r="K26" s="75">
        <v>970.97900000000016</v>
      </c>
      <c r="L26" s="76">
        <v>1678.30556</v>
      </c>
      <c r="M26" s="78">
        <v>871.35500000000002</v>
      </c>
      <c r="N26" s="78">
        <v>1164.9949999999999</v>
      </c>
      <c r="O26" s="78">
        <v>936.71330000000023</v>
      </c>
      <c r="P26" s="80">
        <v>827.62350000000004</v>
      </c>
      <c r="Q26" s="248">
        <v>1046.48766</v>
      </c>
      <c r="R26" s="248">
        <v>1282.9378999999999</v>
      </c>
      <c r="S26" s="272">
        <v>1563.7160799999999</v>
      </c>
      <c r="T26" s="154">
        <v>1887.3694999999998</v>
      </c>
    </row>
    <row r="27" spans="2:20" ht="24.95" customHeight="1" x14ac:dyDescent="0.2">
      <c r="B27" s="67" t="s">
        <v>118</v>
      </c>
      <c r="C27" s="68" t="s">
        <v>119</v>
      </c>
      <c r="D27" s="72">
        <v>67491.323750000025</v>
      </c>
      <c r="E27" s="73">
        <v>42724.30927822541</v>
      </c>
      <c r="F27" s="73">
        <v>47242.157879173756</v>
      </c>
      <c r="G27" s="73">
        <v>38084.719483322697</v>
      </c>
      <c r="H27" s="73">
        <v>49700.844769999967</v>
      </c>
      <c r="I27" s="73">
        <v>41095.441170888313</v>
      </c>
      <c r="J27" s="74">
        <v>60523.642120000004</v>
      </c>
      <c r="K27" s="75">
        <v>59379.41613000002</v>
      </c>
      <c r="L27" s="76">
        <v>232416.07356000005</v>
      </c>
      <c r="M27" s="78">
        <v>50950.544914999999</v>
      </c>
      <c r="N27" s="78">
        <v>49261.561040000037</v>
      </c>
      <c r="O27" s="78">
        <v>52161.381260000002</v>
      </c>
      <c r="P27" s="80">
        <v>45620.563010000005</v>
      </c>
      <c r="Q27" s="248">
        <v>52608.658079999979</v>
      </c>
      <c r="R27" s="248">
        <v>48773.312379999996</v>
      </c>
      <c r="S27" s="272">
        <v>48335.662059999995</v>
      </c>
      <c r="T27" s="154">
        <v>48551.807600000015</v>
      </c>
    </row>
    <row r="28" spans="2:20" ht="24.95" customHeight="1" x14ac:dyDescent="0.2">
      <c r="B28" s="67" t="s">
        <v>120</v>
      </c>
      <c r="C28" s="68" t="s">
        <v>121</v>
      </c>
      <c r="D28" s="72">
        <v>1409.0688299999993</v>
      </c>
      <c r="E28" s="73">
        <v>1899.6389099471271</v>
      </c>
      <c r="F28" s="73">
        <v>1999.9853774029762</v>
      </c>
      <c r="G28" s="73">
        <v>1145.3667697012424</v>
      </c>
      <c r="H28" s="73">
        <v>1385.6336900000001</v>
      </c>
      <c r="I28" s="73">
        <v>2514.0517155302805</v>
      </c>
      <c r="J28" s="74">
        <v>2016.1825100000005</v>
      </c>
      <c r="K28" s="75">
        <v>1841.0139100000001</v>
      </c>
      <c r="L28" s="76">
        <v>1575.4290199999996</v>
      </c>
      <c r="M28" s="78">
        <v>916.18797999999992</v>
      </c>
      <c r="N28" s="78">
        <v>881.74122999999997</v>
      </c>
      <c r="O28" s="78">
        <v>1822.71334</v>
      </c>
      <c r="P28" s="80">
        <v>1777.33458</v>
      </c>
      <c r="Q28" s="248">
        <v>1144.0124800000001</v>
      </c>
      <c r="R28" s="248">
        <v>1229.0177900000001</v>
      </c>
      <c r="S28" s="272">
        <v>1293.4881</v>
      </c>
      <c r="T28" s="154">
        <v>997.08861000000013</v>
      </c>
    </row>
    <row r="29" spans="2:20" ht="24.95" customHeight="1" x14ac:dyDescent="0.2">
      <c r="B29" s="67" t="s">
        <v>122</v>
      </c>
      <c r="C29" s="68" t="s">
        <v>123</v>
      </c>
      <c r="D29" s="72">
        <v>6015.9411099999979</v>
      </c>
      <c r="E29" s="73">
        <v>1150.6951352520264</v>
      </c>
      <c r="F29" s="73">
        <v>1224.3437553082804</v>
      </c>
      <c r="G29" s="73">
        <v>1151.6749592756387</v>
      </c>
      <c r="H29" s="73">
        <v>1266.994840000001</v>
      </c>
      <c r="I29" s="73">
        <v>1976.0115119226975</v>
      </c>
      <c r="J29" s="74">
        <v>2212.3804499999992</v>
      </c>
      <c r="K29" s="75">
        <v>2185.5768000000007</v>
      </c>
      <c r="L29" s="76">
        <v>3105.9946799999998</v>
      </c>
      <c r="M29" s="78">
        <v>3305.6258499999999</v>
      </c>
      <c r="N29" s="78">
        <v>3155.8310100000003</v>
      </c>
      <c r="O29" s="78">
        <v>2996.5964000000013</v>
      </c>
      <c r="P29" s="80">
        <v>3912.5050300000003</v>
      </c>
      <c r="Q29" s="248">
        <v>4039.4976100000003</v>
      </c>
      <c r="R29" s="248">
        <v>3517.8233300000002</v>
      </c>
      <c r="S29" s="272">
        <v>3460.8446399999998</v>
      </c>
      <c r="T29" s="154">
        <v>3637.1846900000019</v>
      </c>
    </row>
    <row r="30" spans="2:20" ht="24.95" customHeight="1" x14ac:dyDescent="0.2">
      <c r="B30" s="67" t="s">
        <v>124</v>
      </c>
      <c r="C30" s="68" t="s">
        <v>125</v>
      </c>
      <c r="D30" s="72">
        <v>119504.31010000019</v>
      </c>
      <c r="E30" s="73">
        <v>25949.072148131756</v>
      </c>
      <c r="F30" s="73">
        <v>20580.623916499182</v>
      </c>
      <c r="G30" s="73">
        <v>12174.711552363922</v>
      </c>
      <c r="H30" s="73">
        <v>13156.43406000002</v>
      </c>
      <c r="I30" s="73">
        <v>15124.876811889058</v>
      </c>
      <c r="J30" s="74">
        <v>24581.43332</v>
      </c>
      <c r="K30" s="75">
        <v>29438.64482999999</v>
      </c>
      <c r="L30" s="76">
        <v>43623.262250000007</v>
      </c>
      <c r="M30" s="78">
        <v>44758.965109999997</v>
      </c>
      <c r="N30" s="78">
        <v>37122.977530000004</v>
      </c>
      <c r="O30" s="78">
        <v>33731.538550000005</v>
      </c>
      <c r="P30" s="80">
        <v>30636.825290000012</v>
      </c>
      <c r="Q30" s="248">
        <v>24135.511850000003</v>
      </c>
      <c r="R30" s="248">
        <v>22867.094849999998</v>
      </c>
      <c r="S30" s="272">
        <v>27790.231159999996</v>
      </c>
      <c r="T30" s="154">
        <v>24600.52126999999</v>
      </c>
    </row>
    <row r="31" spans="2:20" ht="24.95" customHeight="1" x14ac:dyDescent="0.2">
      <c r="B31" s="67" t="s">
        <v>126</v>
      </c>
      <c r="C31" s="68" t="s">
        <v>127</v>
      </c>
      <c r="D31" s="72">
        <v>384027.92066000029</v>
      </c>
      <c r="E31" s="73">
        <v>178779.76026954147</v>
      </c>
      <c r="F31" s="73">
        <v>345850.49329182203</v>
      </c>
      <c r="G31" s="73">
        <v>334558.26503291819</v>
      </c>
      <c r="H31" s="73">
        <v>138419.38895000017</v>
      </c>
      <c r="I31" s="73">
        <v>160749.64549549419</v>
      </c>
      <c r="J31" s="74">
        <v>101241.89640000006</v>
      </c>
      <c r="K31" s="75">
        <v>101631.68409000001</v>
      </c>
      <c r="L31" s="76">
        <v>205512.15030999994</v>
      </c>
      <c r="M31" s="78">
        <v>72824.757190000004</v>
      </c>
      <c r="N31" s="78">
        <v>123642.68681000003</v>
      </c>
      <c r="O31" s="78">
        <v>169001.92342999997</v>
      </c>
      <c r="P31" s="80">
        <v>154203.73712000003</v>
      </c>
      <c r="Q31" s="248">
        <v>110454.46128000002</v>
      </c>
      <c r="R31" s="248">
        <v>188757.60642</v>
      </c>
      <c r="S31" s="272">
        <v>157469.97607</v>
      </c>
      <c r="T31" s="154">
        <v>190143.50660999969</v>
      </c>
    </row>
    <row r="32" spans="2:20" ht="24.95" customHeight="1" x14ac:dyDescent="0.2">
      <c r="B32" s="67" t="s">
        <v>128</v>
      </c>
      <c r="C32" s="68" t="s">
        <v>129</v>
      </c>
      <c r="D32" s="72">
        <v>1119.3746899999994</v>
      </c>
      <c r="E32" s="73">
        <v>904.60396812838735</v>
      </c>
      <c r="F32" s="73">
        <v>1042.3810640705342</v>
      </c>
      <c r="G32" s="73">
        <v>2330.6892943475978</v>
      </c>
      <c r="H32" s="73">
        <v>1061.8195700000003</v>
      </c>
      <c r="I32" s="73">
        <v>1501.0280306634086</v>
      </c>
      <c r="J32" s="74">
        <v>21144.152290000002</v>
      </c>
      <c r="K32" s="75">
        <v>26524.582290000006</v>
      </c>
      <c r="L32" s="76">
        <v>29634.656090000008</v>
      </c>
      <c r="M32" s="78">
        <v>29405.856340000013</v>
      </c>
      <c r="N32" s="78">
        <v>26419.892380000012</v>
      </c>
      <c r="O32" s="78">
        <v>28126.325220000006</v>
      </c>
      <c r="P32" s="80">
        <v>27916.419630000008</v>
      </c>
      <c r="Q32" s="248">
        <v>30802.116960000003</v>
      </c>
      <c r="R32" s="248">
        <v>29903.571810000001</v>
      </c>
      <c r="S32" s="272">
        <v>23589.508730000001</v>
      </c>
      <c r="T32" s="154">
        <v>34251.477899999991</v>
      </c>
    </row>
    <row r="33" spans="2:20" ht="24.95" customHeight="1" x14ac:dyDescent="0.2">
      <c r="B33" s="67" t="s">
        <v>130</v>
      </c>
      <c r="C33" s="68" t="s">
        <v>157</v>
      </c>
      <c r="D33" s="72">
        <v>26364.040599999989</v>
      </c>
      <c r="E33" s="73">
        <v>44525.469413321465</v>
      </c>
      <c r="F33" s="73">
        <v>31675.36763923429</v>
      </c>
      <c r="G33" s="73">
        <v>33198.135828169063</v>
      </c>
      <c r="H33" s="73">
        <v>31180.243490000001</v>
      </c>
      <c r="I33" s="73">
        <v>29273.267885711975</v>
      </c>
      <c r="J33" s="74">
        <v>34590.127209999991</v>
      </c>
      <c r="K33" s="75">
        <v>38032.822099999998</v>
      </c>
      <c r="L33" s="76">
        <v>200253.416</v>
      </c>
      <c r="M33" s="78">
        <v>64243.384279999998</v>
      </c>
      <c r="N33" s="78">
        <v>35080.223000000005</v>
      </c>
      <c r="O33" s="78">
        <v>42004.700599999996</v>
      </c>
      <c r="P33" s="80">
        <v>54304.096950000006</v>
      </c>
      <c r="Q33" s="248">
        <v>56594.249779999998</v>
      </c>
      <c r="R33" s="248">
        <v>52623.034970000001</v>
      </c>
      <c r="S33" s="272">
        <v>49180.440499999997</v>
      </c>
      <c r="T33" s="154">
        <v>57631.318999999996</v>
      </c>
    </row>
    <row r="34" spans="2:20" ht="24.95" customHeight="1" x14ac:dyDescent="0.2">
      <c r="B34" s="67" t="s">
        <v>132</v>
      </c>
      <c r="C34" s="68" t="s">
        <v>133</v>
      </c>
      <c r="D34" s="72">
        <v>1159.70832</v>
      </c>
      <c r="E34" s="73">
        <v>1004.0020880339434</v>
      </c>
      <c r="F34" s="73">
        <v>995.25888759861118</v>
      </c>
      <c r="G34" s="73">
        <v>703.84544742954313</v>
      </c>
      <c r="H34" s="73">
        <v>1142.6452000000002</v>
      </c>
      <c r="I34" s="73">
        <v>731.17339007696137</v>
      </c>
      <c r="J34" s="74">
        <v>13798.910670000001</v>
      </c>
      <c r="K34" s="75">
        <v>15111.276660000003</v>
      </c>
      <c r="L34" s="76">
        <v>17727.556960000005</v>
      </c>
      <c r="M34" s="78">
        <v>12400.572529999996</v>
      </c>
      <c r="N34" s="78">
        <v>10655.153329999997</v>
      </c>
      <c r="O34" s="78">
        <v>9436.8645499999966</v>
      </c>
      <c r="P34" s="80">
        <v>10873.59917</v>
      </c>
      <c r="Q34" s="248">
        <v>10946.718790000003</v>
      </c>
      <c r="R34" s="248">
        <v>19244.782230000001</v>
      </c>
      <c r="S34" s="272">
        <v>24745.908690000004</v>
      </c>
      <c r="T34" s="154">
        <v>26811.064310000002</v>
      </c>
    </row>
    <row r="35" spans="2:20" ht="24.95" customHeight="1" x14ac:dyDescent="0.2">
      <c r="B35" s="69" t="s">
        <v>158</v>
      </c>
      <c r="C35" s="70" t="s">
        <v>159</v>
      </c>
      <c r="D35" s="72">
        <v>1889.8139599999995</v>
      </c>
      <c r="E35" s="73">
        <v>1765.9753936836496</v>
      </c>
      <c r="F35" s="73">
        <v>792.45649900543503</v>
      </c>
      <c r="G35" s="73">
        <v>894.70329152600607</v>
      </c>
      <c r="H35" s="73">
        <v>10457.155329999994</v>
      </c>
      <c r="I35" s="79">
        <v>1106.0502600322943</v>
      </c>
      <c r="J35" s="150">
        <v>0</v>
      </c>
      <c r="K35" s="151">
        <v>0</v>
      </c>
      <c r="L35" s="151">
        <v>0</v>
      </c>
      <c r="M35" s="152">
        <v>0</v>
      </c>
      <c r="N35" s="152">
        <v>0</v>
      </c>
      <c r="O35" s="152">
        <v>0</v>
      </c>
      <c r="P35" s="247">
        <v>0</v>
      </c>
      <c r="Q35" s="247">
        <v>0</v>
      </c>
      <c r="R35" s="247">
        <v>0</v>
      </c>
      <c r="S35" s="427" t="s">
        <v>222</v>
      </c>
      <c r="T35" s="273" t="s">
        <v>222</v>
      </c>
    </row>
    <row r="36" spans="2:20" ht="20.100000000000001" customHeight="1" x14ac:dyDescent="0.2">
      <c r="B36" s="71"/>
      <c r="C36" s="167" t="s">
        <v>134</v>
      </c>
      <c r="D36" s="168">
        <f t="shared" ref="D36:I36" si="0">SUM(D15:D35)</f>
        <v>652813.86000000034</v>
      </c>
      <c r="E36" s="168">
        <f t="shared" si="0"/>
        <v>360982.70957002608</v>
      </c>
      <c r="F36" s="168">
        <f t="shared" si="0"/>
        <v>497055.99900077295</v>
      </c>
      <c r="G36" s="168">
        <f t="shared" si="0"/>
        <v>458578.57724897173</v>
      </c>
      <c r="H36" s="168">
        <f t="shared" si="0"/>
        <v>286322.36850000016</v>
      </c>
      <c r="I36" s="168">
        <f t="shared" si="0"/>
        <v>283968.63335536304</v>
      </c>
      <c r="J36" s="165">
        <f t="shared" ref="J36:R36" si="1">SUM(J15:J35)</f>
        <v>288973.99091000005</v>
      </c>
      <c r="K36" s="165">
        <f t="shared" si="1"/>
        <v>306319.19873000006</v>
      </c>
      <c r="L36" s="165">
        <f t="shared" si="1"/>
        <v>765873.20464000001</v>
      </c>
      <c r="M36" s="165">
        <f t="shared" si="1"/>
        <v>309936.50864499999</v>
      </c>
      <c r="N36" s="165">
        <f t="shared" si="1"/>
        <v>310881.41899000009</v>
      </c>
      <c r="O36" s="165">
        <f t="shared" si="1"/>
        <v>360103.65911999991</v>
      </c>
      <c r="P36" s="169">
        <f t="shared" si="1"/>
        <v>354685.19277000002</v>
      </c>
      <c r="Q36" s="165">
        <f t="shared" si="1"/>
        <v>306812.41522000002</v>
      </c>
      <c r="R36" s="165">
        <f t="shared" si="1"/>
        <v>380444.39233</v>
      </c>
      <c r="S36" s="166">
        <f t="shared" ref="S36:T36" si="2">SUM(S15:S35)</f>
        <v>347303.10171000002</v>
      </c>
      <c r="T36" s="166">
        <f t="shared" si="2"/>
        <v>397133.02756999969</v>
      </c>
    </row>
    <row r="37" spans="2:20" x14ac:dyDescent="0.2">
      <c r="B37" s="47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2:20" x14ac:dyDescent="0.2"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2:20" ht="18.75" x14ac:dyDescent="0.3">
      <c r="B39" s="19" t="s">
        <v>254</v>
      </c>
      <c r="C39" s="54"/>
      <c r="D39" s="54"/>
      <c r="E39" s="54"/>
      <c r="F39" s="54"/>
      <c r="G39" s="54"/>
      <c r="H39" s="54"/>
      <c r="I39" s="54"/>
      <c r="J39" s="54"/>
      <c r="K39" s="54"/>
      <c r="L39" s="52"/>
      <c r="M39" s="52"/>
      <c r="N39" s="52"/>
      <c r="O39" s="52"/>
      <c r="P39" s="52"/>
      <c r="Q39" s="52"/>
    </row>
    <row r="40" spans="2:20" x14ac:dyDescent="0.2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2"/>
      <c r="M40" s="52"/>
      <c r="N40" s="52"/>
      <c r="O40" s="52"/>
      <c r="P40" s="52"/>
      <c r="Q40" s="52"/>
    </row>
    <row r="41" spans="2:20" ht="25.5" x14ac:dyDescent="0.2">
      <c r="B41" s="81" t="s">
        <v>155</v>
      </c>
      <c r="C41" s="82" t="s">
        <v>93</v>
      </c>
      <c r="D41" s="81" t="s">
        <v>156</v>
      </c>
      <c r="E41" s="82">
        <v>2000</v>
      </c>
      <c r="F41" s="82">
        <v>2001</v>
      </c>
      <c r="G41" s="82">
        <v>2002</v>
      </c>
      <c r="H41" s="82">
        <v>2003</v>
      </c>
      <c r="I41" s="82">
        <v>2004</v>
      </c>
      <c r="J41" s="82">
        <v>2006</v>
      </c>
      <c r="K41" s="82">
        <v>2007</v>
      </c>
      <c r="L41" s="82">
        <v>2008</v>
      </c>
      <c r="M41" s="82">
        <v>2009</v>
      </c>
      <c r="N41" s="82">
        <v>2010</v>
      </c>
      <c r="O41" s="82">
        <v>2011</v>
      </c>
      <c r="P41" s="82">
        <v>2012</v>
      </c>
      <c r="Q41" s="83">
        <v>2013</v>
      </c>
      <c r="R41" s="82">
        <v>2014</v>
      </c>
      <c r="S41" s="84">
        <v>2015</v>
      </c>
      <c r="T41" s="84">
        <v>2016</v>
      </c>
    </row>
    <row r="42" spans="2:20" ht="24.95" customHeight="1" x14ac:dyDescent="0.2">
      <c r="B42" s="122" t="s">
        <v>94</v>
      </c>
      <c r="C42" s="123" t="s">
        <v>95</v>
      </c>
      <c r="D42" s="124">
        <v>18.3504</v>
      </c>
      <c r="E42" s="124">
        <v>2587.5</v>
      </c>
      <c r="F42" s="124">
        <v>0</v>
      </c>
      <c r="G42" s="124">
        <v>0</v>
      </c>
      <c r="H42" s="124">
        <v>0</v>
      </c>
      <c r="I42" s="124">
        <v>0</v>
      </c>
      <c r="J42" s="125">
        <v>13.247399999999999</v>
      </c>
      <c r="K42" s="126">
        <v>10.5</v>
      </c>
      <c r="L42" s="76">
        <v>82.924999999999997</v>
      </c>
      <c r="M42" s="77">
        <v>7.55</v>
      </c>
      <c r="N42" s="77">
        <v>0</v>
      </c>
      <c r="O42" s="78">
        <v>0.05</v>
      </c>
      <c r="P42" s="80">
        <v>0.12</v>
      </c>
      <c r="Q42" s="249">
        <v>13.808999999999999</v>
      </c>
      <c r="R42" s="371">
        <v>12.05</v>
      </c>
      <c r="S42" s="431">
        <v>0</v>
      </c>
      <c r="T42" s="250">
        <v>7.825E-2</v>
      </c>
    </row>
    <row r="43" spans="2:20" ht="24.95" customHeight="1" x14ac:dyDescent="0.2">
      <c r="B43" s="127" t="s">
        <v>96</v>
      </c>
      <c r="C43" s="128" t="s">
        <v>97</v>
      </c>
      <c r="D43" s="93">
        <v>147.04150000000001</v>
      </c>
      <c r="E43" s="93">
        <v>0</v>
      </c>
      <c r="F43" s="93">
        <v>82.939998775720596</v>
      </c>
      <c r="G43" s="93">
        <v>88.258200513198972</v>
      </c>
      <c r="H43" s="93">
        <v>1.5649999999999999</v>
      </c>
      <c r="I43" s="111">
        <v>32.777300463931169</v>
      </c>
      <c r="J43" s="73">
        <v>3.7151999999999998</v>
      </c>
      <c r="K43" s="129">
        <v>3.5985</v>
      </c>
      <c r="L43" s="76">
        <v>1.3479999999999999</v>
      </c>
      <c r="M43" s="78">
        <v>2.8011499999999998</v>
      </c>
      <c r="N43" s="78">
        <v>2.4E-2</v>
      </c>
      <c r="O43" s="78">
        <v>3.4698499999999992</v>
      </c>
      <c r="P43" s="80">
        <v>4.2754000000000003</v>
      </c>
      <c r="Q43" s="248">
        <v>2.0442</v>
      </c>
      <c r="R43" s="429">
        <v>3.6395200000000001</v>
      </c>
      <c r="S43" s="430">
        <v>10</v>
      </c>
      <c r="T43" s="251">
        <v>6.5688999999999993</v>
      </c>
    </row>
    <row r="44" spans="2:20" ht="24.95" customHeight="1" x14ac:dyDescent="0.2">
      <c r="B44" s="127" t="s">
        <v>98</v>
      </c>
      <c r="C44" s="128" t="s">
        <v>99</v>
      </c>
      <c r="D44" s="93">
        <v>3.8080000000000003</v>
      </c>
      <c r="E44" s="93">
        <v>0</v>
      </c>
      <c r="F44" s="93">
        <v>0</v>
      </c>
      <c r="G44" s="93">
        <v>23.912499237805605</v>
      </c>
      <c r="H44" s="93">
        <v>9.9600000000000008E-2</v>
      </c>
      <c r="I44" s="111">
        <v>1.6494999974966049</v>
      </c>
      <c r="J44" s="73">
        <v>0.83</v>
      </c>
      <c r="K44" s="129">
        <v>0.61499999999999999</v>
      </c>
      <c r="L44" s="76">
        <v>5.58</v>
      </c>
      <c r="M44" s="78">
        <v>0.68599999999999994</v>
      </c>
      <c r="N44" s="78">
        <v>260.73</v>
      </c>
      <c r="O44" s="78">
        <v>0.2</v>
      </c>
      <c r="P44" s="80">
        <v>0</v>
      </c>
      <c r="Q44" s="248">
        <v>0</v>
      </c>
      <c r="R44" s="429">
        <v>0</v>
      </c>
      <c r="S44" s="430">
        <v>0</v>
      </c>
      <c r="T44" s="251">
        <v>0.08</v>
      </c>
    </row>
    <row r="45" spans="2:20" ht="24.95" customHeight="1" x14ac:dyDescent="0.2">
      <c r="B45" s="127" t="s">
        <v>100</v>
      </c>
      <c r="C45" s="128" t="s">
        <v>101</v>
      </c>
      <c r="D45" s="93">
        <v>0</v>
      </c>
      <c r="E45" s="93">
        <v>5.5125002190470695</v>
      </c>
      <c r="F45" s="93">
        <v>0</v>
      </c>
      <c r="G45" s="93">
        <v>0</v>
      </c>
      <c r="H45" s="93">
        <v>0</v>
      </c>
      <c r="I45" s="111">
        <v>0.38600000739097595</v>
      </c>
      <c r="J45" s="73">
        <v>1.1000000000000001</v>
      </c>
      <c r="K45" s="129">
        <v>5.25</v>
      </c>
      <c r="L45" s="76">
        <v>0.8</v>
      </c>
      <c r="M45" s="78">
        <v>1.9125000000000001</v>
      </c>
      <c r="N45" s="78">
        <v>0.155</v>
      </c>
      <c r="O45" s="78">
        <v>0.16200000000000001</v>
      </c>
      <c r="P45" s="80">
        <v>0.496</v>
      </c>
      <c r="Q45" s="248">
        <v>0.8</v>
      </c>
      <c r="R45" s="429">
        <v>4.0000000000000001E-3</v>
      </c>
      <c r="S45" s="430">
        <v>0</v>
      </c>
      <c r="T45" s="251">
        <v>4.0250000000000001E-2</v>
      </c>
    </row>
    <row r="46" spans="2:20" ht="24.95" customHeight="1" x14ac:dyDescent="0.2">
      <c r="B46" s="127" t="s">
        <v>102</v>
      </c>
      <c r="C46" s="130" t="s">
        <v>103</v>
      </c>
      <c r="D46" s="131">
        <v>1476.8446999999999</v>
      </c>
      <c r="E46" s="93">
        <v>825.0955810546875</v>
      </c>
      <c r="F46" s="93">
        <v>952.32998037338257</v>
      </c>
      <c r="G46" s="93">
        <v>620.25</v>
      </c>
      <c r="H46" s="93">
        <v>6.4</v>
      </c>
      <c r="I46" s="111">
        <v>31.339500352740288</v>
      </c>
      <c r="J46" s="73">
        <v>98.995000000000005</v>
      </c>
      <c r="K46" s="129">
        <v>0</v>
      </c>
      <c r="L46" s="76">
        <v>0.18030000000000002</v>
      </c>
      <c r="M46" s="78">
        <v>25.590999999999998</v>
      </c>
      <c r="N46" s="78">
        <v>15</v>
      </c>
      <c r="O46" s="78">
        <v>43.62</v>
      </c>
      <c r="P46" s="80">
        <v>34.840000000000003</v>
      </c>
      <c r="Q46" s="248">
        <v>1.905</v>
      </c>
      <c r="R46" s="429">
        <v>105.53</v>
      </c>
      <c r="S46" s="430">
        <v>17.573</v>
      </c>
      <c r="T46" s="251">
        <v>4.3</v>
      </c>
    </row>
    <row r="47" spans="2:20" ht="24.95" customHeight="1" x14ac:dyDescent="0.2">
      <c r="B47" s="127" t="s">
        <v>104</v>
      </c>
      <c r="C47" s="130" t="s">
        <v>105</v>
      </c>
      <c r="D47" s="131">
        <v>97.381409999999974</v>
      </c>
      <c r="E47" s="96">
        <v>43.75464952038601</v>
      </c>
      <c r="F47" s="96">
        <v>35.125920062884688</v>
      </c>
      <c r="G47" s="96">
        <v>130.55168915480317</v>
      </c>
      <c r="H47" s="96">
        <v>73.775359999999978</v>
      </c>
      <c r="I47" s="111">
        <v>228.49985885205388</v>
      </c>
      <c r="J47" s="73">
        <v>122.5929</v>
      </c>
      <c r="K47" s="129">
        <v>151.1152699999999</v>
      </c>
      <c r="L47" s="76">
        <v>160.18520999999993</v>
      </c>
      <c r="M47" s="78">
        <v>126.55730999999999</v>
      </c>
      <c r="N47" s="78">
        <v>79.454949999999997</v>
      </c>
      <c r="O47" s="78">
        <v>131.1096</v>
      </c>
      <c r="P47" s="80">
        <v>73.265950000000004</v>
      </c>
      <c r="Q47" s="248">
        <v>168.70927999999998</v>
      </c>
      <c r="R47" s="429">
        <v>130.19835</v>
      </c>
      <c r="S47" s="430">
        <v>81.010700000000014</v>
      </c>
      <c r="T47" s="251">
        <v>60.293179999999992</v>
      </c>
    </row>
    <row r="48" spans="2:20" ht="24.95" customHeight="1" x14ac:dyDescent="0.2">
      <c r="B48" s="127" t="s">
        <v>106</v>
      </c>
      <c r="C48" s="130" t="s">
        <v>107</v>
      </c>
      <c r="D48" s="132">
        <v>1563.2800100000004</v>
      </c>
      <c r="E48" s="133">
        <v>81.838699080049992</v>
      </c>
      <c r="F48" s="133">
        <v>87.52527131093666</v>
      </c>
      <c r="G48" s="133">
        <v>561.57990639004856</v>
      </c>
      <c r="H48" s="133">
        <v>1338.5419599999993</v>
      </c>
      <c r="I48" s="111">
        <v>1112.8795778001659</v>
      </c>
      <c r="J48" s="73">
        <v>86.507650000000012</v>
      </c>
      <c r="K48" s="129">
        <v>110.05709999999999</v>
      </c>
      <c r="L48" s="76">
        <v>92.594400000000007</v>
      </c>
      <c r="M48" s="78">
        <v>251.72199999999998</v>
      </c>
      <c r="N48" s="78">
        <v>179.82470000000001</v>
      </c>
      <c r="O48" s="78">
        <v>321.09175000000005</v>
      </c>
      <c r="P48" s="80">
        <v>299.3603</v>
      </c>
      <c r="Q48" s="248">
        <v>209.40440000000001</v>
      </c>
      <c r="R48" s="429">
        <v>60.645249999999997</v>
      </c>
      <c r="S48" s="430">
        <v>53.14050000000001</v>
      </c>
      <c r="T48" s="251">
        <v>71.846700000000013</v>
      </c>
    </row>
    <row r="49" spans="2:20" ht="24.95" customHeight="1" x14ac:dyDescent="0.2">
      <c r="B49" s="127" t="s">
        <v>108</v>
      </c>
      <c r="C49" s="130" t="s">
        <v>109</v>
      </c>
      <c r="D49" s="134">
        <v>1524.7929700000013</v>
      </c>
      <c r="E49" s="129">
        <v>1498.1708182357252</v>
      </c>
      <c r="F49" s="129">
        <v>1648.4210659659002</v>
      </c>
      <c r="G49" s="129">
        <v>1496.8504101054277</v>
      </c>
      <c r="H49" s="129">
        <v>1347.1611099999998</v>
      </c>
      <c r="I49" s="129">
        <v>1350.4352719615563</v>
      </c>
      <c r="J49" s="73">
        <v>1252.3253400000001</v>
      </c>
      <c r="K49" s="129">
        <v>1182.0783299999998</v>
      </c>
      <c r="L49" s="76">
        <v>957.63559000000043</v>
      </c>
      <c r="M49" s="78">
        <v>1062.4364699999999</v>
      </c>
      <c r="N49" s="78">
        <v>1045.8726400000003</v>
      </c>
      <c r="O49" s="78">
        <v>1211.7251799999997</v>
      </c>
      <c r="P49" s="80">
        <v>630.10705000000007</v>
      </c>
      <c r="Q49" s="248">
        <v>846.16104999999902</v>
      </c>
      <c r="R49" s="429">
        <v>749.54154000000017</v>
      </c>
      <c r="S49" s="430">
        <v>650.03677000000005</v>
      </c>
      <c r="T49" s="251">
        <v>725.38821999999993</v>
      </c>
    </row>
    <row r="50" spans="2:20" ht="24.95" customHeight="1" x14ac:dyDescent="0.2">
      <c r="B50" s="127" t="s">
        <v>110</v>
      </c>
      <c r="C50" s="128" t="s">
        <v>111</v>
      </c>
      <c r="D50" s="135">
        <v>615.17988000000003</v>
      </c>
      <c r="E50" s="135">
        <v>468.32034071092494</v>
      </c>
      <c r="F50" s="135">
        <v>1692.2111527142115</v>
      </c>
      <c r="G50" s="135">
        <v>2392.9442563727498</v>
      </c>
      <c r="H50" s="135">
        <v>2320.1676700000007</v>
      </c>
      <c r="I50" s="129">
        <v>2036.7064663311467</v>
      </c>
      <c r="J50" s="73">
        <v>1008.0388000000011</v>
      </c>
      <c r="K50" s="129">
        <v>217.54750000000001</v>
      </c>
      <c r="L50" s="76">
        <v>36.972649999999987</v>
      </c>
      <c r="M50" s="78">
        <v>36.186999999999955</v>
      </c>
      <c r="N50" s="78">
        <v>117.54870000000001</v>
      </c>
      <c r="O50" s="78">
        <v>152.13</v>
      </c>
      <c r="P50" s="80">
        <v>211.59709999999998</v>
      </c>
      <c r="Q50" s="248">
        <v>215.34550999999996</v>
      </c>
      <c r="R50" s="429">
        <v>196.76730000000003</v>
      </c>
      <c r="S50" s="430">
        <v>154.47366</v>
      </c>
      <c r="T50" s="251">
        <v>125.19600000000001</v>
      </c>
    </row>
    <row r="51" spans="2:20" ht="24.95" customHeight="1" x14ac:dyDescent="0.2">
      <c r="B51" s="127" t="s">
        <v>112</v>
      </c>
      <c r="C51" s="128" t="s">
        <v>113</v>
      </c>
      <c r="D51" s="135">
        <v>54.18</v>
      </c>
      <c r="E51" s="135">
        <v>0</v>
      </c>
      <c r="F51" s="135">
        <v>1.2300000190734863</v>
      </c>
      <c r="G51" s="135">
        <v>7.500000111758709E-2</v>
      </c>
      <c r="H51" s="135">
        <v>0.02</v>
      </c>
      <c r="I51" s="129">
        <v>28.872669899166794</v>
      </c>
      <c r="J51" s="73">
        <v>1.0580000000000001</v>
      </c>
      <c r="K51" s="129">
        <v>13.451000000000001</v>
      </c>
      <c r="L51" s="76">
        <v>19.395</v>
      </c>
      <c r="M51" s="78">
        <v>30.675000000000001</v>
      </c>
      <c r="N51" s="78">
        <v>22.864999999999998</v>
      </c>
      <c r="O51" s="78">
        <v>20.92</v>
      </c>
      <c r="P51" s="80">
        <v>8.4564599999999999</v>
      </c>
      <c r="Q51" s="248">
        <v>1.69</v>
      </c>
      <c r="R51" s="429">
        <v>0.54400000000000004</v>
      </c>
      <c r="S51" s="430">
        <v>0.41000000000000003</v>
      </c>
      <c r="T51" s="251">
        <v>8.5890099999999983</v>
      </c>
    </row>
    <row r="52" spans="2:20" ht="24.95" customHeight="1" x14ac:dyDescent="0.2">
      <c r="B52" s="127" t="s">
        <v>114</v>
      </c>
      <c r="C52" s="128" t="s">
        <v>115</v>
      </c>
      <c r="D52" s="135">
        <v>15.614559999999999</v>
      </c>
      <c r="E52" s="135">
        <v>0</v>
      </c>
      <c r="F52" s="135">
        <v>5.000000074505806E-2</v>
      </c>
      <c r="G52" s="135">
        <v>3.7180000580847263</v>
      </c>
      <c r="H52" s="135">
        <v>1.81</v>
      </c>
      <c r="I52" s="129">
        <v>6.1029999442398548</v>
      </c>
      <c r="J52" s="73">
        <v>217.39900000000006</v>
      </c>
      <c r="K52" s="129">
        <v>96.109499999999997</v>
      </c>
      <c r="L52" s="76">
        <v>161.84399999999999</v>
      </c>
      <c r="M52" s="78">
        <v>102.407</v>
      </c>
      <c r="N52" s="78">
        <v>67.902000000000001</v>
      </c>
      <c r="O52" s="78">
        <v>148.102</v>
      </c>
      <c r="P52" s="80">
        <v>49.472999999999999</v>
      </c>
      <c r="Q52" s="248">
        <v>55.715699999999998</v>
      </c>
      <c r="R52" s="429">
        <v>31.796349999999997</v>
      </c>
      <c r="S52" s="430">
        <v>23.873499999999996</v>
      </c>
      <c r="T52" s="251">
        <v>83.667499999999961</v>
      </c>
    </row>
    <row r="53" spans="2:20" ht="24.95" customHeight="1" x14ac:dyDescent="0.2">
      <c r="B53" s="127" t="s">
        <v>116</v>
      </c>
      <c r="C53" s="128" t="s">
        <v>117</v>
      </c>
      <c r="D53" s="135">
        <v>3186.8962600000023</v>
      </c>
      <c r="E53" s="135">
        <v>2357.3922378122807</v>
      </c>
      <c r="F53" s="135">
        <v>3675.6301073199138</v>
      </c>
      <c r="G53" s="135">
        <v>2154.455245025456</v>
      </c>
      <c r="H53" s="135">
        <v>3209.1216300000001</v>
      </c>
      <c r="I53" s="129">
        <v>7169.3590694976156</v>
      </c>
      <c r="J53" s="73">
        <v>5132.6550000000007</v>
      </c>
      <c r="K53" s="129">
        <v>5450.47</v>
      </c>
      <c r="L53" s="76">
        <v>4672.4579999999987</v>
      </c>
      <c r="M53" s="78">
        <v>2628.9820000000009</v>
      </c>
      <c r="N53" s="78">
        <v>3152.2140000000009</v>
      </c>
      <c r="O53" s="78">
        <v>2557.8185000000008</v>
      </c>
      <c r="P53" s="80">
        <v>2856.6499999999996</v>
      </c>
      <c r="Q53" s="248">
        <v>3329.4360000000001</v>
      </c>
      <c r="R53" s="429">
        <v>3856.183</v>
      </c>
      <c r="S53" s="430">
        <v>3142.4479599999995</v>
      </c>
      <c r="T53" s="251">
        <v>3712.9680000000008</v>
      </c>
    </row>
    <row r="54" spans="2:20" ht="24.95" customHeight="1" x14ac:dyDescent="0.2">
      <c r="B54" s="127" t="s">
        <v>118</v>
      </c>
      <c r="C54" s="128" t="s">
        <v>119</v>
      </c>
      <c r="D54" s="135">
        <v>12689.348449999976</v>
      </c>
      <c r="E54" s="135">
        <v>23845.416493108496</v>
      </c>
      <c r="F54" s="135">
        <v>29759.107239712175</v>
      </c>
      <c r="G54" s="135">
        <v>22367.227291594259</v>
      </c>
      <c r="H54" s="135">
        <v>36621.537120000008</v>
      </c>
      <c r="I54" s="129">
        <v>20373.815196734446</v>
      </c>
      <c r="J54" s="73">
        <v>21344.581519999967</v>
      </c>
      <c r="K54" s="129">
        <v>23257.721439999987</v>
      </c>
      <c r="L54" s="76">
        <v>181704.58120999997</v>
      </c>
      <c r="M54" s="78">
        <v>23928.370299999988</v>
      </c>
      <c r="N54" s="78">
        <v>25333.410980000001</v>
      </c>
      <c r="O54" s="78">
        <v>25533.600610000001</v>
      </c>
      <c r="P54" s="80">
        <v>24544.017050000002</v>
      </c>
      <c r="Q54" s="248">
        <v>26290.092909999992</v>
      </c>
      <c r="R54" s="429">
        <v>24990.044249999999</v>
      </c>
      <c r="S54" s="430">
        <v>22666.444469999995</v>
      </c>
      <c r="T54" s="251">
        <v>22729.400510000003</v>
      </c>
    </row>
    <row r="55" spans="2:20" ht="24.95" customHeight="1" x14ac:dyDescent="0.2">
      <c r="B55" s="127" t="s">
        <v>120</v>
      </c>
      <c r="C55" s="128" t="s">
        <v>121</v>
      </c>
      <c r="D55" s="135">
        <v>728.70922999999993</v>
      </c>
      <c r="E55" s="135">
        <v>645.28555889427662</v>
      </c>
      <c r="F55" s="135">
        <v>796.90054570510983</v>
      </c>
      <c r="G55" s="135">
        <v>537.67257489264011</v>
      </c>
      <c r="H55" s="135">
        <v>268.74580000000003</v>
      </c>
      <c r="I55" s="129">
        <v>303.07238215394318</v>
      </c>
      <c r="J55" s="73">
        <v>167.79934000000003</v>
      </c>
      <c r="K55" s="129">
        <v>212.82884000000004</v>
      </c>
      <c r="L55" s="76">
        <v>206.22895</v>
      </c>
      <c r="M55" s="78">
        <v>170.79810000000003</v>
      </c>
      <c r="N55" s="78">
        <v>400.8944199999998</v>
      </c>
      <c r="O55" s="78">
        <v>486.16420999999985</v>
      </c>
      <c r="P55" s="80">
        <v>875.13362000000018</v>
      </c>
      <c r="Q55" s="248">
        <v>893.65762999999993</v>
      </c>
      <c r="R55" s="429">
        <v>669.61813999999993</v>
      </c>
      <c r="S55" s="430">
        <v>582.81405999999981</v>
      </c>
      <c r="T55" s="251">
        <v>753.1242400000001</v>
      </c>
    </row>
    <row r="56" spans="2:20" ht="24.95" customHeight="1" x14ac:dyDescent="0.2">
      <c r="B56" s="127" t="s">
        <v>122</v>
      </c>
      <c r="C56" s="128" t="s">
        <v>123</v>
      </c>
      <c r="D56" s="135">
        <v>1071.1269099999997</v>
      </c>
      <c r="E56" s="135">
        <v>225.62400284595788</v>
      </c>
      <c r="F56" s="135">
        <v>21.680800061672926</v>
      </c>
      <c r="G56" s="135">
        <v>165.76775401830673</v>
      </c>
      <c r="H56" s="135">
        <v>488.84995999999995</v>
      </c>
      <c r="I56" s="129">
        <v>1594.0712164710276</v>
      </c>
      <c r="J56" s="73">
        <v>638.82549999999992</v>
      </c>
      <c r="K56" s="129">
        <v>1183.8197899999998</v>
      </c>
      <c r="L56" s="76">
        <v>1440.0304600000002</v>
      </c>
      <c r="M56" s="78">
        <v>1601.7591200000004</v>
      </c>
      <c r="N56" s="78">
        <v>1593.1933799999997</v>
      </c>
      <c r="O56" s="78">
        <v>1798.8498999999997</v>
      </c>
      <c r="P56" s="80">
        <v>1896.9083400000002</v>
      </c>
      <c r="Q56" s="248">
        <v>2139.7155099999986</v>
      </c>
      <c r="R56" s="429">
        <v>1996.4925299999998</v>
      </c>
      <c r="S56" s="430">
        <v>1749.78262</v>
      </c>
      <c r="T56" s="251">
        <v>1762.7396900000003</v>
      </c>
    </row>
    <row r="57" spans="2:20" ht="24.95" customHeight="1" x14ac:dyDescent="0.2">
      <c r="B57" s="127" t="s">
        <v>124</v>
      </c>
      <c r="C57" s="68" t="s">
        <v>125</v>
      </c>
      <c r="D57" s="135">
        <v>3690.7299199999966</v>
      </c>
      <c r="E57" s="135">
        <v>4539.1135550364852</v>
      </c>
      <c r="F57" s="135">
        <v>5182.5223223122885</v>
      </c>
      <c r="G57" s="135">
        <v>5642.8765065120533</v>
      </c>
      <c r="H57" s="135">
        <v>5612.9577600000011</v>
      </c>
      <c r="I57" s="129">
        <v>7504.1399546773609</v>
      </c>
      <c r="J57" s="73">
        <v>15117.940500000037</v>
      </c>
      <c r="K57" s="129">
        <v>15161.653690000003</v>
      </c>
      <c r="L57" s="76">
        <v>27663.915480000011</v>
      </c>
      <c r="M57" s="78">
        <v>30954.001830000008</v>
      </c>
      <c r="N57" s="78">
        <v>20731.151969999999</v>
      </c>
      <c r="O57" s="78">
        <v>19796.191869999991</v>
      </c>
      <c r="P57" s="80">
        <v>14396.748959999999</v>
      </c>
      <c r="Q57" s="248">
        <v>17953.18423000001</v>
      </c>
      <c r="R57" s="429">
        <v>19918.70080000001</v>
      </c>
      <c r="S57" s="430">
        <v>20268.85024</v>
      </c>
      <c r="T57" s="251">
        <v>18385.831949999978</v>
      </c>
    </row>
    <row r="58" spans="2:20" ht="24.95" customHeight="1" x14ac:dyDescent="0.2">
      <c r="B58" s="127" t="s">
        <v>126</v>
      </c>
      <c r="C58" s="128" t="s">
        <v>127</v>
      </c>
      <c r="D58" s="135">
        <v>18134.525510000007</v>
      </c>
      <c r="E58" s="135">
        <v>51635.02954465244</v>
      </c>
      <c r="F58" s="135">
        <v>47836.513105764985</v>
      </c>
      <c r="G58" s="135">
        <v>19604.452649504936</v>
      </c>
      <c r="H58" s="135">
        <v>4551.0361500000017</v>
      </c>
      <c r="I58" s="129">
        <v>642.23783159680897</v>
      </c>
      <c r="J58" s="73">
        <v>41798.933350000014</v>
      </c>
      <c r="K58" s="129">
        <v>51124.215840000004</v>
      </c>
      <c r="L58" s="76">
        <v>111141.94073</v>
      </c>
      <c r="M58" s="78">
        <v>35536.258170000001</v>
      </c>
      <c r="N58" s="78">
        <v>49140.633069999996</v>
      </c>
      <c r="O58" s="78">
        <v>31653.28434000002</v>
      </c>
      <c r="P58" s="80">
        <v>40720.214109999994</v>
      </c>
      <c r="Q58" s="248">
        <v>42806.692489999987</v>
      </c>
      <c r="R58" s="429">
        <v>56288.858989999993</v>
      </c>
      <c r="S58" s="430">
        <v>55079.780839999978</v>
      </c>
      <c r="T58" s="251">
        <v>76470.53207000003</v>
      </c>
    </row>
    <row r="59" spans="2:20" ht="24.95" customHeight="1" x14ac:dyDescent="0.2">
      <c r="B59" s="127" t="s">
        <v>128</v>
      </c>
      <c r="C59" s="128" t="s">
        <v>129</v>
      </c>
      <c r="D59" s="135">
        <v>1596.62428</v>
      </c>
      <c r="E59" s="135">
        <v>354.66786935878918</v>
      </c>
      <c r="F59" s="135">
        <v>438.76764950784855</v>
      </c>
      <c r="G59" s="135">
        <v>506.52780922455713</v>
      </c>
      <c r="H59" s="135">
        <v>764.8372300000002</v>
      </c>
      <c r="I59" s="129">
        <v>1516.1429617668182</v>
      </c>
      <c r="J59" s="73">
        <v>21068.956110000006</v>
      </c>
      <c r="K59" s="129">
        <v>23016.595579999994</v>
      </c>
      <c r="L59" s="76">
        <v>19623.587220000009</v>
      </c>
      <c r="M59" s="78">
        <v>20601.342689999994</v>
      </c>
      <c r="N59" s="78">
        <v>19139.952640000003</v>
      </c>
      <c r="O59" s="78">
        <v>18871.31263</v>
      </c>
      <c r="P59" s="80">
        <v>19729.899170000001</v>
      </c>
      <c r="Q59" s="248">
        <v>18823.343509999999</v>
      </c>
      <c r="R59" s="429">
        <v>16405.697590000003</v>
      </c>
      <c r="S59" s="430">
        <v>17760.127060000006</v>
      </c>
      <c r="T59" s="251">
        <v>21203.466669999994</v>
      </c>
    </row>
    <row r="60" spans="2:20" ht="24.95" customHeight="1" x14ac:dyDescent="0.2">
      <c r="B60" s="127" t="s">
        <v>130</v>
      </c>
      <c r="C60" s="128" t="s">
        <v>157</v>
      </c>
      <c r="D60" s="135">
        <v>244.63499999999999</v>
      </c>
      <c r="E60" s="135">
        <v>18.399999618530273</v>
      </c>
      <c r="F60" s="135">
        <v>12.149999834597111</v>
      </c>
      <c r="G60" s="135">
        <v>0.43500000238418579</v>
      </c>
      <c r="H60" s="135">
        <v>6.2466600000000003</v>
      </c>
      <c r="I60" s="129">
        <v>26.657599879894406</v>
      </c>
      <c r="J60" s="73">
        <v>114.26653</v>
      </c>
      <c r="K60" s="129">
        <v>203.82060000000001</v>
      </c>
      <c r="L60" s="76">
        <v>47586.945</v>
      </c>
      <c r="M60" s="78">
        <v>14393.441579999999</v>
      </c>
      <c r="N60" s="78">
        <v>1036.2850000000001</v>
      </c>
      <c r="O60" s="78">
        <v>478.125</v>
      </c>
      <c r="P60" s="80">
        <v>624.31499999999994</v>
      </c>
      <c r="Q60" s="248">
        <v>1597.748</v>
      </c>
      <c r="R60" s="429">
        <v>2183.2200000000003</v>
      </c>
      <c r="S60" s="430">
        <v>536.38300000000004</v>
      </c>
      <c r="T60" s="251">
        <v>475.07239999999996</v>
      </c>
    </row>
    <row r="61" spans="2:20" ht="24.95" customHeight="1" x14ac:dyDescent="0.2">
      <c r="B61" s="127" t="s">
        <v>132</v>
      </c>
      <c r="C61" s="128" t="s">
        <v>133</v>
      </c>
      <c r="D61" s="135">
        <v>458.69297000000006</v>
      </c>
      <c r="E61" s="135">
        <v>4.9500002001877874E-2</v>
      </c>
      <c r="F61" s="135">
        <v>15.464549740601797</v>
      </c>
      <c r="G61" s="135">
        <v>15.857850124593824</v>
      </c>
      <c r="H61" s="135">
        <v>28.871659999999995</v>
      </c>
      <c r="I61" s="129">
        <v>17.315860434202477</v>
      </c>
      <c r="J61" s="73">
        <v>18735.365000000009</v>
      </c>
      <c r="K61" s="129">
        <v>18716.869020000002</v>
      </c>
      <c r="L61" s="76">
        <v>20046.354599999991</v>
      </c>
      <c r="M61" s="78">
        <v>18957.092139999997</v>
      </c>
      <c r="N61" s="78">
        <v>13709.90588</v>
      </c>
      <c r="O61" s="78">
        <v>13200.993059999997</v>
      </c>
      <c r="P61" s="80">
        <v>10459.759700000001</v>
      </c>
      <c r="Q61" s="248">
        <v>13109.87766</v>
      </c>
      <c r="R61" s="429">
        <v>20637.618900000001</v>
      </c>
      <c r="S61" s="430">
        <v>21713.216069999999</v>
      </c>
      <c r="T61" s="251">
        <v>23828.634640000007</v>
      </c>
    </row>
    <row r="62" spans="2:20" ht="24.95" customHeight="1" x14ac:dyDescent="0.2">
      <c r="B62" s="136" t="s">
        <v>158</v>
      </c>
      <c r="C62" s="137" t="s">
        <v>159</v>
      </c>
      <c r="D62" s="135">
        <v>1214.78872</v>
      </c>
      <c r="E62" s="135">
        <v>290.63999690487981</v>
      </c>
      <c r="F62" s="135">
        <v>19.703300449880771</v>
      </c>
      <c r="G62" s="135">
        <v>50.849881622940302</v>
      </c>
      <c r="H62" s="135">
        <v>4.9492599999999989</v>
      </c>
      <c r="I62" s="129">
        <v>83.750990007305518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274">
        <v>0</v>
      </c>
      <c r="R62" s="274">
        <v>0</v>
      </c>
      <c r="S62" s="432">
        <v>0</v>
      </c>
      <c r="T62" s="433">
        <v>0</v>
      </c>
    </row>
    <row r="63" spans="2:20" ht="20.100000000000001" customHeight="1" x14ac:dyDescent="0.2">
      <c r="B63" s="138"/>
      <c r="C63" s="162" t="s">
        <v>34</v>
      </c>
      <c r="D63" s="163">
        <f t="shared" ref="D63:I63" si="3">SUM(D42:D62)</f>
        <v>48532.550679999986</v>
      </c>
      <c r="E63" s="164">
        <f t="shared" si="3"/>
        <v>89421.811347054958</v>
      </c>
      <c r="F63" s="164">
        <f t="shared" si="3"/>
        <v>92258.273009631928</v>
      </c>
      <c r="G63" s="164">
        <f t="shared" si="3"/>
        <v>56364.262524355363</v>
      </c>
      <c r="H63" s="164">
        <f t="shared" si="3"/>
        <v>56646.693929999994</v>
      </c>
      <c r="I63" s="164">
        <f t="shared" si="3"/>
        <v>44060.212208829311</v>
      </c>
      <c r="J63" s="165">
        <f t="shared" ref="J63:R63" si="4">SUM(J42:J62)</f>
        <v>126925.13214000002</v>
      </c>
      <c r="K63" s="165">
        <f t="shared" si="4"/>
        <v>140118.31700000001</v>
      </c>
      <c r="L63" s="165">
        <f t="shared" si="4"/>
        <v>415605.50179999997</v>
      </c>
      <c r="M63" s="165">
        <f t="shared" si="4"/>
        <v>150420.57135999997</v>
      </c>
      <c r="N63" s="165">
        <f t="shared" si="4"/>
        <v>136027.01832999999</v>
      </c>
      <c r="O63" s="165">
        <f t="shared" si="4"/>
        <v>116408.92050000001</v>
      </c>
      <c r="P63" s="165">
        <f t="shared" si="4"/>
        <v>117415.63721</v>
      </c>
      <c r="Q63" s="165">
        <f t="shared" si="4"/>
        <v>128459.33208000001</v>
      </c>
      <c r="R63" s="165">
        <f t="shared" si="4"/>
        <v>148237.15051000001</v>
      </c>
      <c r="S63" s="165">
        <f t="shared" ref="S63:T63" si="5">SUM(S42:S62)</f>
        <v>144490.36444999996</v>
      </c>
      <c r="T63" s="165">
        <f t="shared" si="5"/>
        <v>170407.81818</v>
      </c>
    </row>
    <row r="64" spans="2:20" x14ac:dyDescent="0.2"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1"/>
      <c r="M64" s="91"/>
      <c r="N64" s="91"/>
      <c r="O64" s="91"/>
      <c r="P64" s="91"/>
      <c r="Q64" s="91"/>
      <c r="R64" s="327"/>
      <c r="S64" s="55"/>
    </row>
    <row r="65" spans="2:19" x14ac:dyDescent="0.2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327"/>
      <c r="S65" s="55"/>
    </row>
    <row r="66" spans="2:19" ht="18.75" x14ac:dyDescent="0.2">
      <c r="B66" s="57" t="s">
        <v>255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55"/>
      <c r="O66" s="55"/>
      <c r="P66" s="55"/>
      <c r="Q66" s="55"/>
      <c r="R66" s="327"/>
      <c r="S66" s="55"/>
    </row>
    <row r="67" spans="2:19" x14ac:dyDescent="0.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55"/>
      <c r="O67" s="55"/>
      <c r="P67" s="55"/>
      <c r="Q67" s="55"/>
      <c r="R67" s="327"/>
      <c r="S67" s="55"/>
    </row>
    <row r="68" spans="2:19" ht="51" x14ac:dyDescent="0.2">
      <c r="B68" s="85" t="s">
        <v>162</v>
      </c>
      <c r="C68" s="86" t="s">
        <v>140</v>
      </c>
      <c r="D68" s="86" t="s">
        <v>141</v>
      </c>
      <c r="E68" s="86" t="s">
        <v>142</v>
      </c>
      <c r="F68" s="86" t="s">
        <v>143</v>
      </c>
      <c r="G68" s="86" t="s">
        <v>145</v>
      </c>
      <c r="H68" s="86" t="s">
        <v>163</v>
      </c>
      <c r="I68" s="86" t="s">
        <v>149</v>
      </c>
      <c r="J68" s="86" t="s">
        <v>164</v>
      </c>
      <c r="K68" s="87" t="s">
        <v>34</v>
      </c>
      <c r="L68" s="91"/>
      <c r="M68" s="91"/>
      <c r="N68" s="55"/>
      <c r="O68" s="55"/>
      <c r="P68" s="55"/>
      <c r="Q68" s="55"/>
      <c r="R68" s="327"/>
      <c r="S68" s="55"/>
    </row>
    <row r="69" spans="2:19" x14ac:dyDescent="0.2">
      <c r="B69" s="92" t="s">
        <v>156</v>
      </c>
      <c r="C69" s="93">
        <v>89.041080000000008</v>
      </c>
      <c r="D69" s="93">
        <v>2152.777500000002</v>
      </c>
      <c r="E69" s="93">
        <v>17567.053380000012</v>
      </c>
      <c r="F69" s="93">
        <v>74.142250000000004</v>
      </c>
      <c r="G69" s="93">
        <v>2584.1999599999995</v>
      </c>
      <c r="H69" s="93">
        <v>8349.9953199999909</v>
      </c>
      <c r="I69" s="93">
        <v>15859.504319999976</v>
      </c>
      <c r="J69" s="94">
        <v>640.22814999999991</v>
      </c>
      <c r="K69" s="95">
        <f t="shared" ref="K69:K74" si="6">SUM(C69:J69)</f>
        <v>47316.941959999982</v>
      </c>
      <c r="L69" s="91"/>
      <c r="M69" s="91"/>
      <c r="N69" s="55"/>
      <c r="O69" s="55"/>
      <c r="P69" s="55"/>
      <c r="Q69" s="55"/>
      <c r="R69" s="327"/>
      <c r="S69" s="55"/>
    </row>
    <row r="70" spans="2:19" x14ac:dyDescent="0.2">
      <c r="B70" s="92">
        <v>2000</v>
      </c>
      <c r="C70" s="93">
        <v>138.58201858773828</v>
      </c>
      <c r="D70" s="93">
        <v>253.4694998562336</v>
      </c>
      <c r="E70" s="93">
        <v>29463.199678054079</v>
      </c>
      <c r="F70" s="93">
        <v>120.66000366210937</v>
      </c>
      <c r="G70" s="93">
        <v>4118.5702527454123</v>
      </c>
      <c r="H70" s="93">
        <v>30338.371033440344</v>
      </c>
      <c r="I70" s="93">
        <v>24698.318863804161</v>
      </c>
      <c r="J70" s="93">
        <v>0</v>
      </c>
      <c r="K70" s="95">
        <f t="shared" si="6"/>
        <v>89131.171350150078</v>
      </c>
      <c r="L70" s="91"/>
      <c r="M70" s="91"/>
      <c r="N70" s="55"/>
      <c r="O70" s="55"/>
      <c r="P70" s="55"/>
      <c r="Q70" s="55"/>
      <c r="R70" s="327"/>
      <c r="S70" s="55"/>
    </row>
    <row r="71" spans="2:19" x14ac:dyDescent="0.2">
      <c r="B71" s="92">
        <v>2001</v>
      </c>
      <c r="C71" s="93">
        <v>35.032210133038461</v>
      </c>
      <c r="D71" s="93">
        <v>366.35293906182051</v>
      </c>
      <c r="E71" s="93">
        <v>55484.533226567321</v>
      </c>
      <c r="F71" s="93">
        <v>123.75100030750036</v>
      </c>
      <c r="G71" s="93">
        <v>5202.5286016613245</v>
      </c>
      <c r="H71" s="96">
        <v>5226.7141455271922</v>
      </c>
      <c r="I71" s="96">
        <v>25799.452585925639</v>
      </c>
      <c r="J71" s="97">
        <v>0</v>
      </c>
      <c r="K71" s="95">
        <f t="shared" si="6"/>
        <v>92238.364709183836</v>
      </c>
      <c r="L71" s="91"/>
      <c r="M71" s="91"/>
      <c r="N71" s="55"/>
      <c r="O71" s="55"/>
      <c r="P71" s="55"/>
      <c r="Q71" s="55"/>
      <c r="R71" s="327"/>
      <c r="S71" s="55"/>
    </row>
    <row r="72" spans="2:19" x14ac:dyDescent="0.2">
      <c r="B72" s="92">
        <v>2002</v>
      </c>
      <c r="C72" s="93">
        <v>157.21451052231714</v>
      </c>
      <c r="D72" s="93">
        <v>315.15569889172912</v>
      </c>
      <c r="E72" s="93">
        <v>20509.221275494434</v>
      </c>
      <c r="F72" s="93">
        <v>120.66000366210937</v>
      </c>
      <c r="G72" s="93">
        <v>7373.3501061773859</v>
      </c>
      <c r="H72" s="93">
        <v>3918.8647354135028</v>
      </c>
      <c r="I72" s="93">
        <v>23969.796194193885</v>
      </c>
      <c r="J72" s="93">
        <v>0</v>
      </c>
      <c r="K72" s="98">
        <f t="shared" si="6"/>
        <v>56364.262524355363</v>
      </c>
      <c r="L72" s="91"/>
      <c r="M72" s="91"/>
      <c r="N72" s="55"/>
      <c r="O72" s="55"/>
      <c r="P72" s="55"/>
      <c r="Q72" s="55"/>
      <c r="R72" s="327"/>
      <c r="S72" s="55"/>
    </row>
    <row r="73" spans="2:19" x14ac:dyDescent="0.2">
      <c r="B73" s="92">
        <v>2003</v>
      </c>
      <c r="C73" s="93">
        <v>325.58888999999994</v>
      </c>
      <c r="D73" s="93">
        <v>386.25819999999999</v>
      </c>
      <c r="E73" s="93">
        <v>4049.5729200000001</v>
      </c>
      <c r="F73" s="93">
        <v>134.005</v>
      </c>
      <c r="G73" s="93">
        <v>7573.2083300000004</v>
      </c>
      <c r="H73" s="93">
        <v>20931.348420000006</v>
      </c>
      <c r="I73" s="93">
        <v>23246.712169999977</v>
      </c>
      <c r="J73" s="93">
        <v>0</v>
      </c>
      <c r="K73" s="98">
        <f t="shared" si="6"/>
        <v>56646.693929999987</v>
      </c>
      <c r="L73" s="91"/>
      <c r="M73" s="91"/>
      <c r="N73" s="55"/>
      <c r="O73" s="55"/>
      <c r="P73" s="55"/>
      <c r="Q73" s="55"/>
      <c r="R73" s="327"/>
      <c r="S73" s="55"/>
    </row>
    <row r="74" spans="2:19" x14ac:dyDescent="0.2">
      <c r="B74" s="99">
        <v>2004</v>
      </c>
      <c r="C74" s="100">
        <v>171.39520934293978</v>
      </c>
      <c r="D74" s="100">
        <v>1221.0393924279488</v>
      </c>
      <c r="E74" s="100">
        <v>83.830850129947066</v>
      </c>
      <c r="F74" s="100">
        <v>93.580001831054688</v>
      </c>
      <c r="G74" s="100">
        <v>7918.299691348846</v>
      </c>
      <c r="H74" s="100">
        <v>7405.1178898231301</v>
      </c>
      <c r="I74" s="100">
        <v>27166.949173925444</v>
      </c>
      <c r="J74" s="101">
        <v>0</v>
      </c>
      <c r="K74" s="102">
        <f t="shared" si="6"/>
        <v>44060.212208829311</v>
      </c>
      <c r="L74" s="91"/>
      <c r="M74" s="91"/>
      <c r="N74" s="55"/>
      <c r="O74" s="55"/>
      <c r="P74" s="55"/>
      <c r="Q74" s="55"/>
      <c r="R74" s="327"/>
      <c r="S74" s="55"/>
    </row>
    <row r="75" spans="2:19" x14ac:dyDescent="0.2">
      <c r="B75" s="103"/>
      <c r="C75" s="88"/>
      <c r="D75" s="88"/>
      <c r="E75" s="88"/>
      <c r="F75" s="88"/>
      <c r="G75" s="88"/>
      <c r="H75" s="88"/>
      <c r="I75" s="88"/>
      <c r="J75" s="88"/>
      <c r="K75" s="88"/>
      <c r="L75" s="91"/>
      <c r="M75" s="91"/>
      <c r="N75" s="55"/>
      <c r="O75" s="55"/>
      <c r="P75" s="55"/>
      <c r="Q75" s="55"/>
      <c r="R75" s="327"/>
      <c r="S75" s="55"/>
    </row>
    <row r="76" spans="2:19" x14ac:dyDescent="0.2">
      <c r="B76" s="104">
        <v>2006</v>
      </c>
      <c r="C76" s="105">
        <v>7200.27</v>
      </c>
      <c r="D76" s="106">
        <v>8944.3056600000018</v>
      </c>
      <c r="E76" s="106">
        <v>40826.663499999995</v>
      </c>
      <c r="F76" s="106">
        <v>0.75113999999999992</v>
      </c>
      <c r="G76" s="106">
        <v>23465.057859999994</v>
      </c>
      <c r="H76" s="106">
        <v>35106.504280000008</v>
      </c>
      <c r="I76" s="106">
        <v>11376.1597</v>
      </c>
      <c r="J76" s="107">
        <v>5.42</v>
      </c>
      <c r="K76" s="108">
        <f t="shared" ref="K76:K84" si="7">SUM(C76:J76)</f>
        <v>126925.13214</v>
      </c>
      <c r="L76" s="91"/>
      <c r="M76" s="91"/>
      <c r="N76" s="55"/>
      <c r="O76" s="55"/>
      <c r="P76" s="55"/>
      <c r="Q76" s="55"/>
      <c r="R76" s="327"/>
      <c r="S76" s="55"/>
    </row>
    <row r="77" spans="2:19" x14ac:dyDescent="0.2">
      <c r="B77" s="109">
        <v>2007</v>
      </c>
      <c r="C77" s="110">
        <v>8230.859000000004</v>
      </c>
      <c r="D77" s="111">
        <v>11875.504320000004</v>
      </c>
      <c r="E77" s="111">
        <v>50071.874799999998</v>
      </c>
      <c r="F77" s="111">
        <v>0</v>
      </c>
      <c r="G77" s="111">
        <v>24138.037420000004</v>
      </c>
      <c r="H77" s="111">
        <v>35912.912919999995</v>
      </c>
      <c r="I77" s="111">
        <v>9720.6285400000052</v>
      </c>
      <c r="J77" s="112">
        <v>168.5</v>
      </c>
      <c r="K77" s="113">
        <f t="shared" si="7"/>
        <v>140118.31700000001</v>
      </c>
      <c r="L77" s="91"/>
      <c r="M77" s="91"/>
      <c r="N77" s="55"/>
      <c r="O77" s="55"/>
      <c r="P77" s="55"/>
      <c r="Q77" s="55"/>
      <c r="R77" s="327"/>
      <c r="S77" s="55"/>
    </row>
    <row r="78" spans="2:19" x14ac:dyDescent="0.2">
      <c r="B78" s="109">
        <v>2008</v>
      </c>
      <c r="C78" s="114">
        <v>8183.4929999999995</v>
      </c>
      <c r="D78" s="76">
        <v>10466.081560000004</v>
      </c>
      <c r="E78" s="76">
        <v>151269.40645000001</v>
      </c>
      <c r="F78" s="76">
        <v>0</v>
      </c>
      <c r="G78" s="76">
        <v>22462.103580000014</v>
      </c>
      <c r="H78" s="115">
        <v>216167.89744999984</v>
      </c>
      <c r="I78" s="76">
        <v>7037.2154600000013</v>
      </c>
      <c r="J78" s="116">
        <v>19.304300000000001</v>
      </c>
      <c r="K78" s="113">
        <f t="shared" si="7"/>
        <v>415605.50179999991</v>
      </c>
      <c r="L78" s="91"/>
      <c r="M78" s="91"/>
      <c r="N78" s="55"/>
      <c r="O78" s="55"/>
      <c r="P78" s="55"/>
      <c r="Q78" s="55"/>
      <c r="R78" s="327"/>
      <c r="S78" s="55"/>
    </row>
    <row r="79" spans="2:19" x14ac:dyDescent="0.2">
      <c r="B79" s="92">
        <v>2009</v>
      </c>
      <c r="C79" s="76">
        <v>7832.5869999999977</v>
      </c>
      <c r="D79" s="76">
        <v>11824.696109999997</v>
      </c>
      <c r="E79" s="76">
        <v>43141.747209999994</v>
      </c>
      <c r="F79" s="76">
        <v>0</v>
      </c>
      <c r="G79" s="76">
        <v>19005.063200000004</v>
      </c>
      <c r="H79" s="115">
        <v>61606.088629999998</v>
      </c>
      <c r="I79" s="76">
        <v>6996.8892099999966</v>
      </c>
      <c r="J79" s="76">
        <v>13.5</v>
      </c>
      <c r="K79" s="117">
        <f t="shared" si="7"/>
        <v>150420.57136</v>
      </c>
      <c r="L79" s="91"/>
      <c r="M79" s="91"/>
      <c r="N79" s="55"/>
      <c r="O79" s="55"/>
      <c r="P79" s="55"/>
      <c r="Q79" s="55"/>
      <c r="R79" s="327"/>
      <c r="S79" s="55"/>
    </row>
    <row r="80" spans="2:19" x14ac:dyDescent="0.2">
      <c r="B80" s="109">
        <v>2010</v>
      </c>
      <c r="C80" s="114">
        <v>7808.5489999999991</v>
      </c>
      <c r="D80" s="76">
        <v>8959.1307800000031</v>
      </c>
      <c r="E80" s="76">
        <v>12365.4</v>
      </c>
      <c r="F80" s="76">
        <v>0</v>
      </c>
      <c r="G80" s="76">
        <v>19013.069970000004</v>
      </c>
      <c r="H80" s="76">
        <v>55194.075049999956</v>
      </c>
      <c r="I80" s="111">
        <v>11975.235530000002</v>
      </c>
      <c r="J80" s="78">
        <v>20711.558000000001</v>
      </c>
      <c r="K80" s="117">
        <f t="shared" si="7"/>
        <v>136027.01832999996</v>
      </c>
      <c r="L80" s="91"/>
      <c r="M80" s="91"/>
      <c r="N80" s="55"/>
      <c r="O80" s="55"/>
      <c r="P80" s="55"/>
      <c r="Q80" s="55"/>
      <c r="R80" s="327"/>
      <c r="S80" s="55"/>
    </row>
    <row r="81" spans="2:19" x14ac:dyDescent="0.2">
      <c r="B81" s="109">
        <v>2011</v>
      </c>
      <c r="C81" s="118">
        <v>7720.0359999999955</v>
      </c>
      <c r="D81" s="78">
        <v>11261.523120000003</v>
      </c>
      <c r="E81" s="78">
        <v>28105.467839999998</v>
      </c>
      <c r="F81" s="78">
        <v>0</v>
      </c>
      <c r="G81" s="78">
        <v>22368.951850000001</v>
      </c>
      <c r="H81" s="78">
        <v>36890.21069</v>
      </c>
      <c r="I81" s="78">
        <v>9983.6299299999973</v>
      </c>
      <c r="J81" s="119">
        <v>79.101069999999993</v>
      </c>
      <c r="K81" s="113">
        <f t="shared" si="7"/>
        <v>116408.92050000001</v>
      </c>
      <c r="L81" s="91"/>
      <c r="M81" s="91"/>
      <c r="N81" s="55"/>
      <c r="O81" s="55"/>
      <c r="P81" s="55"/>
      <c r="Q81" s="55"/>
      <c r="R81" s="327"/>
      <c r="S81" s="55"/>
    </row>
    <row r="82" spans="2:19" x14ac:dyDescent="0.2">
      <c r="B82" s="109">
        <v>2012</v>
      </c>
      <c r="C82" s="118">
        <v>6401.6660000000002</v>
      </c>
      <c r="D82" s="78">
        <v>11962.640820000001</v>
      </c>
      <c r="E82" s="78">
        <v>1496.72</v>
      </c>
      <c r="F82" s="78">
        <v>0</v>
      </c>
      <c r="G82" s="78">
        <v>57587.671519999996</v>
      </c>
      <c r="H82" s="78">
        <v>28546.39107000002</v>
      </c>
      <c r="I82" s="78">
        <v>11228.0478</v>
      </c>
      <c r="J82" s="119">
        <v>192.5</v>
      </c>
      <c r="K82" s="113">
        <f t="shared" si="7"/>
        <v>117415.63721000002</v>
      </c>
      <c r="L82" s="91"/>
      <c r="M82" s="91"/>
      <c r="N82" s="55"/>
      <c r="O82" s="55"/>
      <c r="P82" s="55"/>
      <c r="Q82" s="55"/>
      <c r="R82" s="327"/>
      <c r="S82" s="55"/>
    </row>
    <row r="83" spans="2:19" x14ac:dyDescent="0.2">
      <c r="B83" s="109">
        <v>2013</v>
      </c>
      <c r="C83" s="118">
        <v>2845.1139999999996</v>
      </c>
      <c r="D83" s="78">
        <v>11083.313170000001</v>
      </c>
      <c r="E83" s="78">
        <v>432.04069999999996</v>
      </c>
      <c r="F83" s="78">
        <v>0</v>
      </c>
      <c r="G83" s="78">
        <v>63460.922529999996</v>
      </c>
      <c r="H83" s="78">
        <v>38154.928579999993</v>
      </c>
      <c r="I83" s="78">
        <v>12391.183099999991</v>
      </c>
      <c r="J83" s="78">
        <v>91.83</v>
      </c>
      <c r="K83" s="117">
        <f t="shared" si="7"/>
        <v>128459.33207999999</v>
      </c>
      <c r="L83" s="91"/>
      <c r="M83" s="91"/>
      <c r="N83" s="55"/>
      <c r="O83" s="55"/>
      <c r="P83" s="55"/>
      <c r="Q83" s="55"/>
      <c r="R83" s="327"/>
      <c r="S83" s="55"/>
    </row>
    <row r="84" spans="2:19" x14ac:dyDescent="0.2">
      <c r="B84" s="92">
        <v>2014</v>
      </c>
      <c r="C84" s="275">
        <v>0</v>
      </c>
      <c r="D84" s="276">
        <v>8296.0012999999999</v>
      </c>
      <c r="E84" s="276">
        <v>0</v>
      </c>
      <c r="F84" s="276">
        <v>0</v>
      </c>
      <c r="G84" s="276">
        <v>78463.64929000003</v>
      </c>
      <c r="H84" s="276">
        <v>46352.167339999993</v>
      </c>
      <c r="I84" s="276">
        <v>15031.167580000001</v>
      </c>
      <c r="J84" s="277">
        <v>94.164999999999992</v>
      </c>
      <c r="K84" s="117">
        <f t="shared" si="7"/>
        <v>148237.15051000004</v>
      </c>
      <c r="L84" s="52"/>
      <c r="M84" s="52"/>
      <c r="R84" s="17"/>
    </row>
    <row r="85" spans="2:19" x14ac:dyDescent="0.2">
      <c r="B85" s="109">
        <v>2015</v>
      </c>
      <c r="C85" s="275">
        <v>0</v>
      </c>
      <c r="D85" s="276">
        <v>7692</v>
      </c>
      <c r="E85" s="276">
        <v>0</v>
      </c>
      <c r="F85" s="276">
        <v>0</v>
      </c>
      <c r="G85" s="276">
        <v>76109</v>
      </c>
      <c r="H85" s="276">
        <v>47212</v>
      </c>
      <c r="I85" s="276">
        <v>13477</v>
      </c>
      <c r="J85" s="277">
        <v>0</v>
      </c>
      <c r="K85" s="117">
        <f t="shared" ref="K85" si="8">SUM(C85:J85)</f>
        <v>144490</v>
      </c>
      <c r="R85" s="17"/>
    </row>
    <row r="86" spans="2:19" x14ac:dyDescent="0.2">
      <c r="B86" s="120">
        <v>2016</v>
      </c>
      <c r="C86" s="243">
        <v>0.1</v>
      </c>
      <c r="D86" s="244">
        <v>10187.999300000001</v>
      </c>
      <c r="E86" s="244">
        <v>40.636900000000004</v>
      </c>
      <c r="F86" s="244">
        <v>0</v>
      </c>
      <c r="G86" s="244">
        <v>100570.92374000007</v>
      </c>
      <c r="H86" s="244">
        <v>46803.656240000055</v>
      </c>
      <c r="I86" s="244">
        <v>12769.907000000001</v>
      </c>
      <c r="J86" s="245">
        <v>35</v>
      </c>
      <c r="K86" s="121">
        <f t="shared" ref="K86" si="9">SUM(C86:J86)</f>
        <v>170408.22318000015</v>
      </c>
      <c r="R86" s="17"/>
    </row>
    <row r="87" spans="2:19" x14ac:dyDescent="0.2">
      <c r="R87" s="17"/>
    </row>
    <row r="88" spans="2:19" x14ac:dyDescent="0.2">
      <c r="R88" s="17"/>
    </row>
    <row r="89" spans="2:19" x14ac:dyDescent="0.2">
      <c r="R89" s="17"/>
    </row>
    <row r="90" spans="2:19" x14ac:dyDescent="0.2">
      <c r="R90" s="17"/>
    </row>
    <row r="91" spans="2:19" x14ac:dyDescent="0.2">
      <c r="R91" s="17"/>
    </row>
    <row r="92" spans="2:19" x14ac:dyDescent="0.2">
      <c r="R92" s="17"/>
    </row>
    <row r="93" spans="2:19" x14ac:dyDescent="0.2">
      <c r="R93" s="17"/>
    </row>
    <row r="94" spans="2:19" x14ac:dyDescent="0.2">
      <c r="R94" s="17"/>
    </row>
    <row r="95" spans="2:19" x14ac:dyDescent="0.2">
      <c r="R95" s="17"/>
    </row>
    <row r="96" spans="2:19" x14ac:dyDescent="0.2">
      <c r="R96" s="17"/>
    </row>
    <row r="97" spans="18:18" x14ac:dyDescent="0.2">
      <c r="R97" s="17"/>
    </row>
    <row r="98" spans="18:18" x14ac:dyDescent="0.2">
      <c r="R98" s="17"/>
    </row>
    <row r="99" spans="18:18" x14ac:dyDescent="0.2">
      <c r="R99" s="17"/>
    </row>
    <row r="100" spans="18:18" x14ac:dyDescent="0.2">
      <c r="R100" s="17"/>
    </row>
    <row r="101" spans="18:18" x14ac:dyDescent="0.2">
      <c r="R101" s="17"/>
    </row>
    <row r="102" spans="18:18" x14ac:dyDescent="0.2">
      <c r="R102" s="17"/>
    </row>
    <row r="103" spans="18:18" x14ac:dyDescent="0.2">
      <c r="R103" s="17"/>
    </row>
    <row r="104" spans="18:18" x14ac:dyDescent="0.2">
      <c r="R104" s="17"/>
    </row>
    <row r="105" spans="18:18" x14ac:dyDescent="0.2">
      <c r="R105" s="17"/>
    </row>
    <row r="106" spans="18:18" x14ac:dyDescent="0.2">
      <c r="R106" s="17"/>
    </row>
    <row r="107" spans="18:18" x14ac:dyDescent="0.2">
      <c r="R107" s="17"/>
    </row>
    <row r="108" spans="18:18" x14ac:dyDescent="0.2">
      <c r="R108" s="17"/>
    </row>
    <row r="109" spans="18:18" x14ac:dyDescent="0.2">
      <c r="R109" s="17"/>
    </row>
    <row r="110" spans="18:18" x14ac:dyDescent="0.2">
      <c r="R110" s="17"/>
    </row>
    <row r="111" spans="18:18" x14ac:dyDescent="0.2">
      <c r="R111" s="17"/>
    </row>
    <row r="112" spans="18:18" x14ac:dyDescent="0.2">
      <c r="R112" s="17"/>
    </row>
    <row r="113" spans="18:18" x14ac:dyDescent="0.2">
      <c r="R113" s="17"/>
    </row>
    <row r="114" spans="18:18" x14ac:dyDescent="0.2">
      <c r="R114" s="17"/>
    </row>
    <row r="115" spans="18:18" x14ac:dyDescent="0.2">
      <c r="R115" s="17"/>
    </row>
    <row r="116" spans="18:18" x14ac:dyDescent="0.2">
      <c r="R116" s="17"/>
    </row>
    <row r="117" spans="18:18" x14ac:dyDescent="0.2">
      <c r="R117" s="17"/>
    </row>
    <row r="118" spans="18:18" x14ac:dyDescent="0.2">
      <c r="R118" s="17"/>
    </row>
    <row r="119" spans="18:18" x14ac:dyDescent="0.2">
      <c r="R119" s="17"/>
    </row>
    <row r="120" spans="18:18" x14ac:dyDescent="0.2">
      <c r="R120" s="17"/>
    </row>
    <row r="121" spans="18:18" x14ac:dyDescent="0.2">
      <c r="R121" s="17"/>
    </row>
    <row r="122" spans="18:18" x14ac:dyDescent="0.2">
      <c r="R122" s="17"/>
    </row>
    <row r="123" spans="18:18" x14ac:dyDescent="0.2">
      <c r="R123" s="17"/>
    </row>
    <row r="124" spans="18:18" x14ac:dyDescent="0.2">
      <c r="R124" s="17"/>
    </row>
    <row r="125" spans="18:18" x14ac:dyDescent="0.2">
      <c r="R125" s="17"/>
    </row>
    <row r="126" spans="18:18" x14ac:dyDescent="0.2">
      <c r="R126" s="17"/>
    </row>
    <row r="127" spans="18:18" x14ac:dyDescent="0.2">
      <c r="R127" s="17"/>
    </row>
    <row r="128" spans="18:18" x14ac:dyDescent="0.2">
      <c r="R128" s="17"/>
    </row>
    <row r="129" spans="18:18" x14ac:dyDescent="0.2">
      <c r="R129" s="17"/>
    </row>
    <row r="130" spans="18:18" x14ac:dyDescent="0.2">
      <c r="R130" s="17"/>
    </row>
    <row r="131" spans="18:18" x14ac:dyDescent="0.2">
      <c r="R131" s="17"/>
    </row>
    <row r="132" spans="18:18" x14ac:dyDescent="0.2">
      <c r="R132" s="17"/>
    </row>
    <row r="133" spans="18:18" x14ac:dyDescent="0.2">
      <c r="R133" s="17"/>
    </row>
    <row r="134" spans="18:18" x14ac:dyDescent="0.2">
      <c r="R134" s="17"/>
    </row>
    <row r="135" spans="18:18" x14ac:dyDescent="0.2">
      <c r="R135" s="17"/>
    </row>
    <row r="136" spans="18:18" x14ac:dyDescent="0.2">
      <c r="R136" s="17"/>
    </row>
    <row r="137" spans="18:18" x14ac:dyDescent="0.2">
      <c r="R137" s="17"/>
    </row>
    <row r="138" spans="18:18" x14ac:dyDescent="0.2">
      <c r="R138" s="17"/>
    </row>
    <row r="139" spans="18:18" x14ac:dyDescent="0.2">
      <c r="R139" s="17"/>
    </row>
    <row r="140" spans="18:18" x14ac:dyDescent="0.2">
      <c r="R140" s="17"/>
    </row>
    <row r="141" spans="18:18" x14ac:dyDescent="0.2">
      <c r="R141" s="17"/>
    </row>
    <row r="142" spans="18:18" x14ac:dyDescent="0.2">
      <c r="R142" s="17"/>
    </row>
    <row r="143" spans="18:18" x14ac:dyDescent="0.2">
      <c r="R143" s="17"/>
    </row>
    <row r="144" spans="18:18" x14ac:dyDescent="0.2">
      <c r="R144" s="17"/>
    </row>
    <row r="145" spans="18:18" x14ac:dyDescent="0.2">
      <c r="R145" s="17"/>
    </row>
    <row r="146" spans="18:18" x14ac:dyDescent="0.2">
      <c r="R146" s="17"/>
    </row>
    <row r="147" spans="18:18" x14ac:dyDescent="0.2">
      <c r="R147" s="17"/>
    </row>
    <row r="148" spans="18:18" x14ac:dyDescent="0.2">
      <c r="R148" s="17"/>
    </row>
    <row r="149" spans="18:18" x14ac:dyDescent="0.2">
      <c r="R149" s="17"/>
    </row>
    <row r="150" spans="18:18" x14ac:dyDescent="0.2">
      <c r="R150" s="17"/>
    </row>
    <row r="151" spans="18:18" x14ac:dyDescent="0.2">
      <c r="R151" s="17"/>
    </row>
    <row r="152" spans="18:18" x14ac:dyDescent="0.2">
      <c r="R152" s="17"/>
    </row>
    <row r="153" spans="18:18" x14ac:dyDescent="0.2">
      <c r="R153" s="17"/>
    </row>
    <row r="154" spans="18:18" x14ac:dyDescent="0.2">
      <c r="R154" s="17"/>
    </row>
    <row r="155" spans="18:18" x14ac:dyDescent="0.2">
      <c r="R155" s="17"/>
    </row>
    <row r="156" spans="18:18" x14ac:dyDescent="0.2">
      <c r="R156" s="17"/>
    </row>
    <row r="157" spans="18:18" x14ac:dyDescent="0.2">
      <c r="R157" s="17"/>
    </row>
    <row r="158" spans="18:18" x14ac:dyDescent="0.2">
      <c r="R158" s="17"/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C20"/>
  <sheetViews>
    <sheetView showGridLines="0" workbookViewId="0"/>
  </sheetViews>
  <sheetFormatPr defaultRowHeight="12.75" x14ac:dyDescent="0.2"/>
  <cols>
    <col min="1" max="1" width="5.7109375" style="55" customWidth="1"/>
    <col min="2" max="2" width="33.5703125" style="55" customWidth="1"/>
    <col min="3" max="3" width="16.85546875" style="55" customWidth="1"/>
    <col min="4" max="4" width="16" style="55" customWidth="1"/>
    <col min="5" max="5" width="15.42578125" style="55" customWidth="1"/>
    <col min="6" max="7" width="18.140625" style="55" customWidth="1"/>
    <col min="8" max="9" width="17" style="55" customWidth="1"/>
    <col min="10" max="10" width="15.7109375" style="55" customWidth="1"/>
    <col min="11" max="11" width="15" style="55" customWidth="1"/>
    <col min="12" max="12" width="11.42578125" style="55" customWidth="1"/>
    <col min="13" max="13" width="9.140625" style="55"/>
    <col min="14" max="14" width="14.42578125" style="55" customWidth="1"/>
    <col min="15" max="15" width="12.5703125" style="55" customWidth="1"/>
    <col min="16" max="19" width="12" style="55" customWidth="1"/>
    <col min="20" max="20" width="14.28515625" style="55" customWidth="1"/>
    <col min="21" max="21" width="12" style="55" customWidth="1"/>
    <col min="22" max="16384" width="9.140625" style="55"/>
  </cols>
  <sheetData>
    <row r="1" spans="1:107" x14ac:dyDescent="0.2">
      <c r="A1" s="324"/>
    </row>
    <row r="2" spans="1:107" ht="18.75" x14ac:dyDescent="0.2">
      <c r="B2" s="57" t="s">
        <v>237</v>
      </c>
      <c r="D2" s="325"/>
    </row>
    <row r="3" spans="1:107" ht="18.75" x14ac:dyDescent="0.2">
      <c r="B3" s="293" t="s">
        <v>17</v>
      </c>
    </row>
    <row r="4" spans="1:107" ht="15.75" x14ac:dyDescent="0.2">
      <c r="B4" s="326"/>
    </row>
    <row r="5" spans="1:107" ht="12.75" customHeight="1" x14ac:dyDescent="0.2">
      <c r="B5" s="457" t="s">
        <v>23</v>
      </c>
      <c r="C5" s="463" t="s">
        <v>13</v>
      </c>
      <c r="D5" s="464"/>
      <c r="E5" s="464"/>
      <c r="F5" s="464"/>
      <c r="G5" s="464"/>
      <c r="H5" s="464"/>
      <c r="I5" s="465"/>
      <c r="J5" s="461" t="s">
        <v>166</v>
      </c>
    </row>
    <row r="6" spans="1:107" s="22" customFormat="1" ht="37.5" customHeight="1" x14ac:dyDescent="0.2">
      <c r="A6" s="20"/>
      <c r="B6" s="458"/>
      <c r="C6" s="16" t="s">
        <v>167</v>
      </c>
      <c r="D6" s="16" t="s">
        <v>168</v>
      </c>
      <c r="E6" s="16" t="s">
        <v>169</v>
      </c>
      <c r="F6" s="16" t="s">
        <v>170</v>
      </c>
      <c r="G6" s="16" t="s">
        <v>171</v>
      </c>
      <c r="H6" s="16" t="s">
        <v>172</v>
      </c>
      <c r="I6" s="16" t="s">
        <v>173</v>
      </c>
      <c r="J6" s="46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1"/>
    </row>
    <row r="7" spans="1:107" ht="24.95" customHeight="1" x14ac:dyDescent="0.2">
      <c r="B7" s="170" t="s">
        <v>25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4">
        <f>SUM(C7:I7)</f>
        <v>0</v>
      </c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</row>
    <row r="8" spans="1:107" ht="24.95" customHeight="1" x14ac:dyDescent="0.2">
      <c r="B8" s="171" t="s">
        <v>26</v>
      </c>
      <c r="C8" s="42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5">
        <f>SUM(C8:I8)</f>
        <v>0</v>
      </c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</row>
    <row r="9" spans="1:107" ht="24.95" customHeight="1" x14ac:dyDescent="0.2">
      <c r="B9" s="172" t="s">
        <v>27</v>
      </c>
      <c r="C9" s="42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5">
        <f t="shared" ref="J9:J12" si="0">SUM(C9:I9)</f>
        <v>0</v>
      </c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</row>
    <row r="10" spans="1:107" ht="24.95" customHeight="1" x14ac:dyDescent="0.2">
      <c r="B10" s="172" t="s">
        <v>28</v>
      </c>
      <c r="C10" s="42">
        <v>0</v>
      </c>
      <c r="D10" s="43">
        <v>1216.138762</v>
      </c>
      <c r="E10" s="41">
        <v>0</v>
      </c>
      <c r="F10" s="41">
        <v>0</v>
      </c>
      <c r="G10" s="43">
        <v>297.67448699999994</v>
      </c>
      <c r="H10" s="41">
        <v>0</v>
      </c>
      <c r="I10" s="41">
        <v>0</v>
      </c>
      <c r="J10" s="45">
        <f t="shared" si="0"/>
        <v>1513.813249</v>
      </c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</row>
    <row r="11" spans="1:107" ht="24.95" customHeight="1" x14ac:dyDescent="0.2">
      <c r="B11" s="173" t="s">
        <v>29</v>
      </c>
      <c r="C11" s="42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5">
        <f t="shared" si="0"/>
        <v>0</v>
      </c>
    </row>
    <row r="12" spans="1:107" ht="24.95" customHeight="1" x14ac:dyDescent="0.2">
      <c r="B12" s="174" t="s">
        <v>14</v>
      </c>
      <c r="C12" s="42">
        <v>0</v>
      </c>
      <c r="D12" s="43">
        <v>413.50799999999992</v>
      </c>
      <c r="E12" s="41">
        <v>0</v>
      </c>
      <c r="F12" s="41">
        <v>0</v>
      </c>
      <c r="G12" s="41">
        <v>0</v>
      </c>
      <c r="H12" s="43">
        <v>343.78500000000008</v>
      </c>
      <c r="I12" s="41">
        <v>0</v>
      </c>
      <c r="J12" s="46">
        <f t="shared" si="0"/>
        <v>757.29300000000001</v>
      </c>
    </row>
    <row r="13" spans="1:107" ht="21.75" customHeight="1" x14ac:dyDescent="0.2">
      <c r="B13" s="175" t="s">
        <v>34</v>
      </c>
      <c r="C13" s="176">
        <f t="shared" ref="C13:J13" si="1">SUM(C7:C12)</f>
        <v>0</v>
      </c>
      <c r="D13" s="434">
        <f t="shared" si="1"/>
        <v>1629.6467619999999</v>
      </c>
      <c r="E13" s="177">
        <f t="shared" si="1"/>
        <v>0</v>
      </c>
      <c r="F13" s="177">
        <f t="shared" si="1"/>
        <v>0</v>
      </c>
      <c r="G13" s="434">
        <f t="shared" si="1"/>
        <v>297.67448699999994</v>
      </c>
      <c r="H13" s="434">
        <f t="shared" si="1"/>
        <v>343.78500000000008</v>
      </c>
      <c r="I13" s="177">
        <f t="shared" si="1"/>
        <v>0</v>
      </c>
      <c r="J13" s="178">
        <f t="shared" si="1"/>
        <v>2271.1062489999999</v>
      </c>
    </row>
    <row r="14" spans="1:107" ht="17.25" customHeight="1" x14ac:dyDescent="0.2"/>
    <row r="15" spans="1:107" ht="17.25" customHeight="1" x14ac:dyDescent="0.2">
      <c r="B15" s="328" t="s">
        <v>32</v>
      </c>
      <c r="C15" s="329"/>
      <c r="D15" s="329"/>
      <c r="E15" s="329"/>
      <c r="F15" s="329"/>
      <c r="G15" s="329"/>
      <c r="H15" s="329"/>
      <c r="I15" s="329"/>
      <c r="J15" s="329"/>
      <c r="K15" s="292"/>
    </row>
    <row r="16" spans="1:107" ht="15" customHeight="1" x14ac:dyDescent="0.2">
      <c r="B16" s="292" t="s">
        <v>39</v>
      </c>
      <c r="C16" s="292"/>
      <c r="D16" s="292"/>
      <c r="E16" s="292"/>
      <c r="F16" s="292"/>
      <c r="G16" s="292"/>
      <c r="H16" s="292"/>
      <c r="I16" s="292"/>
      <c r="J16" s="292"/>
      <c r="K16" s="292"/>
    </row>
    <row r="17" spans="2:12" ht="15" customHeight="1" x14ac:dyDescent="0.2">
      <c r="B17" s="55" t="s">
        <v>30</v>
      </c>
    </row>
    <row r="18" spans="2:12" ht="15" customHeight="1" x14ac:dyDescent="0.2">
      <c r="B18" s="459" t="s">
        <v>40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60"/>
    </row>
    <row r="19" spans="2:12" ht="15" customHeight="1" x14ac:dyDescent="0.2">
      <c r="B19" s="500" t="s">
        <v>259</v>
      </c>
      <c r="C19" s="500"/>
      <c r="D19" s="500"/>
      <c r="E19" s="500"/>
      <c r="F19" s="500"/>
      <c r="G19" s="500"/>
      <c r="H19" s="500"/>
      <c r="I19" s="500"/>
      <c r="J19" s="330"/>
      <c r="K19" s="330"/>
    </row>
    <row r="20" spans="2:12" ht="15" customHeight="1" x14ac:dyDescent="0.2">
      <c r="B20" s="330"/>
      <c r="C20" s="330"/>
      <c r="D20" s="330"/>
      <c r="E20" s="330"/>
      <c r="F20" s="330"/>
      <c r="G20" s="330"/>
      <c r="H20" s="330"/>
      <c r="I20" s="330"/>
      <c r="J20" s="330"/>
      <c r="K20" s="330"/>
    </row>
  </sheetData>
  <mergeCells count="5">
    <mergeCell ref="B5:B6"/>
    <mergeCell ref="B18:L18"/>
    <mergeCell ref="J5:J6"/>
    <mergeCell ref="C5:I5"/>
    <mergeCell ref="B19:I19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0"/>
  <sheetViews>
    <sheetView showGridLines="0" workbookViewId="0"/>
  </sheetViews>
  <sheetFormatPr defaultRowHeight="12.75" x14ac:dyDescent="0.2"/>
  <cols>
    <col min="1" max="1" width="4.28515625" style="55" customWidth="1"/>
    <col min="2" max="2" width="15.140625" style="55" customWidth="1"/>
    <col min="3" max="3" width="19" style="55" customWidth="1"/>
    <col min="4" max="4" width="17.5703125" style="55" customWidth="1"/>
    <col min="5" max="5" width="14.28515625" style="55" customWidth="1"/>
    <col min="6" max="6" width="15.85546875" style="55" customWidth="1"/>
    <col min="7" max="7" width="9.140625" style="55"/>
    <col min="8" max="8" width="14.85546875" style="55" customWidth="1"/>
    <col min="9" max="9" width="14.140625" style="55" customWidth="1"/>
    <col min="10" max="10" width="14.7109375" style="55" customWidth="1"/>
    <col min="11" max="11" width="14" style="55" customWidth="1"/>
    <col min="12" max="16384" width="9.140625" style="55"/>
  </cols>
  <sheetData>
    <row r="1" spans="1:12" x14ac:dyDescent="0.2">
      <c r="A1" s="292"/>
    </row>
    <row r="2" spans="1:12" ht="18.75" x14ac:dyDescent="0.2">
      <c r="B2" s="57" t="s">
        <v>238</v>
      </c>
      <c r="D2" s="56"/>
    </row>
    <row r="3" spans="1:12" ht="18.75" x14ac:dyDescent="0.2">
      <c r="B3" s="293" t="s">
        <v>17</v>
      </c>
      <c r="D3" s="56"/>
    </row>
    <row r="4" spans="1:12" x14ac:dyDescent="0.2">
      <c r="D4" s="56"/>
    </row>
    <row r="5" spans="1:12" x14ac:dyDescent="0.2">
      <c r="B5" s="288"/>
      <c r="C5" s="290"/>
      <c r="D5" s="480" t="s">
        <v>85</v>
      </c>
      <c r="E5" s="480"/>
      <c r="F5" s="480"/>
      <c r="G5" s="480"/>
      <c r="H5" s="480"/>
      <c r="I5" s="480"/>
      <c r="J5" s="480"/>
      <c r="K5" s="480"/>
      <c r="L5" s="284"/>
    </row>
    <row r="6" spans="1:12" ht="51" x14ac:dyDescent="0.2">
      <c r="B6" s="141" t="s">
        <v>162</v>
      </c>
      <c r="C6" s="179" t="s">
        <v>12</v>
      </c>
      <c r="D6" s="180" t="s">
        <v>174</v>
      </c>
      <c r="E6" s="16" t="s">
        <v>167</v>
      </c>
      <c r="F6" s="16" t="s">
        <v>168</v>
      </c>
      <c r="G6" s="16" t="s">
        <v>169</v>
      </c>
      <c r="H6" s="16" t="s">
        <v>170</v>
      </c>
      <c r="I6" s="16" t="s">
        <v>171</v>
      </c>
      <c r="J6" s="16" t="s">
        <v>172</v>
      </c>
      <c r="K6" s="16" t="s">
        <v>173</v>
      </c>
      <c r="L6" s="285" t="s">
        <v>166</v>
      </c>
    </row>
    <row r="7" spans="1:12" x14ac:dyDescent="0.2">
      <c r="B7" s="466" t="s">
        <v>175</v>
      </c>
      <c r="C7" s="469" t="s">
        <v>176</v>
      </c>
      <c r="D7" s="294" t="s">
        <v>177</v>
      </c>
      <c r="E7" s="295">
        <v>0</v>
      </c>
      <c r="F7" s="295"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6">
        <f>SUM(E7:K7)</f>
        <v>0</v>
      </c>
    </row>
    <row r="8" spans="1:12" x14ac:dyDescent="0.2">
      <c r="B8" s="467"/>
      <c r="C8" s="470"/>
      <c r="D8" s="297" t="s">
        <v>178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28">
        <f t="shared" ref="L8:L55" si="0">SUM(E8:K8)</f>
        <v>0</v>
      </c>
    </row>
    <row r="9" spans="1:12" x14ac:dyDescent="0.2">
      <c r="B9" s="467"/>
      <c r="C9" s="481"/>
      <c r="D9" s="298" t="s">
        <v>179</v>
      </c>
      <c r="E9" s="295">
        <v>0</v>
      </c>
      <c r="F9" s="295">
        <v>47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28">
        <f t="shared" si="0"/>
        <v>47</v>
      </c>
    </row>
    <row r="10" spans="1:12" x14ac:dyDescent="0.2">
      <c r="B10" s="467"/>
      <c r="C10" s="181" t="s">
        <v>180</v>
      </c>
      <c r="D10" s="299"/>
      <c r="E10" s="230">
        <f t="shared" ref="E10:L10" si="1">SUBTOTAL(9,E7:E9)</f>
        <v>0</v>
      </c>
      <c r="F10" s="230">
        <f t="shared" si="1"/>
        <v>47</v>
      </c>
      <c r="G10" s="230">
        <f t="shared" si="1"/>
        <v>0</v>
      </c>
      <c r="H10" s="230">
        <f t="shared" si="1"/>
        <v>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26">
        <f t="shared" si="1"/>
        <v>47</v>
      </c>
    </row>
    <row r="11" spans="1:12" x14ac:dyDescent="0.2">
      <c r="B11" s="467"/>
      <c r="C11" s="475" t="s">
        <v>181</v>
      </c>
      <c r="D11" s="300" t="s">
        <v>177</v>
      </c>
      <c r="E11" s="301">
        <v>0</v>
      </c>
      <c r="F11" s="302">
        <v>392</v>
      </c>
      <c r="G11" s="302">
        <v>0</v>
      </c>
      <c r="H11" s="302">
        <v>0</v>
      </c>
      <c r="I11" s="302">
        <v>0</v>
      </c>
      <c r="J11" s="302">
        <v>102</v>
      </c>
      <c r="K11" s="302">
        <v>0</v>
      </c>
      <c r="L11" s="228">
        <f t="shared" si="0"/>
        <v>494</v>
      </c>
    </row>
    <row r="12" spans="1:12" x14ac:dyDescent="0.2">
      <c r="B12" s="467"/>
      <c r="C12" s="471"/>
      <c r="D12" s="300" t="s">
        <v>178</v>
      </c>
      <c r="E12" s="301">
        <v>0</v>
      </c>
      <c r="F12" s="302">
        <v>1331</v>
      </c>
      <c r="G12" s="302">
        <v>0</v>
      </c>
      <c r="H12" s="302">
        <v>0</v>
      </c>
      <c r="I12" s="302">
        <v>232</v>
      </c>
      <c r="J12" s="302">
        <v>0</v>
      </c>
      <c r="K12" s="302">
        <v>0</v>
      </c>
      <c r="L12" s="228">
        <f t="shared" si="0"/>
        <v>1563</v>
      </c>
    </row>
    <row r="13" spans="1:12" x14ac:dyDescent="0.2">
      <c r="B13" s="467"/>
      <c r="C13" s="476"/>
      <c r="D13" s="300" t="s">
        <v>179</v>
      </c>
      <c r="E13" s="301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228">
        <f t="shared" si="0"/>
        <v>0</v>
      </c>
    </row>
    <row r="14" spans="1:12" x14ac:dyDescent="0.2">
      <c r="B14" s="467"/>
      <c r="C14" s="145" t="s">
        <v>182</v>
      </c>
      <c r="D14" s="299"/>
      <c r="E14" s="230">
        <f t="shared" ref="E14:L14" si="2">SUBTOTAL(9,E11:E13)</f>
        <v>0</v>
      </c>
      <c r="F14" s="230">
        <f t="shared" si="2"/>
        <v>1723</v>
      </c>
      <c r="G14" s="230">
        <f t="shared" si="2"/>
        <v>0</v>
      </c>
      <c r="H14" s="230">
        <f t="shared" si="2"/>
        <v>0</v>
      </c>
      <c r="I14" s="230">
        <f t="shared" si="2"/>
        <v>232</v>
      </c>
      <c r="J14" s="230">
        <f t="shared" si="2"/>
        <v>102</v>
      </c>
      <c r="K14" s="230">
        <f t="shared" si="2"/>
        <v>0</v>
      </c>
      <c r="L14" s="226">
        <f t="shared" si="2"/>
        <v>2057</v>
      </c>
    </row>
    <row r="15" spans="1:12" x14ac:dyDescent="0.2">
      <c r="B15" s="467"/>
      <c r="C15" s="477" t="s">
        <v>183</v>
      </c>
      <c r="D15" s="300" t="s">
        <v>177</v>
      </c>
      <c r="E15" s="301">
        <v>0</v>
      </c>
      <c r="F15" s="302">
        <v>458</v>
      </c>
      <c r="G15" s="302">
        <v>0</v>
      </c>
      <c r="H15" s="302">
        <v>10</v>
      </c>
      <c r="I15" s="302">
        <v>0</v>
      </c>
      <c r="J15" s="302">
        <v>75</v>
      </c>
      <c r="K15" s="302">
        <v>0</v>
      </c>
      <c r="L15" s="228">
        <f t="shared" si="0"/>
        <v>543</v>
      </c>
    </row>
    <row r="16" spans="1:12" x14ac:dyDescent="0.2">
      <c r="B16" s="467"/>
      <c r="C16" s="478"/>
      <c r="D16" s="300" t="s">
        <v>178</v>
      </c>
      <c r="E16" s="301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228">
        <f t="shared" si="0"/>
        <v>0</v>
      </c>
    </row>
    <row r="17" spans="2:12" x14ac:dyDescent="0.2">
      <c r="B17" s="467"/>
      <c r="C17" s="479"/>
      <c r="D17" s="300" t="s">
        <v>179</v>
      </c>
      <c r="E17" s="301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228">
        <f t="shared" si="0"/>
        <v>0</v>
      </c>
    </row>
    <row r="18" spans="2:12" x14ac:dyDescent="0.2">
      <c r="B18" s="467"/>
      <c r="C18" s="182" t="s">
        <v>184</v>
      </c>
      <c r="D18" s="299"/>
      <c r="E18" s="230">
        <f t="shared" ref="E18:L18" si="3">SUBTOTAL(9,E15:E17)</f>
        <v>0</v>
      </c>
      <c r="F18" s="230">
        <f t="shared" si="3"/>
        <v>458</v>
      </c>
      <c r="G18" s="230">
        <f t="shared" si="3"/>
        <v>0</v>
      </c>
      <c r="H18" s="230">
        <f t="shared" si="3"/>
        <v>10</v>
      </c>
      <c r="I18" s="230">
        <f t="shared" si="3"/>
        <v>0</v>
      </c>
      <c r="J18" s="230">
        <f t="shared" si="3"/>
        <v>75</v>
      </c>
      <c r="K18" s="230">
        <f t="shared" si="3"/>
        <v>0</v>
      </c>
      <c r="L18" s="226">
        <f t="shared" si="3"/>
        <v>543</v>
      </c>
    </row>
    <row r="19" spans="2:12" x14ac:dyDescent="0.2">
      <c r="B19" s="467"/>
      <c r="C19" s="475" t="s">
        <v>185</v>
      </c>
      <c r="D19" s="300" t="s">
        <v>177</v>
      </c>
      <c r="E19" s="301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228">
        <f t="shared" si="0"/>
        <v>0</v>
      </c>
    </row>
    <row r="20" spans="2:12" x14ac:dyDescent="0.2">
      <c r="B20" s="467"/>
      <c r="C20" s="471"/>
      <c r="D20" s="300" t="s">
        <v>178</v>
      </c>
      <c r="E20" s="301">
        <v>0</v>
      </c>
      <c r="F20" s="302">
        <v>0</v>
      </c>
      <c r="G20" s="302">
        <v>0</v>
      </c>
      <c r="H20" s="302">
        <v>110</v>
      </c>
      <c r="I20" s="302">
        <v>0</v>
      </c>
      <c r="J20" s="302">
        <v>0</v>
      </c>
      <c r="K20" s="302">
        <v>0</v>
      </c>
      <c r="L20" s="228">
        <f t="shared" si="0"/>
        <v>110</v>
      </c>
    </row>
    <row r="21" spans="2:12" x14ac:dyDescent="0.2">
      <c r="B21" s="467"/>
      <c r="C21" s="476"/>
      <c r="D21" s="300" t="s">
        <v>179</v>
      </c>
      <c r="E21" s="301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228">
        <f t="shared" si="0"/>
        <v>0</v>
      </c>
    </row>
    <row r="22" spans="2:12" x14ac:dyDescent="0.2">
      <c r="B22" s="468"/>
      <c r="C22" s="147" t="s">
        <v>186</v>
      </c>
      <c r="D22" s="299"/>
      <c r="E22" s="231">
        <f t="shared" ref="E22:L22" si="4">SUBTOTAL(9,E19:E21)</f>
        <v>0</v>
      </c>
      <c r="F22" s="231">
        <f t="shared" si="4"/>
        <v>0</v>
      </c>
      <c r="G22" s="231">
        <f t="shared" si="4"/>
        <v>0</v>
      </c>
      <c r="H22" s="231">
        <f t="shared" si="4"/>
        <v>110</v>
      </c>
      <c r="I22" s="231">
        <f t="shared" si="4"/>
        <v>0</v>
      </c>
      <c r="J22" s="231">
        <f t="shared" si="4"/>
        <v>0</v>
      </c>
      <c r="K22" s="231">
        <f t="shared" si="4"/>
        <v>0</v>
      </c>
      <c r="L22" s="296">
        <f t="shared" si="4"/>
        <v>110</v>
      </c>
    </row>
    <row r="23" spans="2:12" x14ac:dyDescent="0.2">
      <c r="B23" s="183" t="s">
        <v>187</v>
      </c>
      <c r="C23" s="149"/>
      <c r="D23" s="303"/>
      <c r="E23" s="177">
        <f t="shared" ref="E23:L23" si="5">SUBTOTAL(9,E7:E21)</f>
        <v>0</v>
      </c>
      <c r="F23" s="177">
        <f t="shared" si="5"/>
        <v>2228</v>
      </c>
      <c r="G23" s="177">
        <f t="shared" si="5"/>
        <v>0</v>
      </c>
      <c r="H23" s="177">
        <f t="shared" si="5"/>
        <v>120</v>
      </c>
      <c r="I23" s="177">
        <f t="shared" si="5"/>
        <v>232</v>
      </c>
      <c r="J23" s="177">
        <f t="shared" si="5"/>
        <v>177</v>
      </c>
      <c r="K23" s="177">
        <f t="shared" si="5"/>
        <v>0</v>
      </c>
      <c r="L23" s="209">
        <f t="shared" si="5"/>
        <v>2757</v>
      </c>
    </row>
    <row r="24" spans="2:12" x14ac:dyDescent="0.2">
      <c r="B24" s="466" t="s">
        <v>188</v>
      </c>
      <c r="C24" s="469" t="s">
        <v>176</v>
      </c>
      <c r="D24" s="300" t="s">
        <v>177</v>
      </c>
      <c r="E24" s="301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228">
        <f t="shared" si="0"/>
        <v>0</v>
      </c>
    </row>
    <row r="25" spans="2:12" x14ac:dyDescent="0.2">
      <c r="B25" s="467"/>
      <c r="C25" s="470"/>
      <c r="D25" s="300" t="s">
        <v>178</v>
      </c>
      <c r="E25" s="301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228">
        <f t="shared" si="0"/>
        <v>0</v>
      </c>
    </row>
    <row r="26" spans="2:12" x14ac:dyDescent="0.2">
      <c r="B26" s="467"/>
      <c r="C26" s="470"/>
      <c r="D26" s="300" t="s">
        <v>179</v>
      </c>
      <c r="E26" s="301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2">
        <v>0</v>
      </c>
      <c r="L26" s="228">
        <f t="shared" si="0"/>
        <v>0</v>
      </c>
    </row>
    <row r="27" spans="2:12" x14ac:dyDescent="0.2">
      <c r="B27" s="467"/>
      <c r="C27" s="184" t="s">
        <v>180</v>
      </c>
      <c r="D27" s="299"/>
      <c r="E27" s="230">
        <f t="shared" ref="E27:L27" si="6">SUBTOTAL(9,E24:E26)</f>
        <v>0</v>
      </c>
      <c r="F27" s="230">
        <f t="shared" si="6"/>
        <v>0</v>
      </c>
      <c r="G27" s="230">
        <f t="shared" si="6"/>
        <v>0</v>
      </c>
      <c r="H27" s="230">
        <f t="shared" si="6"/>
        <v>0</v>
      </c>
      <c r="I27" s="230">
        <f t="shared" si="6"/>
        <v>0</v>
      </c>
      <c r="J27" s="230">
        <f t="shared" si="6"/>
        <v>0</v>
      </c>
      <c r="K27" s="230">
        <f t="shared" si="6"/>
        <v>0</v>
      </c>
      <c r="L27" s="226">
        <f t="shared" si="6"/>
        <v>0</v>
      </c>
    </row>
    <row r="28" spans="2:12" x14ac:dyDescent="0.2">
      <c r="B28" s="467"/>
      <c r="C28" s="475" t="s">
        <v>181</v>
      </c>
      <c r="D28" s="300" t="s">
        <v>177</v>
      </c>
      <c r="E28" s="301">
        <v>0</v>
      </c>
      <c r="F28" s="302">
        <v>287.68400000000003</v>
      </c>
      <c r="G28" s="302">
        <v>0</v>
      </c>
      <c r="H28" s="302">
        <v>0</v>
      </c>
      <c r="I28" s="302">
        <v>176.03200000000001</v>
      </c>
      <c r="J28" s="302">
        <v>12.59</v>
      </c>
      <c r="K28" s="302">
        <v>0</v>
      </c>
      <c r="L28" s="228">
        <f t="shared" si="0"/>
        <v>476.30599999999998</v>
      </c>
    </row>
    <row r="29" spans="2:12" x14ac:dyDescent="0.2">
      <c r="B29" s="467"/>
      <c r="C29" s="471"/>
      <c r="D29" s="300" t="s">
        <v>178</v>
      </c>
      <c r="E29" s="301">
        <v>0</v>
      </c>
      <c r="F29" s="302">
        <v>1098.9870000000001</v>
      </c>
      <c r="G29" s="302">
        <v>0</v>
      </c>
      <c r="H29" s="302">
        <v>0</v>
      </c>
      <c r="I29" s="302">
        <v>197.67500000000001</v>
      </c>
      <c r="J29" s="302">
        <v>84.599000000000004</v>
      </c>
      <c r="K29" s="302">
        <v>0</v>
      </c>
      <c r="L29" s="228">
        <f t="shared" si="0"/>
        <v>1381.261</v>
      </c>
    </row>
    <row r="30" spans="2:12" x14ac:dyDescent="0.2">
      <c r="B30" s="467"/>
      <c r="C30" s="476"/>
      <c r="D30" s="300" t="s">
        <v>179</v>
      </c>
      <c r="E30" s="301">
        <v>0</v>
      </c>
      <c r="F30" s="302">
        <v>35.966000000000001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228">
        <f t="shared" si="0"/>
        <v>35.966000000000001</v>
      </c>
    </row>
    <row r="31" spans="2:12" x14ac:dyDescent="0.2">
      <c r="B31" s="467"/>
      <c r="C31" s="145" t="s">
        <v>182</v>
      </c>
      <c r="D31" s="299"/>
      <c r="E31" s="230">
        <f t="shared" ref="E31:L31" si="7">SUBTOTAL(9,E28:E30)</f>
        <v>0</v>
      </c>
      <c r="F31" s="230">
        <f t="shared" si="7"/>
        <v>1422.6369999999999</v>
      </c>
      <c r="G31" s="230">
        <f t="shared" si="7"/>
        <v>0</v>
      </c>
      <c r="H31" s="230">
        <f t="shared" si="7"/>
        <v>0</v>
      </c>
      <c r="I31" s="230">
        <f t="shared" si="7"/>
        <v>373.70699999999999</v>
      </c>
      <c r="J31" s="230">
        <f t="shared" si="7"/>
        <v>97.189000000000007</v>
      </c>
      <c r="K31" s="230">
        <f t="shared" si="7"/>
        <v>0</v>
      </c>
      <c r="L31" s="226">
        <f t="shared" si="7"/>
        <v>1893.5329999999999</v>
      </c>
    </row>
    <row r="32" spans="2:12" x14ac:dyDescent="0.2">
      <c r="B32" s="467"/>
      <c r="C32" s="477" t="s">
        <v>183</v>
      </c>
      <c r="D32" s="300" t="s">
        <v>177</v>
      </c>
      <c r="E32" s="301">
        <v>0</v>
      </c>
      <c r="F32" s="302">
        <v>284.05599999999998</v>
      </c>
      <c r="G32" s="302">
        <v>0</v>
      </c>
      <c r="H32" s="302">
        <v>57.84</v>
      </c>
      <c r="I32" s="302">
        <v>0</v>
      </c>
      <c r="J32" s="302">
        <v>312.00299999999999</v>
      </c>
      <c r="K32" s="302">
        <v>0</v>
      </c>
      <c r="L32" s="228">
        <f t="shared" si="0"/>
        <v>653.89899999999989</v>
      </c>
    </row>
    <row r="33" spans="2:12" x14ac:dyDescent="0.2">
      <c r="B33" s="467"/>
      <c r="C33" s="478"/>
      <c r="D33" s="300" t="s">
        <v>178</v>
      </c>
      <c r="E33" s="301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2">
        <v>0</v>
      </c>
      <c r="L33" s="228">
        <f t="shared" si="0"/>
        <v>0</v>
      </c>
    </row>
    <row r="34" spans="2:12" x14ac:dyDescent="0.2">
      <c r="B34" s="467"/>
      <c r="C34" s="479"/>
      <c r="D34" s="300" t="s">
        <v>179</v>
      </c>
      <c r="E34" s="301">
        <v>0</v>
      </c>
      <c r="F34" s="302">
        <v>0</v>
      </c>
      <c r="G34" s="302">
        <v>0</v>
      </c>
      <c r="H34" s="302">
        <v>0</v>
      </c>
      <c r="I34" s="302">
        <v>0</v>
      </c>
      <c r="J34" s="302">
        <v>0</v>
      </c>
      <c r="K34" s="302">
        <v>0</v>
      </c>
      <c r="L34" s="228">
        <f t="shared" si="0"/>
        <v>0</v>
      </c>
    </row>
    <row r="35" spans="2:12" x14ac:dyDescent="0.2">
      <c r="B35" s="467"/>
      <c r="C35" s="182" t="s">
        <v>184</v>
      </c>
      <c r="D35" s="299"/>
      <c r="E35" s="230">
        <f t="shared" ref="E35:L35" si="8">SUBTOTAL(9,E32:E34)</f>
        <v>0</v>
      </c>
      <c r="F35" s="230">
        <f t="shared" si="8"/>
        <v>284.05599999999998</v>
      </c>
      <c r="G35" s="230">
        <f t="shared" si="8"/>
        <v>0</v>
      </c>
      <c r="H35" s="230">
        <f t="shared" si="8"/>
        <v>57.84</v>
      </c>
      <c r="I35" s="230">
        <f t="shared" si="8"/>
        <v>0</v>
      </c>
      <c r="J35" s="230">
        <f t="shared" si="8"/>
        <v>312.00299999999999</v>
      </c>
      <c r="K35" s="230">
        <f t="shared" si="8"/>
        <v>0</v>
      </c>
      <c r="L35" s="226">
        <f t="shared" si="8"/>
        <v>653.89899999999989</v>
      </c>
    </row>
    <row r="36" spans="2:12" x14ac:dyDescent="0.2">
      <c r="B36" s="467"/>
      <c r="C36" s="475" t="s">
        <v>185</v>
      </c>
      <c r="D36" s="300" t="s">
        <v>177</v>
      </c>
      <c r="E36" s="301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228">
        <f t="shared" si="0"/>
        <v>0</v>
      </c>
    </row>
    <row r="37" spans="2:12" x14ac:dyDescent="0.2">
      <c r="B37" s="467"/>
      <c r="C37" s="471"/>
      <c r="D37" s="300" t="s">
        <v>178</v>
      </c>
      <c r="E37" s="301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302">
        <v>0</v>
      </c>
      <c r="L37" s="228">
        <f t="shared" si="0"/>
        <v>0</v>
      </c>
    </row>
    <row r="38" spans="2:12" x14ac:dyDescent="0.2">
      <c r="B38" s="467"/>
      <c r="C38" s="476"/>
      <c r="D38" s="300" t="s">
        <v>179</v>
      </c>
      <c r="E38" s="301">
        <v>0</v>
      </c>
      <c r="F38" s="302">
        <v>0</v>
      </c>
      <c r="G38" s="302">
        <v>0</v>
      </c>
      <c r="H38" s="302">
        <v>0</v>
      </c>
      <c r="I38" s="302">
        <v>0</v>
      </c>
      <c r="J38" s="302">
        <v>0</v>
      </c>
      <c r="K38" s="302">
        <v>0</v>
      </c>
      <c r="L38" s="228">
        <f t="shared" si="0"/>
        <v>0</v>
      </c>
    </row>
    <row r="39" spans="2:12" x14ac:dyDescent="0.2">
      <c r="B39" s="467"/>
      <c r="C39" s="147" t="s">
        <v>186</v>
      </c>
      <c r="D39" s="299"/>
      <c r="E39" s="231">
        <f t="shared" ref="E39:L39" si="9">SUBTOTAL(9,E36:E38)</f>
        <v>0</v>
      </c>
      <c r="F39" s="231">
        <f t="shared" si="9"/>
        <v>0</v>
      </c>
      <c r="G39" s="231">
        <f t="shared" si="9"/>
        <v>0</v>
      </c>
      <c r="H39" s="231">
        <f t="shared" si="9"/>
        <v>0</v>
      </c>
      <c r="I39" s="231">
        <f t="shared" si="9"/>
        <v>0</v>
      </c>
      <c r="J39" s="231">
        <f t="shared" si="9"/>
        <v>0</v>
      </c>
      <c r="K39" s="231">
        <f t="shared" si="9"/>
        <v>0</v>
      </c>
      <c r="L39" s="296">
        <f t="shared" si="9"/>
        <v>0</v>
      </c>
    </row>
    <row r="40" spans="2:12" x14ac:dyDescent="0.2">
      <c r="B40" s="148" t="s">
        <v>189</v>
      </c>
      <c r="C40" s="149"/>
      <c r="D40" s="303"/>
      <c r="E40" s="177">
        <f t="shared" ref="E40:L40" si="10">SUBTOTAL(9,E24:E38)</f>
        <v>0</v>
      </c>
      <c r="F40" s="177">
        <f t="shared" si="10"/>
        <v>1706.693</v>
      </c>
      <c r="G40" s="177">
        <f t="shared" si="10"/>
        <v>0</v>
      </c>
      <c r="H40" s="177">
        <f t="shared" si="10"/>
        <v>57.84</v>
      </c>
      <c r="I40" s="177">
        <f t="shared" si="10"/>
        <v>373.70699999999999</v>
      </c>
      <c r="J40" s="177">
        <f t="shared" si="10"/>
        <v>409.19200000000001</v>
      </c>
      <c r="K40" s="177">
        <f t="shared" si="10"/>
        <v>0</v>
      </c>
      <c r="L40" s="209">
        <f t="shared" si="10"/>
        <v>2547.4319999999998</v>
      </c>
    </row>
    <row r="41" spans="2:12" x14ac:dyDescent="0.2">
      <c r="B41" s="466" t="s">
        <v>190</v>
      </c>
      <c r="C41" s="470" t="s">
        <v>179</v>
      </c>
      <c r="D41" s="300" t="s">
        <v>177</v>
      </c>
      <c r="E41" s="301">
        <v>0</v>
      </c>
      <c r="F41" s="302">
        <v>0</v>
      </c>
      <c r="G41" s="302">
        <v>0</v>
      </c>
      <c r="H41" s="302">
        <v>0</v>
      </c>
      <c r="I41" s="302">
        <v>0</v>
      </c>
      <c r="J41" s="302">
        <v>0</v>
      </c>
      <c r="K41" s="302">
        <v>0</v>
      </c>
      <c r="L41" s="228">
        <f t="shared" si="0"/>
        <v>0</v>
      </c>
    </row>
    <row r="42" spans="2:12" x14ac:dyDescent="0.2">
      <c r="B42" s="467"/>
      <c r="C42" s="470"/>
      <c r="D42" s="300" t="s">
        <v>178</v>
      </c>
      <c r="E42" s="301">
        <v>0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  <c r="K42" s="302">
        <v>0</v>
      </c>
      <c r="L42" s="228">
        <f t="shared" si="0"/>
        <v>0</v>
      </c>
    </row>
    <row r="43" spans="2:12" x14ac:dyDescent="0.2">
      <c r="B43" s="467"/>
      <c r="C43" s="470"/>
      <c r="D43" s="300" t="s">
        <v>179</v>
      </c>
      <c r="E43" s="301">
        <v>0</v>
      </c>
      <c r="F43" s="302">
        <v>0</v>
      </c>
      <c r="G43" s="302">
        <v>0</v>
      </c>
      <c r="H43" s="302">
        <v>0</v>
      </c>
      <c r="I43" s="302">
        <v>0</v>
      </c>
      <c r="J43" s="302">
        <v>0</v>
      </c>
      <c r="K43" s="302">
        <v>0</v>
      </c>
      <c r="L43" s="228">
        <f t="shared" si="0"/>
        <v>0</v>
      </c>
    </row>
    <row r="44" spans="2:12" x14ac:dyDescent="0.2">
      <c r="B44" s="467"/>
      <c r="C44" s="184" t="s">
        <v>191</v>
      </c>
      <c r="D44" s="299"/>
      <c r="E44" s="230">
        <f t="shared" ref="E44:L44" si="11">SUBTOTAL(9,E41:E43)</f>
        <v>0</v>
      </c>
      <c r="F44" s="230">
        <f t="shared" si="11"/>
        <v>0</v>
      </c>
      <c r="G44" s="230">
        <f t="shared" si="11"/>
        <v>0</v>
      </c>
      <c r="H44" s="230">
        <f t="shared" si="11"/>
        <v>0</v>
      </c>
      <c r="I44" s="230">
        <f t="shared" si="11"/>
        <v>0</v>
      </c>
      <c r="J44" s="230">
        <f t="shared" si="11"/>
        <v>0</v>
      </c>
      <c r="K44" s="230">
        <f t="shared" si="11"/>
        <v>0</v>
      </c>
      <c r="L44" s="226">
        <f t="shared" si="11"/>
        <v>0</v>
      </c>
    </row>
    <row r="45" spans="2:12" x14ac:dyDescent="0.2">
      <c r="B45" s="467"/>
      <c r="C45" s="471" t="s">
        <v>181</v>
      </c>
      <c r="D45" s="300" t="s">
        <v>177</v>
      </c>
      <c r="E45" s="301">
        <v>0</v>
      </c>
      <c r="F45" s="302">
        <v>660.86795210456853</v>
      </c>
      <c r="G45" s="302">
        <v>0</v>
      </c>
      <c r="H45" s="302">
        <v>0</v>
      </c>
      <c r="I45" s="302">
        <v>47.786000000000001</v>
      </c>
      <c r="J45" s="302">
        <v>9.929460415497422</v>
      </c>
      <c r="K45" s="302">
        <v>0</v>
      </c>
      <c r="L45" s="228">
        <f t="shared" si="0"/>
        <v>718.58341252006596</v>
      </c>
    </row>
    <row r="46" spans="2:12" x14ac:dyDescent="0.2">
      <c r="B46" s="467"/>
      <c r="C46" s="471"/>
      <c r="D46" s="300" t="s">
        <v>178</v>
      </c>
      <c r="E46" s="301">
        <v>0</v>
      </c>
      <c r="F46" s="302">
        <v>1075.9897645773888</v>
      </c>
      <c r="G46" s="302">
        <v>0</v>
      </c>
      <c r="H46" s="302">
        <v>0</v>
      </c>
      <c r="I46" s="302">
        <v>263.21300000000002</v>
      </c>
      <c r="J46" s="302">
        <v>46.530361770749089</v>
      </c>
      <c r="K46" s="302">
        <v>0</v>
      </c>
      <c r="L46" s="228">
        <f t="shared" si="0"/>
        <v>1385.7331263481378</v>
      </c>
    </row>
    <row r="47" spans="2:12" x14ac:dyDescent="0.2">
      <c r="B47" s="467"/>
      <c r="C47" s="471"/>
      <c r="D47" s="300" t="s">
        <v>179</v>
      </c>
      <c r="E47" s="301">
        <v>0</v>
      </c>
      <c r="F47" s="302">
        <v>0</v>
      </c>
      <c r="G47" s="302">
        <v>0</v>
      </c>
      <c r="H47" s="302">
        <v>0</v>
      </c>
      <c r="I47" s="302">
        <v>0</v>
      </c>
      <c r="J47" s="302">
        <v>2.8300001144409181E-2</v>
      </c>
      <c r="K47" s="302">
        <v>0</v>
      </c>
      <c r="L47" s="228">
        <f t="shared" si="0"/>
        <v>2.8300001144409181E-2</v>
      </c>
    </row>
    <row r="48" spans="2:12" x14ac:dyDescent="0.2">
      <c r="B48" s="467"/>
      <c r="C48" s="145" t="s">
        <v>182</v>
      </c>
      <c r="D48" s="299"/>
      <c r="E48" s="230">
        <f t="shared" ref="E48:L48" si="12">SUBTOTAL(9,E45:E47)</f>
        <v>0</v>
      </c>
      <c r="F48" s="230">
        <f t="shared" si="12"/>
        <v>1736.8577166819573</v>
      </c>
      <c r="G48" s="230">
        <f t="shared" si="12"/>
        <v>0</v>
      </c>
      <c r="H48" s="230">
        <f t="shared" si="12"/>
        <v>0</v>
      </c>
      <c r="I48" s="230">
        <f t="shared" si="12"/>
        <v>310.99900000000002</v>
      </c>
      <c r="J48" s="230">
        <f t="shared" si="12"/>
        <v>56.488122187390921</v>
      </c>
      <c r="K48" s="230">
        <f t="shared" si="12"/>
        <v>0</v>
      </c>
      <c r="L48" s="226">
        <f t="shared" si="12"/>
        <v>2104.3448388693482</v>
      </c>
    </row>
    <row r="49" spans="2:12" x14ac:dyDescent="0.2">
      <c r="B49" s="467"/>
      <c r="C49" s="478" t="s">
        <v>183</v>
      </c>
      <c r="D49" s="300" t="s">
        <v>177</v>
      </c>
      <c r="E49" s="301">
        <v>0</v>
      </c>
      <c r="F49" s="302">
        <v>97.04025</v>
      </c>
      <c r="G49" s="302">
        <v>0</v>
      </c>
      <c r="H49" s="302">
        <v>15.740379882812499</v>
      </c>
      <c r="I49" s="302">
        <v>0</v>
      </c>
      <c r="J49" s="302">
        <v>228.75000121307374</v>
      </c>
      <c r="K49" s="302">
        <v>0</v>
      </c>
      <c r="L49" s="228">
        <f t="shared" si="0"/>
        <v>341.53063109588624</v>
      </c>
    </row>
    <row r="50" spans="2:12" x14ac:dyDescent="0.2">
      <c r="B50" s="467"/>
      <c r="C50" s="478"/>
      <c r="D50" s="300" t="s">
        <v>178</v>
      </c>
      <c r="E50" s="301">
        <v>0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2">
        <v>0</v>
      </c>
      <c r="L50" s="228">
        <f t="shared" si="0"/>
        <v>0</v>
      </c>
    </row>
    <row r="51" spans="2:12" x14ac:dyDescent="0.2">
      <c r="B51" s="467"/>
      <c r="C51" s="478"/>
      <c r="D51" s="300" t="s">
        <v>179</v>
      </c>
      <c r="E51" s="301">
        <v>0</v>
      </c>
      <c r="F51" s="302">
        <v>0</v>
      </c>
      <c r="G51" s="302">
        <v>0</v>
      </c>
      <c r="H51" s="302">
        <v>0</v>
      </c>
      <c r="I51" s="302">
        <v>0</v>
      </c>
      <c r="J51" s="302">
        <v>0</v>
      </c>
      <c r="K51" s="302">
        <v>0</v>
      </c>
      <c r="L51" s="228">
        <f t="shared" si="0"/>
        <v>0</v>
      </c>
    </row>
    <row r="52" spans="2:12" x14ac:dyDescent="0.2">
      <c r="B52" s="467"/>
      <c r="C52" s="182" t="s">
        <v>184</v>
      </c>
      <c r="D52" s="299"/>
      <c r="E52" s="230">
        <f t="shared" ref="E52:L52" si="13">SUBTOTAL(9,E49:E51)</f>
        <v>0</v>
      </c>
      <c r="F52" s="230">
        <f t="shared" si="13"/>
        <v>97.04025</v>
      </c>
      <c r="G52" s="230">
        <f t="shared" si="13"/>
        <v>0</v>
      </c>
      <c r="H52" s="230">
        <f t="shared" si="13"/>
        <v>15.740379882812499</v>
      </c>
      <c r="I52" s="230">
        <f t="shared" si="13"/>
        <v>0</v>
      </c>
      <c r="J52" s="230">
        <f t="shared" si="13"/>
        <v>228.75000121307374</v>
      </c>
      <c r="K52" s="230">
        <f t="shared" si="13"/>
        <v>0</v>
      </c>
      <c r="L52" s="226">
        <f t="shared" si="13"/>
        <v>341.53063109588624</v>
      </c>
    </row>
    <row r="53" spans="2:12" x14ac:dyDescent="0.2">
      <c r="B53" s="467"/>
      <c r="C53" s="471" t="s">
        <v>185</v>
      </c>
      <c r="D53" s="300" t="s">
        <v>177</v>
      </c>
      <c r="E53" s="301">
        <v>0</v>
      </c>
      <c r="F53" s="302">
        <v>0</v>
      </c>
      <c r="G53" s="302">
        <v>0</v>
      </c>
      <c r="H53" s="302">
        <v>0</v>
      </c>
      <c r="I53" s="302">
        <v>0</v>
      </c>
      <c r="J53" s="302">
        <v>0</v>
      </c>
      <c r="K53" s="302">
        <v>0</v>
      </c>
      <c r="L53" s="228">
        <f t="shared" si="0"/>
        <v>0</v>
      </c>
    </row>
    <row r="54" spans="2:12" x14ac:dyDescent="0.2">
      <c r="B54" s="467"/>
      <c r="C54" s="471"/>
      <c r="D54" s="300" t="s">
        <v>178</v>
      </c>
      <c r="E54" s="301">
        <v>0</v>
      </c>
      <c r="F54" s="302">
        <v>0</v>
      </c>
      <c r="G54" s="302">
        <v>0</v>
      </c>
      <c r="H54" s="302">
        <v>0</v>
      </c>
      <c r="I54" s="302">
        <v>0</v>
      </c>
      <c r="J54" s="302">
        <v>0</v>
      </c>
      <c r="K54" s="302">
        <v>0</v>
      </c>
      <c r="L54" s="228">
        <f t="shared" si="0"/>
        <v>0</v>
      </c>
    </row>
    <row r="55" spans="2:12" x14ac:dyDescent="0.2">
      <c r="B55" s="467"/>
      <c r="C55" s="476"/>
      <c r="D55" s="304" t="s">
        <v>179</v>
      </c>
      <c r="E55" s="224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225">
        <v>0</v>
      </c>
      <c r="L55" s="232">
        <f t="shared" si="0"/>
        <v>0</v>
      </c>
    </row>
    <row r="56" spans="2:12" x14ac:dyDescent="0.2">
      <c r="B56" s="467"/>
      <c r="C56" s="145" t="s">
        <v>186</v>
      </c>
      <c r="D56" s="299"/>
      <c r="E56" s="302">
        <f t="shared" ref="E56:L56" si="14">SUBTOTAL(9,E53:E55)</f>
        <v>0</v>
      </c>
      <c r="F56" s="302">
        <f t="shared" si="14"/>
        <v>0</v>
      </c>
      <c r="G56" s="302">
        <f t="shared" si="14"/>
        <v>0</v>
      </c>
      <c r="H56" s="302">
        <f t="shared" si="14"/>
        <v>0</v>
      </c>
      <c r="I56" s="302">
        <f t="shared" si="14"/>
        <v>0</v>
      </c>
      <c r="J56" s="302">
        <f t="shared" si="14"/>
        <v>0</v>
      </c>
      <c r="K56" s="302">
        <f t="shared" si="14"/>
        <v>0</v>
      </c>
      <c r="L56" s="228">
        <f t="shared" si="14"/>
        <v>0</v>
      </c>
    </row>
    <row r="57" spans="2:12" x14ac:dyDescent="0.2">
      <c r="B57" s="148" t="s">
        <v>192</v>
      </c>
      <c r="C57" s="149"/>
      <c r="D57" s="305"/>
      <c r="E57" s="177">
        <f t="shared" ref="E57:L57" si="15">SUBTOTAL(9,E41:E55)</f>
        <v>0</v>
      </c>
      <c r="F57" s="177">
        <f t="shared" si="15"/>
        <v>1833.8979666819573</v>
      </c>
      <c r="G57" s="177">
        <f t="shared" si="15"/>
        <v>0</v>
      </c>
      <c r="H57" s="177">
        <f t="shared" si="15"/>
        <v>15.740379882812499</v>
      </c>
      <c r="I57" s="177">
        <f t="shared" si="15"/>
        <v>310.99900000000002</v>
      </c>
      <c r="J57" s="177">
        <f t="shared" si="15"/>
        <v>285.23812340046464</v>
      </c>
      <c r="K57" s="177">
        <f t="shared" si="15"/>
        <v>0</v>
      </c>
      <c r="L57" s="209">
        <f t="shared" si="15"/>
        <v>2445.8754699652345</v>
      </c>
    </row>
    <row r="58" spans="2:12" x14ac:dyDescent="0.2">
      <c r="B58" s="466">
        <v>2005</v>
      </c>
      <c r="C58" s="469" t="s">
        <v>179</v>
      </c>
      <c r="D58" s="294" t="s">
        <v>177</v>
      </c>
      <c r="E58" s="306">
        <v>0</v>
      </c>
      <c r="F58" s="306">
        <v>0</v>
      </c>
      <c r="G58" s="306">
        <v>0</v>
      </c>
      <c r="H58" s="306">
        <v>38.625654541015599</v>
      </c>
      <c r="I58" s="306">
        <v>0</v>
      </c>
      <c r="J58" s="306">
        <v>0</v>
      </c>
      <c r="K58" s="307">
        <v>0</v>
      </c>
      <c r="L58" s="228">
        <f>SUM(E58:K58)</f>
        <v>38.625654541015599</v>
      </c>
    </row>
    <row r="59" spans="2:12" x14ac:dyDescent="0.2">
      <c r="B59" s="467"/>
      <c r="C59" s="470"/>
      <c r="D59" s="297" t="s">
        <v>178</v>
      </c>
      <c r="E59" s="306">
        <v>0</v>
      </c>
      <c r="F59" s="306">
        <v>0</v>
      </c>
      <c r="G59" s="306">
        <v>0</v>
      </c>
      <c r="H59" s="306">
        <v>0</v>
      </c>
      <c r="I59" s="306">
        <v>0</v>
      </c>
      <c r="J59" s="306">
        <v>0</v>
      </c>
      <c r="K59" s="306">
        <v>0</v>
      </c>
      <c r="L59" s="228">
        <f>SUM(E59:K59)</f>
        <v>0</v>
      </c>
    </row>
    <row r="60" spans="2:12" x14ac:dyDescent="0.2">
      <c r="B60" s="467"/>
      <c r="C60" s="470"/>
      <c r="D60" s="298" t="s">
        <v>179</v>
      </c>
      <c r="E60" s="306">
        <v>0</v>
      </c>
      <c r="F60" s="306">
        <v>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228">
        <f>SUM(E60:K60)</f>
        <v>0</v>
      </c>
    </row>
    <row r="61" spans="2:12" x14ac:dyDescent="0.2">
      <c r="B61" s="467"/>
      <c r="C61" s="184" t="s">
        <v>191</v>
      </c>
      <c r="D61" s="299"/>
      <c r="E61" s="230">
        <f t="shared" ref="E61:L61" si="16">SUBTOTAL(9,E58:E60)</f>
        <v>0</v>
      </c>
      <c r="F61" s="230">
        <f t="shared" si="16"/>
        <v>0</v>
      </c>
      <c r="G61" s="230">
        <f t="shared" si="16"/>
        <v>0</v>
      </c>
      <c r="H61" s="230">
        <f t="shared" si="16"/>
        <v>38.625654541015599</v>
      </c>
      <c r="I61" s="230">
        <f t="shared" si="16"/>
        <v>0</v>
      </c>
      <c r="J61" s="230">
        <f t="shared" si="16"/>
        <v>0</v>
      </c>
      <c r="K61" s="230">
        <f t="shared" si="16"/>
        <v>0</v>
      </c>
      <c r="L61" s="226">
        <f t="shared" si="16"/>
        <v>38.625654541015599</v>
      </c>
    </row>
    <row r="62" spans="2:12" x14ac:dyDescent="0.2">
      <c r="B62" s="467"/>
      <c r="C62" s="471" t="s">
        <v>181</v>
      </c>
      <c r="D62" s="294" t="s">
        <v>177</v>
      </c>
      <c r="E62" s="306">
        <v>0</v>
      </c>
      <c r="F62" s="306">
        <v>569.46270061755195</v>
      </c>
      <c r="G62" s="306">
        <v>0</v>
      </c>
      <c r="H62" s="306">
        <v>0</v>
      </c>
      <c r="I62" s="306">
        <v>45.292000000000002</v>
      </c>
      <c r="J62" s="306">
        <v>36.447941065698799</v>
      </c>
      <c r="K62" s="306">
        <v>0</v>
      </c>
      <c r="L62" s="296">
        <f>SUM(E62:K62)</f>
        <v>651.20264168325082</v>
      </c>
    </row>
    <row r="63" spans="2:12" x14ac:dyDescent="0.2">
      <c r="B63" s="467"/>
      <c r="C63" s="471"/>
      <c r="D63" s="297" t="s">
        <v>178</v>
      </c>
      <c r="E63" s="306">
        <v>0</v>
      </c>
      <c r="F63" s="306">
        <v>940.72871616780799</v>
      </c>
      <c r="G63" s="306">
        <v>0</v>
      </c>
      <c r="H63" s="306">
        <v>0</v>
      </c>
      <c r="I63" s="306">
        <v>203.934</v>
      </c>
      <c r="J63" s="306">
        <v>57.093782395720403</v>
      </c>
      <c r="K63" s="306">
        <v>0</v>
      </c>
      <c r="L63" s="228">
        <f>SUM(E63:K63)</f>
        <v>1201.7564985635283</v>
      </c>
    </row>
    <row r="64" spans="2:12" x14ac:dyDescent="0.2">
      <c r="B64" s="467"/>
      <c r="C64" s="471"/>
      <c r="D64" s="298" t="s">
        <v>179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1.93982006835937</v>
      </c>
      <c r="K64" s="306">
        <v>0</v>
      </c>
      <c r="L64" s="232">
        <f>SUM(E64:K64)</f>
        <v>1.93982006835937</v>
      </c>
    </row>
    <row r="65" spans="2:12" x14ac:dyDescent="0.2">
      <c r="B65" s="467"/>
      <c r="C65" s="145" t="s">
        <v>182</v>
      </c>
      <c r="D65" s="299"/>
      <c r="E65" s="230">
        <f t="shared" ref="E65:L65" si="17">SUBTOTAL(9,E62:E64)</f>
        <v>0</v>
      </c>
      <c r="F65" s="230">
        <f t="shared" si="17"/>
        <v>1510.1914167853599</v>
      </c>
      <c r="G65" s="230">
        <f t="shared" si="17"/>
        <v>0</v>
      </c>
      <c r="H65" s="230">
        <f t="shared" si="17"/>
        <v>0</v>
      </c>
      <c r="I65" s="230">
        <f t="shared" si="17"/>
        <v>249.226</v>
      </c>
      <c r="J65" s="230">
        <f t="shared" si="17"/>
        <v>95.481543529778563</v>
      </c>
      <c r="K65" s="230">
        <f t="shared" si="17"/>
        <v>0</v>
      </c>
      <c r="L65" s="226">
        <f t="shared" si="17"/>
        <v>1854.8989603151383</v>
      </c>
    </row>
    <row r="66" spans="2:12" x14ac:dyDescent="0.2">
      <c r="B66" s="467"/>
      <c r="C66" s="472" t="s">
        <v>183</v>
      </c>
      <c r="D66" s="294" t="s">
        <v>177</v>
      </c>
      <c r="E66" s="306">
        <v>0</v>
      </c>
      <c r="F66" s="306">
        <v>206.78800000000001</v>
      </c>
      <c r="G66" s="306">
        <v>0</v>
      </c>
      <c r="H66" s="306">
        <v>0</v>
      </c>
      <c r="I66" s="306">
        <v>0</v>
      </c>
      <c r="J66" s="306">
        <v>143.62</v>
      </c>
      <c r="K66" s="306">
        <v>0</v>
      </c>
      <c r="L66" s="228">
        <f>SUM(E66:K66)</f>
        <v>350.40800000000002</v>
      </c>
    </row>
    <row r="67" spans="2:12" x14ac:dyDescent="0.2">
      <c r="B67" s="467"/>
      <c r="C67" s="472"/>
      <c r="D67" s="297" t="s">
        <v>178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228">
        <f>SUM(E67:K67)</f>
        <v>0</v>
      </c>
    </row>
    <row r="68" spans="2:12" x14ac:dyDescent="0.2">
      <c r="B68" s="467"/>
      <c r="C68" s="472"/>
      <c r="D68" s="298" t="s">
        <v>179</v>
      </c>
      <c r="E68" s="306">
        <v>0</v>
      </c>
      <c r="F68" s="306">
        <v>0</v>
      </c>
      <c r="G68" s="306">
        <v>0</v>
      </c>
      <c r="H68" s="306">
        <v>0</v>
      </c>
      <c r="I68" s="306">
        <v>0</v>
      </c>
      <c r="J68" s="306">
        <v>0</v>
      </c>
      <c r="K68" s="306">
        <v>0</v>
      </c>
      <c r="L68" s="228">
        <f>SUM(E68:K68)</f>
        <v>0</v>
      </c>
    </row>
    <row r="69" spans="2:12" x14ac:dyDescent="0.2">
      <c r="B69" s="467"/>
      <c r="C69" s="182" t="s">
        <v>184</v>
      </c>
      <c r="D69" s="299"/>
      <c r="E69" s="230">
        <f t="shared" ref="E69:L69" si="18">SUBTOTAL(9,E66:E68)</f>
        <v>0</v>
      </c>
      <c r="F69" s="230">
        <f t="shared" si="18"/>
        <v>206.78800000000001</v>
      </c>
      <c r="G69" s="230">
        <f t="shared" si="18"/>
        <v>0</v>
      </c>
      <c r="H69" s="230">
        <f t="shared" si="18"/>
        <v>0</v>
      </c>
      <c r="I69" s="230">
        <f t="shared" si="18"/>
        <v>0</v>
      </c>
      <c r="J69" s="230">
        <f t="shared" si="18"/>
        <v>143.62</v>
      </c>
      <c r="K69" s="230">
        <f t="shared" si="18"/>
        <v>0</v>
      </c>
      <c r="L69" s="226">
        <f t="shared" si="18"/>
        <v>350.40800000000002</v>
      </c>
    </row>
    <row r="70" spans="2:12" x14ac:dyDescent="0.2">
      <c r="B70" s="467"/>
      <c r="C70" s="473" t="s">
        <v>185</v>
      </c>
      <c r="D70" s="294" t="s">
        <v>177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228">
        <f>SUM(E70:K70)</f>
        <v>0</v>
      </c>
    </row>
    <row r="71" spans="2:12" x14ac:dyDescent="0.2">
      <c r="B71" s="467"/>
      <c r="C71" s="473"/>
      <c r="D71" s="297" t="s">
        <v>178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228">
        <f>SUM(E71:K71)</f>
        <v>0</v>
      </c>
    </row>
    <row r="72" spans="2:12" x14ac:dyDescent="0.2">
      <c r="B72" s="467"/>
      <c r="C72" s="474"/>
      <c r="D72" s="298" t="s">
        <v>179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232">
        <f>SUM(E72:K72)</f>
        <v>0</v>
      </c>
    </row>
    <row r="73" spans="2:12" x14ac:dyDescent="0.2">
      <c r="B73" s="468"/>
      <c r="C73" s="145" t="s">
        <v>186</v>
      </c>
      <c r="D73" s="299"/>
      <c r="E73" s="230">
        <f t="shared" ref="E73:L73" si="19">SUBTOTAL(9,E70:E72)</f>
        <v>0</v>
      </c>
      <c r="F73" s="230">
        <f t="shared" si="19"/>
        <v>0</v>
      </c>
      <c r="G73" s="230">
        <f t="shared" si="19"/>
        <v>0</v>
      </c>
      <c r="H73" s="230">
        <f t="shared" si="19"/>
        <v>0</v>
      </c>
      <c r="I73" s="230">
        <f t="shared" si="19"/>
        <v>0</v>
      </c>
      <c r="J73" s="230">
        <f t="shared" si="19"/>
        <v>0</v>
      </c>
      <c r="K73" s="230">
        <f t="shared" si="19"/>
        <v>0</v>
      </c>
      <c r="L73" s="226">
        <f t="shared" si="19"/>
        <v>0</v>
      </c>
    </row>
    <row r="74" spans="2:12" x14ac:dyDescent="0.2">
      <c r="B74" s="148" t="s">
        <v>193</v>
      </c>
      <c r="C74" s="149"/>
      <c r="D74" s="305"/>
      <c r="E74" s="177">
        <f t="shared" ref="E74:L74" si="20">SUBTOTAL(9,E58:E72)</f>
        <v>0</v>
      </c>
      <c r="F74" s="177">
        <f t="shared" si="20"/>
        <v>1716.9794167853599</v>
      </c>
      <c r="G74" s="177">
        <f t="shared" si="20"/>
        <v>0</v>
      </c>
      <c r="H74" s="177">
        <f t="shared" si="20"/>
        <v>38.625654541015599</v>
      </c>
      <c r="I74" s="177">
        <f t="shared" si="20"/>
        <v>249.226</v>
      </c>
      <c r="J74" s="177">
        <f t="shared" si="20"/>
        <v>239.10154352977855</v>
      </c>
      <c r="K74" s="177">
        <f t="shared" si="20"/>
        <v>0</v>
      </c>
      <c r="L74" s="308">
        <f t="shared" si="20"/>
        <v>2243.932614856154</v>
      </c>
    </row>
    <row r="75" spans="2:12" x14ac:dyDescent="0.2">
      <c r="B75" s="466">
        <v>2006</v>
      </c>
      <c r="C75" s="469" t="s">
        <v>179</v>
      </c>
      <c r="D75" s="294" t="s">
        <v>177</v>
      </c>
      <c r="E75" s="309">
        <v>0</v>
      </c>
      <c r="F75" s="309">
        <v>0</v>
      </c>
      <c r="G75" s="309">
        <v>0</v>
      </c>
      <c r="H75" s="309">
        <v>19.182509765624999</v>
      </c>
      <c r="I75" s="309">
        <v>0</v>
      </c>
      <c r="J75" s="309">
        <v>0</v>
      </c>
      <c r="K75" s="309">
        <v>0</v>
      </c>
      <c r="L75" s="228">
        <f>SUM(E75:K75)</f>
        <v>19.182509765624999</v>
      </c>
    </row>
    <row r="76" spans="2:12" x14ac:dyDescent="0.2">
      <c r="B76" s="467"/>
      <c r="C76" s="470"/>
      <c r="D76" s="297" t="s">
        <v>178</v>
      </c>
      <c r="E76" s="309">
        <v>0</v>
      </c>
      <c r="F76" s="309">
        <v>0</v>
      </c>
      <c r="G76" s="309">
        <v>0</v>
      </c>
      <c r="H76" s="309">
        <v>0</v>
      </c>
      <c r="I76" s="309">
        <v>0</v>
      </c>
      <c r="J76" s="309">
        <v>0</v>
      </c>
      <c r="K76" s="309">
        <v>0</v>
      </c>
      <c r="L76" s="228">
        <f>SUM(E76:K76)</f>
        <v>0</v>
      </c>
    </row>
    <row r="77" spans="2:12" x14ac:dyDescent="0.2">
      <c r="B77" s="467"/>
      <c r="C77" s="470"/>
      <c r="D77" s="298" t="s">
        <v>179</v>
      </c>
      <c r="E77" s="309">
        <v>0</v>
      </c>
      <c r="F77" s="309">
        <v>0</v>
      </c>
      <c r="G77" s="309">
        <v>0</v>
      </c>
      <c r="H77" s="309">
        <v>21.384050292968698</v>
      </c>
      <c r="I77" s="309">
        <v>0</v>
      </c>
      <c r="J77" s="309">
        <v>0</v>
      </c>
      <c r="K77" s="309">
        <v>0</v>
      </c>
      <c r="L77" s="228">
        <f>SUM(E77:K77)</f>
        <v>21.384050292968698</v>
      </c>
    </row>
    <row r="78" spans="2:12" x14ac:dyDescent="0.2">
      <c r="B78" s="467"/>
      <c r="C78" s="184" t="s">
        <v>191</v>
      </c>
      <c r="D78" s="299"/>
      <c r="E78" s="230">
        <f t="shared" ref="E78:L78" si="21">SUBTOTAL(9,E75:E77)</f>
        <v>0</v>
      </c>
      <c r="F78" s="230">
        <f t="shared" si="21"/>
        <v>0</v>
      </c>
      <c r="G78" s="230">
        <f t="shared" si="21"/>
        <v>0</v>
      </c>
      <c r="H78" s="230">
        <f t="shared" si="21"/>
        <v>40.566560058593694</v>
      </c>
      <c r="I78" s="230">
        <f t="shared" si="21"/>
        <v>0</v>
      </c>
      <c r="J78" s="230">
        <f t="shared" si="21"/>
        <v>0</v>
      </c>
      <c r="K78" s="230">
        <f t="shared" si="21"/>
        <v>0</v>
      </c>
      <c r="L78" s="226">
        <f t="shared" si="21"/>
        <v>40.566560058593694</v>
      </c>
    </row>
    <row r="79" spans="2:12" x14ac:dyDescent="0.2">
      <c r="B79" s="467"/>
      <c r="C79" s="471" t="s">
        <v>181</v>
      </c>
      <c r="D79" s="294" t="s">
        <v>177</v>
      </c>
      <c r="E79" s="310">
        <v>0</v>
      </c>
      <c r="F79" s="311">
        <v>629.88002196752996</v>
      </c>
      <c r="G79" s="311">
        <v>0</v>
      </c>
      <c r="H79" s="311">
        <v>0</v>
      </c>
      <c r="I79" s="311">
        <v>32.804959609985303</v>
      </c>
      <c r="J79" s="311">
        <v>29.622301927953899</v>
      </c>
      <c r="K79" s="312">
        <v>0</v>
      </c>
      <c r="L79" s="296">
        <f>SUM(E79:K79)</f>
        <v>692.30728350546917</v>
      </c>
    </row>
    <row r="80" spans="2:12" x14ac:dyDescent="0.2">
      <c r="B80" s="467"/>
      <c r="C80" s="471"/>
      <c r="D80" s="297" t="s">
        <v>178</v>
      </c>
      <c r="E80" s="313">
        <v>0</v>
      </c>
      <c r="F80" s="295">
        <v>743.99185354661904</v>
      </c>
      <c r="G80" s="295">
        <v>0</v>
      </c>
      <c r="H80" s="295">
        <v>0</v>
      </c>
      <c r="I80" s="295">
        <v>267.53831978070701</v>
      </c>
      <c r="J80" s="295">
        <v>92.270292071938499</v>
      </c>
      <c r="K80" s="314">
        <v>0</v>
      </c>
      <c r="L80" s="228">
        <f>SUM(E80:K80)</f>
        <v>1103.8004653992646</v>
      </c>
    </row>
    <row r="81" spans="2:12" x14ac:dyDescent="0.2">
      <c r="B81" s="467"/>
      <c r="C81" s="471"/>
      <c r="D81" s="298" t="s">
        <v>179</v>
      </c>
      <c r="E81" s="315">
        <v>0</v>
      </c>
      <c r="F81" s="316">
        <v>0</v>
      </c>
      <c r="G81" s="316">
        <v>0</v>
      </c>
      <c r="H81" s="316">
        <v>0</v>
      </c>
      <c r="I81" s="316">
        <v>0</v>
      </c>
      <c r="J81" s="316">
        <v>0</v>
      </c>
      <c r="K81" s="317">
        <v>0</v>
      </c>
      <c r="L81" s="232">
        <f>SUM(E81:K81)</f>
        <v>0</v>
      </c>
    </row>
    <row r="82" spans="2:12" x14ac:dyDescent="0.2">
      <c r="B82" s="467"/>
      <c r="C82" s="145" t="s">
        <v>182</v>
      </c>
      <c r="D82" s="299"/>
      <c r="E82" s="230">
        <f t="shared" ref="E82:L82" si="22">SUBTOTAL(9,E79:E81)</f>
        <v>0</v>
      </c>
      <c r="F82" s="230">
        <f t="shared" si="22"/>
        <v>1373.871875514149</v>
      </c>
      <c r="G82" s="230">
        <f t="shared" si="22"/>
        <v>0</v>
      </c>
      <c r="H82" s="230">
        <f t="shared" si="22"/>
        <v>0</v>
      </c>
      <c r="I82" s="230">
        <f t="shared" si="22"/>
        <v>300.34327939069232</v>
      </c>
      <c r="J82" s="230">
        <f t="shared" si="22"/>
        <v>121.8925939998924</v>
      </c>
      <c r="K82" s="230">
        <f t="shared" si="22"/>
        <v>0</v>
      </c>
      <c r="L82" s="226">
        <f t="shared" si="22"/>
        <v>1796.1077489047339</v>
      </c>
    </row>
    <row r="83" spans="2:12" x14ac:dyDescent="0.2">
      <c r="B83" s="467"/>
      <c r="C83" s="472" t="s">
        <v>183</v>
      </c>
      <c r="D83" s="294" t="s">
        <v>177</v>
      </c>
      <c r="E83" s="310">
        <v>0</v>
      </c>
      <c r="F83" s="295">
        <v>99.539000000000001</v>
      </c>
      <c r="G83" s="311">
        <v>0</v>
      </c>
      <c r="H83" s="311">
        <v>0</v>
      </c>
      <c r="I83" s="311">
        <v>0</v>
      </c>
      <c r="J83" s="311">
        <v>41.004599609374999</v>
      </c>
      <c r="K83" s="312">
        <v>0</v>
      </c>
      <c r="L83" s="228">
        <f>SUM(E83:K83)</f>
        <v>140.54359960937501</v>
      </c>
    </row>
    <row r="84" spans="2:12" x14ac:dyDescent="0.2">
      <c r="B84" s="467"/>
      <c r="C84" s="472"/>
      <c r="D84" s="297" t="s">
        <v>178</v>
      </c>
      <c r="E84" s="313">
        <v>0</v>
      </c>
      <c r="F84" s="295">
        <v>0</v>
      </c>
      <c r="G84" s="295">
        <v>0</v>
      </c>
      <c r="H84" s="295">
        <v>0</v>
      </c>
      <c r="I84" s="295">
        <v>0</v>
      </c>
      <c r="J84" s="295">
        <v>0</v>
      </c>
      <c r="K84" s="314">
        <v>0</v>
      </c>
      <c r="L84" s="228">
        <f>SUM(E84:K84)</f>
        <v>0</v>
      </c>
    </row>
    <row r="85" spans="2:12" x14ac:dyDescent="0.2">
      <c r="B85" s="467"/>
      <c r="C85" s="472"/>
      <c r="D85" s="298" t="s">
        <v>179</v>
      </c>
      <c r="E85" s="315">
        <v>0</v>
      </c>
      <c r="F85" s="316">
        <v>0</v>
      </c>
      <c r="G85" s="316">
        <v>0</v>
      </c>
      <c r="H85" s="316">
        <v>0</v>
      </c>
      <c r="I85" s="316">
        <v>0</v>
      </c>
      <c r="J85" s="316">
        <v>0</v>
      </c>
      <c r="K85" s="317">
        <v>0</v>
      </c>
      <c r="L85" s="228">
        <f>SUM(E85:K85)</f>
        <v>0</v>
      </c>
    </row>
    <row r="86" spans="2:12" x14ac:dyDescent="0.2">
      <c r="B86" s="467"/>
      <c r="C86" s="182" t="s">
        <v>184</v>
      </c>
      <c r="D86" s="299"/>
      <c r="E86" s="230">
        <f t="shared" ref="E86:L86" si="23">SUBTOTAL(9,E83:E85)</f>
        <v>0</v>
      </c>
      <c r="F86" s="230">
        <f t="shared" si="23"/>
        <v>99.539000000000001</v>
      </c>
      <c r="G86" s="230">
        <f t="shared" si="23"/>
        <v>0</v>
      </c>
      <c r="H86" s="230">
        <f t="shared" si="23"/>
        <v>0</v>
      </c>
      <c r="I86" s="230">
        <f t="shared" si="23"/>
        <v>0</v>
      </c>
      <c r="J86" s="230">
        <f t="shared" si="23"/>
        <v>41.004599609374999</v>
      </c>
      <c r="K86" s="230">
        <f t="shared" si="23"/>
        <v>0</v>
      </c>
      <c r="L86" s="226">
        <f t="shared" si="23"/>
        <v>140.54359960937501</v>
      </c>
    </row>
    <row r="87" spans="2:12" x14ac:dyDescent="0.2">
      <c r="B87" s="467"/>
      <c r="C87" s="473" t="s">
        <v>185</v>
      </c>
      <c r="D87" s="294" t="s">
        <v>177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  <c r="K87" s="295">
        <v>0</v>
      </c>
      <c r="L87" s="228">
        <f>SUM(E87:K87)</f>
        <v>0</v>
      </c>
    </row>
    <row r="88" spans="2:12" x14ac:dyDescent="0.2">
      <c r="B88" s="467"/>
      <c r="C88" s="473"/>
      <c r="D88" s="297" t="s">
        <v>178</v>
      </c>
      <c r="E88" s="295">
        <v>0</v>
      </c>
      <c r="F88" s="295">
        <v>0</v>
      </c>
      <c r="G88" s="295">
        <v>0</v>
      </c>
      <c r="H88" s="295">
        <v>0</v>
      </c>
      <c r="I88" s="295">
        <v>0</v>
      </c>
      <c r="J88" s="295">
        <v>0</v>
      </c>
      <c r="K88" s="295">
        <v>0</v>
      </c>
      <c r="L88" s="228">
        <f>SUM(E88:K88)</f>
        <v>0</v>
      </c>
    </row>
    <row r="89" spans="2:12" x14ac:dyDescent="0.2">
      <c r="B89" s="467"/>
      <c r="C89" s="474"/>
      <c r="D89" s="298" t="s">
        <v>179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32">
        <f>SUM(E89:K89)</f>
        <v>0</v>
      </c>
    </row>
    <row r="90" spans="2:12" x14ac:dyDescent="0.2">
      <c r="B90" s="468"/>
      <c r="C90" s="145" t="s">
        <v>186</v>
      </c>
      <c r="D90" s="299"/>
      <c r="E90" s="230">
        <f t="shared" ref="E90:L90" si="24">SUBTOTAL(9,E87:E89)</f>
        <v>0</v>
      </c>
      <c r="F90" s="230">
        <f t="shared" si="24"/>
        <v>0</v>
      </c>
      <c r="G90" s="230">
        <f t="shared" si="24"/>
        <v>0</v>
      </c>
      <c r="H90" s="230">
        <f t="shared" si="24"/>
        <v>0</v>
      </c>
      <c r="I90" s="230">
        <f t="shared" si="24"/>
        <v>0</v>
      </c>
      <c r="J90" s="230">
        <f t="shared" si="24"/>
        <v>0</v>
      </c>
      <c r="K90" s="230">
        <f t="shared" si="24"/>
        <v>0</v>
      </c>
      <c r="L90" s="226">
        <f t="shared" si="24"/>
        <v>0</v>
      </c>
    </row>
    <row r="91" spans="2:12" x14ac:dyDescent="0.2">
      <c r="B91" s="148" t="s">
        <v>194</v>
      </c>
      <c r="C91" s="149"/>
      <c r="D91" s="305"/>
      <c r="E91" s="177">
        <f t="shared" ref="E91:L91" si="25">SUBTOTAL(9,E75:E89)</f>
        <v>0</v>
      </c>
      <c r="F91" s="177">
        <f t="shared" si="25"/>
        <v>1473.410875514149</v>
      </c>
      <c r="G91" s="177">
        <f t="shared" si="25"/>
        <v>0</v>
      </c>
      <c r="H91" s="177">
        <f t="shared" si="25"/>
        <v>40.566560058593694</v>
      </c>
      <c r="I91" s="177">
        <f t="shared" si="25"/>
        <v>300.34327939069232</v>
      </c>
      <c r="J91" s="177">
        <f t="shared" si="25"/>
        <v>162.89719360926739</v>
      </c>
      <c r="K91" s="177">
        <f t="shared" si="25"/>
        <v>0</v>
      </c>
      <c r="L91" s="308">
        <f t="shared" si="25"/>
        <v>1977.2179085727023</v>
      </c>
    </row>
    <row r="92" spans="2:12" x14ac:dyDescent="0.2">
      <c r="B92" s="466">
        <v>2007</v>
      </c>
      <c r="C92" s="469" t="s">
        <v>179</v>
      </c>
      <c r="D92" s="294" t="s">
        <v>177</v>
      </c>
      <c r="E92" s="295">
        <v>0</v>
      </c>
      <c r="F92" s="295">
        <v>0</v>
      </c>
      <c r="G92" s="295">
        <v>0</v>
      </c>
      <c r="H92" s="309">
        <v>0</v>
      </c>
      <c r="I92" s="295">
        <v>0</v>
      </c>
      <c r="J92" s="295">
        <v>0</v>
      </c>
      <c r="K92" s="295">
        <v>0</v>
      </c>
      <c r="L92" s="228">
        <f t="shared" ref="L92:L106" si="26">SUM(E92:K92)</f>
        <v>0</v>
      </c>
    </row>
    <row r="93" spans="2:12" x14ac:dyDescent="0.2">
      <c r="B93" s="467"/>
      <c r="C93" s="470"/>
      <c r="D93" s="297" t="s">
        <v>178</v>
      </c>
      <c r="E93" s="295">
        <v>0</v>
      </c>
      <c r="F93" s="295">
        <v>0</v>
      </c>
      <c r="G93" s="295">
        <v>0</v>
      </c>
      <c r="H93" s="309">
        <v>0</v>
      </c>
      <c r="I93" s="295">
        <v>0</v>
      </c>
      <c r="J93" s="295">
        <v>0</v>
      </c>
      <c r="K93" s="295">
        <v>0</v>
      </c>
      <c r="L93" s="228">
        <f t="shared" si="26"/>
        <v>0</v>
      </c>
    </row>
    <row r="94" spans="2:12" x14ac:dyDescent="0.2">
      <c r="B94" s="467"/>
      <c r="C94" s="470"/>
      <c r="D94" s="298" t="s">
        <v>179</v>
      </c>
      <c r="E94" s="295">
        <v>0</v>
      </c>
      <c r="F94" s="295">
        <v>0</v>
      </c>
      <c r="G94" s="295">
        <v>0</v>
      </c>
      <c r="H94" s="309">
        <v>50.061029509067538</v>
      </c>
      <c r="I94" s="295">
        <v>0</v>
      </c>
      <c r="J94" s="295">
        <v>0</v>
      </c>
      <c r="K94" s="295">
        <v>0</v>
      </c>
      <c r="L94" s="228">
        <f t="shared" si="26"/>
        <v>50.061029509067538</v>
      </c>
    </row>
    <row r="95" spans="2:12" x14ac:dyDescent="0.2">
      <c r="B95" s="467"/>
      <c r="C95" s="184" t="s">
        <v>191</v>
      </c>
      <c r="D95" s="318"/>
      <c r="E95" s="319">
        <f>SUM(E92:E94)</f>
        <v>0</v>
      </c>
      <c r="F95" s="230">
        <f t="shared" ref="F95:L95" si="27">SUM(F92:F94)</f>
        <v>0</v>
      </c>
      <c r="G95" s="230">
        <f t="shared" si="27"/>
        <v>0</v>
      </c>
      <c r="H95" s="230">
        <f t="shared" si="27"/>
        <v>50.061029509067538</v>
      </c>
      <c r="I95" s="230">
        <f t="shared" si="27"/>
        <v>0</v>
      </c>
      <c r="J95" s="230">
        <f t="shared" si="27"/>
        <v>0</v>
      </c>
      <c r="K95" s="230">
        <f t="shared" si="27"/>
        <v>0</v>
      </c>
      <c r="L95" s="226">
        <f t="shared" si="27"/>
        <v>50.061029509067538</v>
      </c>
    </row>
    <row r="96" spans="2:12" x14ac:dyDescent="0.2">
      <c r="B96" s="467"/>
      <c r="C96" s="471" t="s">
        <v>181</v>
      </c>
      <c r="D96" s="294" t="s">
        <v>177</v>
      </c>
      <c r="E96" s="295">
        <v>0</v>
      </c>
      <c r="F96" s="295">
        <v>644.86261235511301</v>
      </c>
      <c r="G96" s="295">
        <v>0</v>
      </c>
      <c r="H96" s="295">
        <v>0</v>
      </c>
      <c r="I96" s="295">
        <v>29.314420497417451</v>
      </c>
      <c r="J96" s="295">
        <v>27.539579704910516</v>
      </c>
      <c r="K96" s="295">
        <v>0</v>
      </c>
      <c r="L96" s="228">
        <f t="shared" si="26"/>
        <v>701.71661255744095</v>
      </c>
    </row>
    <row r="97" spans="2:12" x14ac:dyDescent="0.2">
      <c r="B97" s="467"/>
      <c r="C97" s="471"/>
      <c r="D97" s="297" t="s">
        <v>178</v>
      </c>
      <c r="E97" s="295">
        <v>0</v>
      </c>
      <c r="F97" s="295">
        <v>564.40515343785285</v>
      </c>
      <c r="G97" s="295">
        <v>0</v>
      </c>
      <c r="H97" s="295">
        <v>0</v>
      </c>
      <c r="I97" s="295">
        <v>504.29438451147081</v>
      </c>
      <c r="J97" s="295">
        <v>78.845879221618176</v>
      </c>
      <c r="K97" s="295">
        <v>0</v>
      </c>
      <c r="L97" s="228">
        <f t="shared" si="26"/>
        <v>1147.5454171709418</v>
      </c>
    </row>
    <row r="98" spans="2:12" x14ac:dyDescent="0.2">
      <c r="B98" s="467"/>
      <c r="C98" s="471"/>
      <c r="D98" s="298" t="s">
        <v>179</v>
      </c>
      <c r="E98" s="295"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28">
        <f t="shared" si="26"/>
        <v>0</v>
      </c>
    </row>
    <row r="99" spans="2:12" x14ac:dyDescent="0.2">
      <c r="B99" s="467"/>
      <c r="C99" s="145" t="s">
        <v>182</v>
      </c>
      <c r="D99" s="318"/>
      <c r="E99" s="319">
        <f>SUM(E96:E98)</f>
        <v>0</v>
      </c>
      <c r="F99" s="230">
        <f t="shared" ref="F99:L99" si="28">SUM(F96:F98)</f>
        <v>1209.2677657929657</v>
      </c>
      <c r="G99" s="230">
        <f t="shared" si="28"/>
        <v>0</v>
      </c>
      <c r="H99" s="230">
        <f t="shared" si="28"/>
        <v>0</v>
      </c>
      <c r="I99" s="230">
        <f t="shared" si="28"/>
        <v>533.60880500888823</v>
      </c>
      <c r="J99" s="230">
        <f t="shared" si="28"/>
        <v>106.38545892652868</v>
      </c>
      <c r="K99" s="230">
        <f t="shared" si="28"/>
        <v>0</v>
      </c>
      <c r="L99" s="226">
        <f t="shared" si="28"/>
        <v>1849.2620297283829</v>
      </c>
    </row>
    <row r="100" spans="2:12" x14ac:dyDescent="0.2">
      <c r="B100" s="467"/>
      <c r="C100" s="472" t="s">
        <v>183</v>
      </c>
      <c r="D100" s="294" t="s">
        <v>177</v>
      </c>
      <c r="E100" s="295">
        <v>0</v>
      </c>
      <c r="F100" s="295">
        <v>62.78</v>
      </c>
      <c r="G100" s="295">
        <v>0</v>
      </c>
      <c r="H100" s="295">
        <v>0</v>
      </c>
      <c r="I100" s="295">
        <v>0</v>
      </c>
      <c r="J100" s="295">
        <v>0</v>
      </c>
      <c r="K100" s="295">
        <v>0</v>
      </c>
      <c r="L100" s="228">
        <f t="shared" si="26"/>
        <v>62.78</v>
      </c>
    </row>
    <row r="101" spans="2:12" x14ac:dyDescent="0.2">
      <c r="B101" s="467"/>
      <c r="C101" s="472"/>
      <c r="D101" s="297" t="s">
        <v>178</v>
      </c>
      <c r="E101" s="295">
        <v>0</v>
      </c>
      <c r="F101" s="295">
        <v>0</v>
      </c>
      <c r="G101" s="295">
        <v>0</v>
      </c>
      <c r="H101" s="295">
        <v>0</v>
      </c>
      <c r="I101" s="295">
        <v>0</v>
      </c>
      <c r="J101" s="295">
        <v>0</v>
      </c>
      <c r="K101" s="295">
        <v>0</v>
      </c>
      <c r="L101" s="228">
        <f t="shared" si="26"/>
        <v>0</v>
      </c>
    </row>
    <row r="102" spans="2:12" x14ac:dyDescent="0.2">
      <c r="B102" s="467"/>
      <c r="C102" s="472"/>
      <c r="D102" s="298" t="s">
        <v>179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28">
        <f t="shared" si="26"/>
        <v>0</v>
      </c>
    </row>
    <row r="103" spans="2:12" x14ac:dyDescent="0.2">
      <c r="B103" s="467"/>
      <c r="C103" s="182" t="s">
        <v>184</v>
      </c>
      <c r="D103" s="318"/>
      <c r="E103" s="230">
        <f>SUM(E100:E102)</f>
        <v>0</v>
      </c>
      <c r="F103" s="230">
        <f t="shared" ref="F103:L103" si="29">SUM(F100:F102)</f>
        <v>62.78</v>
      </c>
      <c r="G103" s="230">
        <f t="shared" si="29"/>
        <v>0</v>
      </c>
      <c r="H103" s="230">
        <f t="shared" si="29"/>
        <v>0</v>
      </c>
      <c r="I103" s="230">
        <f t="shared" si="29"/>
        <v>0</v>
      </c>
      <c r="J103" s="230">
        <f t="shared" si="29"/>
        <v>0</v>
      </c>
      <c r="K103" s="230">
        <f t="shared" si="29"/>
        <v>0</v>
      </c>
      <c r="L103" s="226">
        <f t="shared" si="29"/>
        <v>62.78</v>
      </c>
    </row>
    <row r="104" spans="2:12" x14ac:dyDescent="0.2">
      <c r="B104" s="467"/>
      <c r="C104" s="473" t="s">
        <v>185</v>
      </c>
      <c r="D104" s="294" t="s">
        <v>177</v>
      </c>
      <c r="E104" s="295">
        <v>0</v>
      </c>
      <c r="F104" s="295">
        <v>0</v>
      </c>
      <c r="G104" s="295">
        <v>0</v>
      </c>
      <c r="H104" s="295">
        <v>0</v>
      </c>
      <c r="I104" s="295">
        <v>0</v>
      </c>
      <c r="J104" s="295">
        <v>0</v>
      </c>
      <c r="K104" s="295">
        <v>0</v>
      </c>
      <c r="L104" s="228">
        <f t="shared" si="26"/>
        <v>0</v>
      </c>
    </row>
    <row r="105" spans="2:12" x14ac:dyDescent="0.2">
      <c r="B105" s="467"/>
      <c r="C105" s="473"/>
      <c r="D105" s="297" t="s">
        <v>178</v>
      </c>
      <c r="E105" s="295">
        <v>0</v>
      </c>
      <c r="F105" s="295">
        <v>0</v>
      </c>
      <c r="G105" s="295">
        <v>0</v>
      </c>
      <c r="H105" s="295">
        <v>0</v>
      </c>
      <c r="I105" s="295">
        <v>0</v>
      </c>
      <c r="J105" s="295">
        <v>0</v>
      </c>
      <c r="K105" s="295">
        <v>0</v>
      </c>
      <c r="L105" s="228">
        <f t="shared" si="26"/>
        <v>0</v>
      </c>
    </row>
    <row r="106" spans="2:12" x14ac:dyDescent="0.2">
      <c r="B106" s="467"/>
      <c r="C106" s="474"/>
      <c r="D106" s="298" t="s">
        <v>179</v>
      </c>
      <c r="E106" s="295">
        <v>0</v>
      </c>
      <c r="F106" s="295">
        <v>0</v>
      </c>
      <c r="G106" s="295">
        <v>0</v>
      </c>
      <c r="H106" s="295">
        <v>0</v>
      </c>
      <c r="I106" s="295">
        <v>0</v>
      </c>
      <c r="J106" s="295">
        <v>0</v>
      </c>
      <c r="K106" s="295">
        <v>0</v>
      </c>
      <c r="L106" s="228">
        <f t="shared" si="26"/>
        <v>0</v>
      </c>
    </row>
    <row r="107" spans="2:12" x14ac:dyDescent="0.2">
      <c r="B107" s="468"/>
      <c r="C107" s="145" t="s">
        <v>186</v>
      </c>
      <c r="D107" s="318"/>
      <c r="E107" s="230">
        <f>SUM(E104:E106)</f>
        <v>0</v>
      </c>
      <c r="F107" s="230">
        <f t="shared" ref="F107:L107" si="30">SUM(F104:F106)</f>
        <v>0</v>
      </c>
      <c r="G107" s="230">
        <f t="shared" si="30"/>
        <v>0</v>
      </c>
      <c r="H107" s="230">
        <f t="shared" si="30"/>
        <v>0</v>
      </c>
      <c r="I107" s="230">
        <f t="shared" si="30"/>
        <v>0</v>
      </c>
      <c r="J107" s="230">
        <f t="shared" si="30"/>
        <v>0</v>
      </c>
      <c r="K107" s="230">
        <f t="shared" si="30"/>
        <v>0</v>
      </c>
      <c r="L107" s="226">
        <f t="shared" si="30"/>
        <v>0</v>
      </c>
    </row>
    <row r="108" spans="2:12" x14ac:dyDescent="0.2">
      <c r="B108" s="148" t="s">
        <v>195</v>
      </c>
      <c r="C108" s="149"/>
      <c r="D108" s="305"/>
      <c r="E108" s="305"/>
      <c r="F108" s="177">
        <f>+F107+F103+F99+F95</f>
        <v>1272.0477657929657</v>
      </c>
      <c r="G108" s="177">
        <f t="shared" ref="G108:L108" si="31">+G107+G103+G99+G95</f>
        <v>0</v>
      </c>
      <c r="H108" s="177">
        <f t="shared" si="31"/>
        <v>50.061029509067538</v>
      </c>
      <c r="I108" s="177">
        <f t="shared" si="31"/>
        <v>533.60880500888823</v>
      </c>
      <c r="J108" s="177">
        <f t="shared" si="31"/>
        <v>106.38545892652868</v>
      </c>
      <c r="K108" s="177">
        <f t="shared" si="31"/>
        <v>0</v>
      </c>
      <c r="L108" s="209">
        <f t="shared" si="31"/>
        <v>1962.1030592374505</v>
      </c>
    </row>
    <row r="109" spans="2:12" x14ac:dyDescent="0.2">
      <c r="B109" s="466">
        <v>2008</v>
      </c>
      <c r="C109" s="469" t="s">
        <v>179</v>
      </c>
      <c r="D109" s="294" t="s">
        <v>177</v>
      </c>
      <c r="E109" s="295">
        <v>0</v>
      </c>
      <c r="F109" s="295">
        <v>0</v>
      </c>
      <c r="G109" s="295">
        <v>0</v>
      </c>
      <c r="H109" s="309">
        <v>0</v>
      </c>
      <c r="I109" s="295">
        <v>0</v>
      </c>
      <c r="J109" s="295">
        <v>0</v>
      </c>
      <c r="K109" s="295">
        <v>0</v>
      </c>
      <c r="L109" s="228">
        <f t="shared" ref="L109:L119" si="32">SUM(E109:K109)</f>
        <v>0</v>
      </c>
    </row>
    <row r="110" spans="2:12" x14ac:dyDescent="0.2">
      <c r="B110" s="467"/>
      <c r="C110" s="470"/>
      <c r="D110" s="297" t="s">
        <v>178</v>
      </c>
      <c r="E110" s="295">
        <v>0</v>
      </c>
      <c r="F110" s="295">
        <v>0</v>
      </c>
      <c r="G110" s="295">
        <v>0</v>
      </c>
      <c r="H110" s="309">
        <v>0</v>
      </c>
      <c r="I110" s="295">
        <v>0</v>
      </c>
      <c r="J110" s="295">
        <v>0</v>
      </c>
      <c r="K110" s="295">
        <v>0</v>
      </c>
      <c r="L110" s="228">
        <f t="shared" si="32"/>
        <v>0</v>
      </c>
    </row>
    <row r="111" spans="2:12" x14ac:dyDescent="0.2">
      <c r="B111" s="467"/>
      <c r="C111" s="470"/>
      <c r="D111" s="298" t="s">
        <v>179</v>
      </c>
      <c r="E111" s="295">
        <v>0</v>
      </c>
      <c r="F111" s="295">
        <v>0</v>
      </c>
      <c r="G111" s="295">
        <v>0</v>
      </c>
      <c r="H111" s="309">
        <v>151.24415806961099</v>
      </c>
      <c r="I111" s="295">
        <v>0</v>
      </c>
      <c r="J111" s="295">
        <v>0</v>
      </c>
      <c r="K111" s="295">
        <v>0</v>
      </c>
      <c r="L111" s="228">
        <f t="shared" si="32"/>
        <v>151.24415806961099</v>
      </c>
    </row>
    <row r="112" spans="2:12" x14ac:dyDescent="0.2">
      <c r="B112" s="467"/>
      <c r="C112" s="184" t="s">
        <v>191</v>
      </c>
      <c r="D112" s="318"/>
      <c r="E112" s="319">
        <f t="shared" ref="E112:K112" si="33">SUM(E109:E111)</f>
        <v>0</v>
      </c>
      <c r="F112" s="230">
        <f t="shared" si="33"/>
        <v>0</v>
      </c>
      <c r="G112" s="230">
        <f t="shared" si="33"/>
        <v>0</v>
      </c>
      <c r="H112" s="230">
        <f t="shared" si="33"/>
        <v>151.24415806961099</v>
      </c>
      <c r="I112" s="230">
        <f t="shared" si="33"/>
        <v>0</v>
      </c>
      <c r="J112" s="230">
        <f t="shared" si="33"/>
        <v>0</v>
      </c>
      <c r="K112" s="230">
        <f t="shared" si="33"/>
        <v>0</v>
      </c>
      <c r="L112" s="226">
        <f>SUM(L109:L111)</f>
        <v>151.24415806961099</v>
      </c>
    </row>
    <row r="113" spans="2:12" x14ac:dyDescent="0.2">
      <c r="B113" s="467"/>
      <c r="C113" s="471" t="s">
        <v>181</v>
      </c>
      <c r="D113" s="294" t="s">
        <v>177</v>
      </c>
      <c r="E113" s="295">
        <v>0</v>
      </c>
      <c r="F113" s="295">
        <v>504.734618791103</v>
      </c>
      <c r="G113" s="295"/>
      <c r="H113" s="295"/>
      <c r="I113" s="295">
        <v>12.056419799804599</v>
      </c>
      <c r="J113" s="295">
        <v>25.260160227790401</v>
      </c>
      <c r="K113" s="295">
        <v>0</v>
      </c>
      <c r="L113" s="228">
        <f t="shared" si="32"/>
        <v>542.05119881869803</v>
      </c>
    </row>
    <row r="114" spans="2:12" x14ac:dyDescent="0.2">
      <c r="B114" s="467"/>
      <c r="C114" s="471"/>
      <c r="D114" s="297" t="s">
        <v>178</v>
      </c>
      <c r="E114" s="295">
        <v>0</v>
      </c>
      <c r="F114" s="295">
        <v>656.13153364545099</v>
      </c>
      <c r="G114" s="295"/>
      <c r="H114" s="295"/>
      <c r="I114" s="295">
        <v>541.41045802378699</v>
      </c>
      <c r="J114" s="295">
        <v>53.726320094466203</v>
      </c>
      <c r="K114" s="295">
        <v>0</v>
      </c>
      <c r="L114" s="228">
        <f t="shared" si="32"/>
        <v>1251.2683117637043</v>
      </c>
    </row>
    <row r="115" spans="2:12" x14ac:dyDescent="0.2">
      <c r="B115" s="467"/>
      <c r="C115" s="471"/>
      <c r="D115" s="298" t="s">
        <v>179</v>
      </c>
      <c r="E115" s="295">
        <v>0</v>
      </c>
      <c r="F115" s="295"/>
      <c r="G115" s="295"/>
      <c r="H115" s="295"/>
      <c r="I115" s="295"/>
      <c r="J115" s="295"/>
      <c r="K115" s="295">
        <v>0</v>
      </c>
      <c r="L115" s="228">
        <f t="shared" si="32"/>
        <v>0</v>
      </c>
    </row>
    <row r="116" spans="2:12" x14ac:dyDescent="0.2">
      <c r="B116" s="467"/>
      <c r="C116" s="145" t="s">
        <v>182</v>
      </c>
      <c r="D116" s="318"/>
      <c r="E116" s="319">
        <f t="shared" ref="E116:L116" si="34">SUM(E113:E115)</f>
        <v>0</v>
      </c>
      <c r="F116" s="230">
        <f t="shared" si="34"/>
        <v>1160.8661524365539</v>
      </c>
      <c r="G116" s="230">
        <f t="shared" si="34"/>
        <v>0</v>
      </c>
      <c r="H116" s="230">
        <f t="shared" si="34"/>
        <v>0</v>
      </c>
      <c r="I116" s="230">
        <f t="shared" si="34"/>
        <v>553.46687782359163</v>
      </c>
      <c r="J116" s="230">
        <f t="shared" si="34"/>
        <v>78.986480322256597</v>
      </c>
      <c r="K116" s="230">
        <f t="shared" si="34"/>
        <v>0</v>
      </c>
      <c r="L116" s="226">
        <f t="shared" si="34"/>
        <v>1793.3195105824025</v>
      </c>
    </row>
    <row r="117" spans="2:12" x14ac:dyDescent="0.2">
      <c r="B117" s="467"/>
      <c r="C117" s="472" t="s">
        <v>183</v>
      </c>
      <c r="D117" s="294" t="s">
        <v>177</v>
      </c>
      <c r="E117" s="295">
        <v>0</v>
      </c>
      <c r="F117" s="295">
        <v>0</v>
      </c>
      <c r="G117" s="295">
        <v>0</v>
      </c>
      <c r="H117" s="295">
        <v>0</v>
      </c>
      <c r="I117" s="295">
        <v>0</v>
      </c>
      <c r="J117" s="295">
        <v>0</v>
      </c>
      <c r="K117" s="295">
        <v>0</v>
      </c>
      <c r="L117" s="228">
        <f t="shared" si="32"/>
        <v>0</v>
      </c>
    </row>
    <row r="118" spans="2:12" x14ac:dyDescent="0.2">
      <c r="B118" s="467"/>
      <c r="C118" s="472"/>
      <c r="D118" s="297" t="s">
        <v>178</v>
      </c>
      <c r="E118" s="295">
        <v>0</v>
      </c>
      <c r="F118" s="295">
        <v>0</v>
      </c>
      <c r="G118" s="295">
        <v>0</v>
      </c>
      <c r="H118" s="295">
        <v>0</v>
      </c>
      <c r="I118" s="295">
        <v>317.03817187499999</v>
      </c>
      <c r="J118" s="295">
        <v>0</v>
      </c>
      <c r="K118" s="295">
        <v>0</v>
      </c>
      <c r="L118" s="228">
        <f t="shared" si="32"/>
        <v>317.03817187499999</v>
      </c>
    </row>
    <row r="119" spans="2:12" x14ac:dyDescent="0.2">
      <c r="B119" s="467"/>
      <c r="C119" s="472"/>
      <c r="D119" s="298" t="s">
        <v>179</v>
      </c>
      <c r="E119" s="295">
        <v>0</v>
      </c>
      <c r="F119" s="295">
        <v>0</v>
      </c>
      <c r="G119" s="295">
        <v>0</v>
      </c>
      <c r="H119" s="295">
        <v>0</v>
      </c>
      <c r="I119" s="295">
        <v>0</v>
      </c>
      <c r="J119" s="295">
        <v>0</v>
      </c>
      <c r="K119" s="295">
        <v>0</v>
      </c>
      <c r="L119" s="228">
        <f t="shared" si="32"/>
        <v>0</v>
      </c>
    </row>
    <row r="120" spans="2:12" x14ac:dyDescent="0.2">
      <c r="B120" s="467"/>
      <c r="C120" s="182" t="s">
        <v>184</v>
      </c>
      <c r="D120" s="318"/>
      <c r="E120" s="230">
        <f t="shared" ref="E120:L120" si="35">SUM(E117:E119)</f>
        <v>0</v>
      </c>
      <c r="F120" s="230">
        <f t="shared" si="35"/>
        <v>0</v>
      </c>
      <c r="G120" s="230">
        <f t="shared" si="35"/>
        <v>0</v>
      </c>
      <c r="H120" s="230">
        <f t="shared" si="35"/>
        <v>0</v>
      </c>
      <c r="I120" s="230">
        <f t="shared" si="35"/>
        <v>317.03817187499999</v>
      </c>
      <c r="J120" s="230">
        <f t="shared" si="35"/>
        <v>0</v>
      </c>
      <c r="K120" s="230">
        <f t="shared" si="35"/>
        <v>0</v>
      </c>
      <c r="L120" s="226">
        <f t="shared" si="35"/>
        <v>317.03817187499999</v>
      </c>
    </row>
    <row r="121" spans="2:12" x14ac:dyDescent="0.2">
      <c r="B121" s="467"/>
      <c r="C121" s="473" t="s">
        <v>185</v>
      </c>
      <c r="D121" s="294" t="s">
        <v>177</v>
      </c>
      <c r="E121" s="295">
        <v>0</v>
      </c>
      <c r="F121" s="295">
        <v>0</v>
      </c>
      <c r="G121" s="295">
        <v>0</v>
      </c>
      <c r="H121" s="295">
        <v>0</v>
      </c>
      <c r="I121" s="295">
        <v>0</v>
      </c>
      <c r="J121" s="295">
        <v>0</v>
      </c>
      <c r="K121" s="295">
        <v>0</v>
      </c>
      <c r="L121" s="296">
        <v>0</v>
      </c>
    </row>
    <row r="122" spans="2:12" x14ac:dyDescent="0.2">
      <c r="B122" s="467"/>
      <c r="C122" s="473"/>
      <c r="D122" s="297" t="s">
        <v>178</v>
      </c>
      <c r="E122" s="295">
        <v>0</v>
      </c>
      <c r="F122" s="295">
        <v>0</v>
      </c>
      <c r="G122" s="295">
        <v>0</v>
      </c>
      <c r="H122" s="295">
        <v>0</v>
      </c>
      <c r="I122" s="295">
        <v>0</v>
      </c>
      <c r="J122" s="295">
        <v>0</v>
      </c>
      <c r="K122" s="295">
        <v>0</v>
      </c>
      <c r="L122" s="228">
        <v>0</v>
      </c>
    </row>
    <row r="123" spans="2:12" x14ac:dyDescent="0.2">
      <c r="B123" s="467"/>
      <c r="C123" s="474"/>
      <c r="D123" s="298" t="s">
        <v>179</v>
      </c>
      <c r="E123" s="295">
        <v>0</v>
      </c>
      <c r="F123" s="295">
        <v>0</v>
      </c>
      <c r="G123" s="295">
        <v>0</v>
      </c>
      <c r="H123" s="295">
        <v>0</v>
      </c>
      <c r="I123" s="295">
        <v>0</v>
      </c>
      <c r="J123" s="295">
        <v>0</v>
      </c>
      <c r="K123" s="295">
        <v>0</v>
      </c>
      <c r="L123" s="232">
        <v>0</v>
      </c>
    </row>
    <row r="124" spans="2:12" x14ac:dyDescent="0.2">
      <c r="B124" s="468"/>
      <c r="C124" s="145" t="s">
        <v>186</v>
      </c>
      <c r="D124" s="318"/>
      <c r="E124" s="230">
        <f t="shared" ref="E124:L124" si="36">SUM(E121:E123)</f>
        <v>0</v>
      </c>
      <c r="F124" s="230">
        <f t="shared" si="36"/>
        <v>0</v>
      </c>
      <c r="G124" s="230">
        <f t="shared" si="36"/>
        <v>0</v>
      </c>
      <c r="H124" s="230">
        <f t="shared" si="36"/>
        <v>0</v>
      </c>
      <c r="I124" s="230">
        <f t="shared" si="36"/>
        <v>0</v>
      </c>
      <c r="J124" s="230">
        <f t="shared" si="36"/>
        <v>0</v>
      </c>
      <c r="K124" s="230">
        <f t="shared" si="36"/>
        <v>0</v>
      </c>
      <c r="L124" s="226">
        <f t="shared" si="36"/>
        <v>0</v>
      </c>
    </row>
    <row r="125" spans="2:12" x14ac:dyDescent="0.2">
      <c r="B125" s="148" t="s">
        <v>196</v>
      </c>
      <c r="C125" s="149"/>
      <c r="D125" s="305"/>
      <c r="E125" s="177">
        <f t="shared" ref="E125:L125" si="37">+E124+E120+E116+E112</f>
        <v>0</v>
      </c>
      <c r="F125" s="177">
        <f t="shared" si="37"/>
        <v>1160.8661524365539</v>
      </c>
      <c r="G125" s="177">
        <f t="shared" si="37"/>
        <v>0</v>
      </c>
      <c r="H125" s="177">
        <f t="shared" si="37"/>
        <v>151.24415806961099</v>
      </c>
      <c r="I125" s="177">
        <f t="shared" si="37"/>
        <v>870.50504969859162</v>
      </c>
      <c r="J125" s="177">
        <f t="shared" si="37"/>
        <v>78.986480322256597</v>
      </c>
      <c r="K125" s="177">
        <f t="shared" si="37"/>
        <v>0</v>
      </c>
      <c r="L125" s="209">
        <f t="shared" si="37"/>
        <v>2261.6018405270133</v>
      </c>
    </row>
    <row r="126" spans="2:12" x14ac:dyDescent="0.2">
      <c r="B126" s="466">
        <v>2009</v>
      </c>
      <c r="C126" s="469" t="s">
        <v>179</v>
      </c>
      <c r="D126" s="294" t="s">
        <v>177</v>
      </c>
      <c r="E126" s="295">
        <v>0</v>
      </c>
      <c r="F126" s="295">
        <v>0</v>
      </c>
      <c r="G126" s="295">
        <v>0</v>
      </c>
      <c r="H126" s="309">
        <v>0</v>
      </c>
      <c r="I126" s="295">
        <v>0</v>
      </c>
      <c r="J126" s="295">
        <v>0</v>
      </c>
      <c r="K126" s="295">
        <v>0</v>
      </c>
      <c r="L126" s="228">
        <f>SUM(E126:K126)</f>
        <v>0</v>
      </c>
    </row>
    <row r="127" spans="2:12" x14ac:dyDescent="0.2">
      <c r="B127" s="467"/>
      <c r="C127" s="470"/>
      <c r="D127" s="297" t="s">
        <v>178</v>
      </c>
      <c r="E127" s="295">
        <v>0</v>
      </c>
      <c r="F127" s="295">
        <v>0</v>
      </c>
      <c r="G127" s="295">
        <v>0</v>
      </c>
      <c r="H127" s="309">
        <v>8.9779900000000001</v>
      </c>
      <c r="I127" s="295">
        <v>0</v>
      </c>
      <c r="J127" s="295">
        <v>0</v>
      </c>
      <c r="K127" s="295">
        <v>0</v>
      </c>
      <c r="L127" s="228">
        <f>SUM(E127:K127)</f>
        <v>8.9779900000000001</v>
      </c>
    </row>
    <row r="128" spans="2:12" x14ac:dyDescent="0.2">
      <c r="B128" s="467"/>
      <c r="C128" s="470"/>
      <c r="D128" s="298" t="s">
        <v>179</v>
      </c>
      <c r="E128" s="295">
        <v>0</v>
      </c>
      <c r="F128" s="295">
        <v>0</v>
      </c>
      <c r="G128" s="295">
        <v>0</v>
      </c>
      <c r="H128" s="309">
        <v>34.114750000000001</v>
      </c>
      <c r="I128" s="295">
        <v>0</v>
      </c>
      <c r="J128" s="295">
        <v>0</v>
      </c>
      <c r="K128" s="295">
        <v>0</v>
      </c>
      <c r="L128" s="228">
        <f>SUM(E128:K128)</f>
        <v>34.114750000000001</v>
      </c>
    </row>
    <row r="129" spans="2:12" x14ac:dyDescent="0.2">
      <c r="B129" s="467"/>
      <c r="C129" s="184" t="s">
        <v>191</v>
      </c>
      <c r="D129" s="318"/>
      <c r="E129" s="319">
        <f t="shared" ref="E129:L129" si="38">SUM(E126:E128)</f>
        <v>0</v>
      </c>
      <c r="F129" s="230">
        <f t="shared" si="38"/>
        <v>0</v>
      </c>
      <c r="G129" s="230">
        <f t="shared" si="38"/>
        <v>0</v>
      </c>
      <c r="H129" s="230">
        <f t="shared" si="38"/>
        <v>43.092739999999999</v>
      </c>
      <c r="I129" s="230">
        <f t="shared" si="38"/>
        <v>0</v>
      </c>
      <c r="J129" s="230">
        <f t="shared" si="38"/>
        <v>0</v>
      </c>
      <c r="K129" s="230">
        <f t="shared" si="38"/>
        <v>0</v>
      </c>
      <c r="L129" s="226">
        <f t="shared" si="38"/>
        <v>43.092739999999999</v>
      </c>
    </row>
    <row r="130" spans="2:12" x14ac:dyDescent="0.2">
      <c r="B130" s="467"/>
      <c r="C130" s="471" t="s">
        <v>181</v>
      </c>
      <c r="D130" s="294" t="s">
        <v>177</v>
      </c>
      <c r="E130" s="295">
        <v>0</v>
      </c>
      <c r="F130" s="295">
        <v>138.11036999999999</v>
      </c>
      <c r="G130" s="295">
        <v>0</v>
      </c>
      <c r="H130" s="295">
        <v>0</v>
      </c>
      <c r="I130" s="295">
        <v>22.73996</v>
      </c>
      <c r="J130" s="295">
        <v>17.469519999999999</v>
      </c>
      <c r="K130" s="295">
        <v>0</v>
      </c>
      <c r="L130" s="228">
        <f>SUM(E130:K130)</f>
        <v>178.31984999999997</v>
      </c>
    </row>
    <row r="131" spans="2:12" x14ac:dyDescent="0.2">
      <c r="B131" s="467"/>
      <c r="C131" s="471"/>
      <c r="D131" s="297" t="s">
        <v>178</v>
      </c>
      <c r="E131" s="295">
        <v>0</v>
      </c>
      <c r="F131" s="295">
        <v>655.14805999999976</v>
      </c>
      <c r="G131" s="295">
        <v>0</v>
      </c>
      <c r="H131" s="295">
        <v>0</v>
      </c>
      <c r="I131" s="295">
        <v>330.05880000000008</v>
      </c>
      <c r="J131" s="295">
        <v>49.22298</v>
      </c>
      <c r="K131" s="295">
        <v>0</v>
      </c>
      <c r="L131" s="228">
        <f>SUM(E131:K131)</f>
        <v>1034.4298399999998</v>
      </c>
    </row>
    <row r="132" spans="2:12" x14ac:dyDescent="0.2">
      <c r="B132" s="467"/>
      <c r="C132" s="471"/>
      <c r="D132" s="298" t="s">
        <v>179</v>
      </c>
      <c r="E132" s="295">
        <v>0</v>
      </c>
      <c r="F132" s="295"/>
      <c r="G132" s="295">
        <v>0</v>
      </c>
      <c r="H132" s="295">
        <v>0</v>
      </c>
      <c r="I132" s="295">
        <v>0</v>
      </c>
      <c r="J132" s="295">
        <v>0</v>
      </c>
      <c r="K132" s="295">
        <v>0</v>
      </c>
      <c r="L132" s="228">
        <f>SUM(E132:K132)</f>
        <v>0</v>
      </c>
    </row>
    <row r="133" spans="2:12" x14ac:dyDescent="0.2">
      <c r="B133" s="467"/>
      <c r="C133" s="145" t="s">
        <v>182</v>
      </c>
      <c r="D133" s="318"/>
      <c r="E133" s="319">
        <f t="shared" ref="E133:L133" si="39">SUM(E130:E132)</f>
        <v>0</v>
      </c>
      <c r="F133" s="230">
        <f t="shared" si="39"/>
        <v>793.25842999999975</v>
      </c>
      <c r="G133" s="230">
        <f t="shared" si="39"/>
        <v>0</v>
      </c>
      <c r="H133" s="230">
        <f t="shared" si="39"/>
        <v>0</v>
      </c>
      <c r="I133" s="230">
        <f t="shared" si="39"/>
        <v>352.79876000000007</v>
      </c>
      <c r="J133" s="230">
        <f t="shared" si="39"/>
        <v>66.692499999999995</v>
      </c>
      <c r="K133" s="230">
        <f t="shared" si="39"/>
        <v>0</v>
      </c>
      <c r="L133" s="226">
        <f t="shared" si="39"/>
        <v>1212.7496899999996</v>
      </c>
    </row>
    <row r="134" spans="2:12" x14ac:dyDescent="0.2">
      <c r="B134" s="467"/>
      <c r="C134" s="472" t="s">
        <v>183</v>
      </c>
      <c r="D134" s="294" t="s">
        <v>177</v>
      </c>
      <c r="E134" s="295">
        <v>0</v>
      </c>
      <c r="F134" s="295">
        <v>62.453000000000003</v>
      </c>
      <c r="G134" s="295">
        <v>0</v>
      </c>
      <c r="H134" s="295">
        <v>0</v>
      </c>
      <c r="I134" s="295">
        <v>150.99766</v>
      </c>
      <c r="J134" s="295">
        <v>0</v>
      </c>
      <c r="K134" s="295">
        <v>0</v>
      </c>
      <c r="L134" s="228">
        <f>SUM(E134:K134)</f>
        <v>213.45066</v>
      </c>
    </row>
    <row r="135" spans="2:12" x14ac:dyDescent="0.2">
      <c r="B135" s="467"/>
      <c r="C135" s="472"/>
      <c r="D135" s="297" t="s">
        <v>178</v>
      </c>
      <c r="E135" s="295">
        <v>0</v>
      </c>
      <c r="F135" s="295">
        <v>0</v>
      </c>
      <c r="G135" s="295">
        <v>0</v>
      </c>
      <c r="H135" s="295">
        <v>0</v>
      </c>
      <c r="I135" s="295">
        <v>0</v>
      </c>
      <c r="J135" s="295">
        <v>0</v>
      </c>
      <c r="K135" s="295">
        <v>0</v>
      </c>
      <c r="L135" s="228">
        <f>SUM(E135:K135)</f>
        <v>0</v>
      </c>
    </row>
    <row r="136" spans="2:12" x14ac:dyDescent="0.2">
      <c r="B136" s="467"/>
      <c r="C136" s="472"/>
      <c r="D136" s="298" t="s">
        <v>179</v>
      </c>
      <c r="E136" s="295">
        <v>0</v>
      </c>
      <c r="F136" s="295">
        <v>0</v>
      </c>
      <c r="G136" s="295">
        <v>0</v>
      </c>
      <c r="H136" s="295">
        <v>0</v>
      </c>
      <c r="I136" s="295">
        <v>0</v>
      </c>
      <c r="J136" s="295">
        <v>0</v>
      </c>
      <c r="K136" s="295">
        <v>0</v>
      </c>
      <c r="L136" s="228">
        <f>SUM(E136:K136)</f>
        <v>0</v>
      </c>
    </row>
    <row r="137" spans="2:12" x14ac:dyDescent="0.2">
      <c r="B137" s="467"/>
      <c r="C137" s="182" t="s">
        <v>184</v>
      </c>
      <c r="D137" s="318"/>
      <c r="E137" s="230">
        <f t="shared" ref="E137:L137" si="40">SUM(E134:E136)</f>
        <v>0</v>
      </c>
      <c r="F137" s="230">
        <f t="shared" si="40"/>
        <v>62.453000000000003</v>
      </c>
      <c r="G137" s="230">
        <f t="shared" si="40"/>
        <v>0</v>
      </c>
      <c r="H137" s="230">
        <f t="shared" si="40"/>
        <v>0</v>
      </c>
      <c r="I137" s="230">
        <f t="shared" si="40"/>
        <v>150.99766</v>
      </c>
      <c r="J137" s="230">
        <f t="shared" si="40"/>
        <v>0</v>
      </c>
      <c r="K137" s="230">
        <f t="shared" si="40"/>
        <v>0</v>
      </c>
      <c r="L137" s="226">
        <f t="shared" si="40"/>
        <v>213.45066</v>
      </c>
    </row>
    <row r="138" spans="2:12" x14ac:dyDescent="0.2">
      <c r="B138" s="467"/>
      <c r="C138" s="473" t="s">
        <v>185</v>
      </c>
      <c r="D138" s="294" t="s">
        <v>177</v>
      </c>
      <c r="E138" s="295">
        <v>0</v>
      </c>
      <c r="F138" s="295">
        <v>0</v>
      </c>
      <c r="G138" s="295">
        <v>0</v>
      </c>
      <c r="H138" s="295">
        <v>0</v>
      </c>
      <c r="I138" s="295">
        <v>0</v>
      </c>
      <c r="J138" s="295">
        <v>0</v>
      </c>
      <c r="K138" s="295">
        <v>0</v>
      </c>
      <c r="L138" s="296">
        <v>0</v>
      </c>
    </row>
    <row r="139" spans="2:12" x14ac:dyDescent="0.2">
      <c r="B139" s="467"/>
      <c r="C139" s="473"/>
      <c r="D139" s="297" t="s">
        <v>178</v>
      </c>
      <c r="E139" s="295">
        <v>0</v>
      </c>
      <c r="F139" s="295">
        <v>0</v>
      </c>
      <c r="G139" s="295">
        <v>0</v>
      </c>
      <c r="H139" s="295">
        <v>0</v>
      </c>
      <c r="I139" s="295">
        <v>0</v>
      </c>
      <c r="J139" s="295">
        <v>0</v>
      </c>
      <c r="K139" s="295">
        <v>0</v>
      </c>
      <c r="L139" s="228">
        <v>0</v>
      </c>
    </row>
    <row r="140" spans="2:12" x14ac:dyDescent="0.2">
      <c r="B140" s="467"/>
      <c r="C140" s="474"/>
      <c r="D140" s="298" t="s">
        <v>179</v>
      </c>
      <c r="E140" s="295">
        <v>0</v>
      </c>
      <c r="F140" s="295">
        <v>0</v>
      </c>
      <c r="G140" s="295">
        <v>0</v>
      </c>
      <c r="H140" s="295">
        <v>0</v>
      </c>
      <c r="I140" s="295">
        <v>0</v>
      </c>
      <c r="J140" s="295">
        <v>0</v>
      </c>
      <c r="K140" s="295">
        <v>0</v>
      </c>
      <c r="L140" s="232">
        <v>0</v>
      </c>
    </row>
    <row r="141" spans="2:12" x14ac:dyDescent="0.2">
      <c r="B141" s="468"/>
      <c r="C141" s="145" t="s">
        <v>186</v>
      </c>
      <c r="D141" s="318"/>
      <c r="E141" s="230">
        <f t="shared" ref="E141:L141" si="41">SUM(E138:E140)</f>
        <v>0</v>
      </c>
      <c r="F141" s="230">
        <f t="shared" si="41"/>
        <v>0</v>
      </c>
      <c r="G141" s="230">
        <f t="shared" si="41"/>
        <v>0</v>
      </c>
      <c r="H141" s="230">
        <f t="shared" si="41"/>
        <v>0</v>
      </c>
      <c r="I141" s="230">
        <f t="shared" si="41"/>
        <v>0</v>
      </c>
      <c r="J141" s="230">
        <f t="shared" si="41"/>
        <v>0</v>
      </c>
      <c r="K141" s="230">
        <f t="shared" si="41"/>
        <v>0</v>
      </c>
      <c r="L141" s="226">
        <f t="shared" si="41"/>
        <v>0</v>
      </c>
    </row>
    <row r="142" spans="2:12" x14ac:dyDescent="0.2">
      <c r="B142" s="148" t="s">
        <v>197</v>
      </c>
      <c r="C142" s="149"/>
      <c r="D142" s="305"/>
      <c r="E142" s="177">
        <f t="shared" ref="E142:L142" si="42">+E141+E137+E133+E129</f>
        <v>0</v>
      </c>
      <c r="F142" s="177">
        <f t="shared" si="42"/>
        <v>855.71142999999972</v>
      </c>
      <c r="G142" s="177">
        <f t="shared" si="42"/>
        <v>0</v>
      </c>
      <c r="H142" s="177">
        <f t="shared" si="42"/>
        <v>43.092739999999999</v>
      </c>
      <c r="I142" s="177">
        <f t="shared" si="42"/>
        <v>503.79642000000007</v>
      </c>
      <c r="J142" s="177">
        <f t="shared" si="42"/>
        <v>66.692499999999995</v>
      </c>
      <c r="K142" s="177">
        <f t="shared" si="42"/>
        <v>0</v>
      </c>
      <c r="L142" s="209">
        <f t="shared" si="42"/>
        <v>1469.2930899999997</v>
      </c>
    </row>
    <row r="143" spans="2:12" x14ac:dyDescent="0.2">
      <c r="B143" s="466">
        <v>2010</v>
      </c>
      <c r="C143" s="469" t="s">
        <v>179</v>
      </c>
      <c r="D143" s="294" t="s">
        <v>177</v>
      </c>
      <c r="E143" s="295">
        <v>0</v>
      </c>
      <c r="F143" s="295">
        <v>0</v>
      </c>
      <c r="G143" s="295">
        <v>0</v>
      </c>
      <c r="H143" s="309">
        <v>0</v>
      </c>
      <c r="I143" s="295">
        <v>0</v>
      </c>
      <c r="J143" s="295">
        <v>0</v>
      </c>
      <c r="K143" s="295">
        <v>0</v>
      </c>
      <c r="L143" s="228">
        <f>SUM(E143:K143)</f>
        <v>0</v>
      </c>
    </row>
    <row r="144" spans="2:12" x14ac:dyDescent="0.2">
      <c r="B144" s="467"/>
      <c r="C144" s="470"/>
      <c r="D144" s="297" t="s">
        <v>178</v>
      </c>
      <c r="E144" s="295">
        <v>0</v>
      </c>
      <c r="F144" s="295">
        <v>0</v>
      </c>
      <c r="G144" s="295">
        <v>0</v>
      </c>
      <c r="H144" s="309">
        <v>0</v>
      </c>
      <c r="I144" s="295">
        <v>0</v>
      </c>
      <c r="J144" s="295">
        <v>0</v>
      </c>
      <c r="K144" s="295">
        <v>0</v>
      </c>
      <c r="L144" s="228">
        <f>SUM(E144:K144)</f>
        <v>0</v>
      </c>
    </row>
    <row r="145" spans="2:12" x14ac:dyDescent="0.2">
      <c r="B145" s="467"/>
      <c r="C145" s="470"/>
      <c r="D145" s="298" t="s">
        <v>179</v>
      </c>
      <c r="E145" s="295">
        <v>0</v>
      </c>
      <c r="F145" s="295">
        <v>0</v>
      </c>
      <c r="G145" s="295">
        <v>0</v>
      </c>
      <c r="H145" s="309">
        <v>32.92</v>
      </c>
      <c r="I145" s="295">
        <v>0</v>
      </c>
      <c r="J145" s="295">
        <v>0</v>
      </c>
      <c r="K145" s="295">
        <v>0</v>
      </c>
      <c r="L145" s="228">
        <f>SUM(E145:K145)</f>
        <v>32.92</v>
      </c>
    </row>
    <row r="146" spans="2:12" x14ac:dyDescent="0.2">
      <c r="B146" s="467"/>
      <c r="C146" s="184" t="s">
        <v>191</v>
      </c>
      <c r="D146" s="318"/>
      <c r="E146" s="319">
        <f t="shared" ref="E146:L146" si="43">SUM(E143:E145)</f>
        <v>0</v>
      </c>
      <c r="F146" s="230">
        <f t="shared" si="43"/>
        <v>0</v>
      </c>
      <c r="G146" s="230">
        <f t="shared" si="43"/>
        <v>0</v>
      </c>
      <c r="H146" s="230">
        <f t="shared" si="43"/>
        <v>32.92</v>
      </c>
      <c r="I146" s="230">
        <f t="shared" si="43"/>
        <v>0</v>
      </c>
      <c r="J146" s="230">
        <f t="shared" si="43"/>
        <v>0</v>
      </c>
      <c r="K146" s="230">
        <f t="shared" si="43"/>
        <v>0</v>
      </c>
      <c r="L146" s="226">
        <f t="shared" si="43"/>
        <v>32.92</v>
      </c>
    </row>
    <row r="147" spans="2:12" x14ac:dyDescent="0.2">
      <c r="B147" s="467"/>
      <c r="C147" s="471" t="s">
        <v>181</v>
      </c>
      <c r="D147" s="294" t="s">
        <v>177</v>
      </c>
      <c r="E147" s="295">
        <v>0</v>
      </c>
      <c r="F147" s="295">
        <v>174.77722499999999</v>
      </c>
      <c r="G147" s="295">
        <v>0</v>
      </c>
      <c r="H147" s="295">
        <v>0</v>
      </c>
      <c r="I147" s="295">
        <v>1.07338</v>
      </c>
      <c r="J147" s="295">
        <v>19.14753</v>
      </c>
      <c r="K147" s="295">
        <v>0</v>
      </c>
      <c r="L147" s="228">
        <f>SUM(E147:K147)</f>
        <v>194.99813499999996</v>
      </c>
    </row>
    <row r="148" spans="2:12" x14ac:dyDescent="0.2">
      <c r="B148" s="467"/>
      <c r="C148" s="471"/>
      <c r="D148" s="297" t="s">
        <v>178</v>
      </c>
      <c r="E148" s="295">
        <v>0</v>
      </c>
      <c r="F148" s="295">
        <v>576.85309099999984</v>
      </c>
      <c r="G148" s="295">
        <v>0</v>
      </c>
      <c r="H148" s="295">
        <v>0</v>
      </c>
      <c r="I148" s="295">
        <v>342.32499000000007</v>
      </c>
      <c r="J148" s="295">
        <v>37.068300000000001</v>
      </c>
      <c r="K148" s="295">
        <v>0</v>
      </c>
      <c r="L148" s="228">
        <f>SUM(E148:K148)</f>
        <v>956.24638099999993</v>
      </c>
    </row>
    <row r="149" spans="2:12" x14ac:dyDescent="0.2">
      <c r="B149" s="467"/>
      <c r="C149" s="471"/>
      <c r="D149" s="298" t="s">
        <v>179</v>
      </c>
      <c r="E149" s="295">
        <v>0</v>
      </c>
      <c r="F149" s="295">
        <v>0</v>
      </c>
      <c r="G149" s="295">
        <v>0</v>
      </c>
      <c r="H149" s="295">
        <v>0</v>
      </c>
      <c r="I149" s="295">
        <v>0</v>
      </c>
      <c r="J149" s="295">
        <v>0</v>
      </c>
      <c r="K149" s="295">
        <v>0</v>
      </c>
      <c r="L149" s="228">
        <f>SUM(E149:K149)</f>
        <v>0</v>
      </c>
    </row>
    <row r="150" spans="2:12" x14ac:dyDescent="0.2">
      <c r="B150" s="467"/>
      <c r="C150" s="145" t="s">
        <v>182</v>
      </c>
      <c r="D150" s="318"/>
      <c r="E150" s="319">
        <f t="shared" ref="E150:L150" si="44">SUM(E147:E149)</f>
        <v>0</v>
      </c>
      <c r="F150" s="230">
        <f t="shared" si="44"/>
        <v>751.63031599999977</v>
      </c>
      <c r="G150" s="230">
        <f t="shared" si="44"/>
        <v>0</v>
      </c>
      <c r="H150" s="230">
        <f t="shared" si="44"/>
        <v>0</v>
      </c>
      <c r="I150" s="230">
        <f t="shared" si="44"/>
        <v>343.39837000000006</v>
      </c>
      <c r="J150" s="230">
        <f t="shared" si="44"/>
        <v>56.215829999999997</v>
      </c>
      <c r="K150" s="230">
        <f t="shared" si="44"/>
        <v>0</v>
      </c>
      <c r="L150" s="226">
        <f t="shared" si="44"/>
        <v>1151.244516</v>
      </c>
    </row>
    <row r="151" spans="2:12" x14ac:dyDescent="0.2">
      <c r="B151" s="467"/>
      <c r="C151" s="472" t="s">
        <v>183</v>
      </c>
      <c r="D151" s="294" t="s">
        <v>177</v>
      </c>
      <c r="E151" s="295">
        <v>0</v>
      </c>
      <c r="F151" s="295">
        <v>137.68</v>
      </c>
      <c r="G151" s="295">
        <v>0</v>
      </c>
      <c r="H151" s="295">
        <v>0</v>
      </c>
      <c r="I151" s="295">
        <v>81.692000000000007</v>
      </c>
      <c r="J151" s="295">
        <v>0</v>
      </c>
      <c r="K151" s="295">
        <v>0</v>
      </c>
      <c r="L151" s="228">
        <f>SUM(E151:K151)</f>
        <v>219.37200000000001</v>
      </c>
    </row>
    <row r="152" spans="2:12" x14ac:dyDescent="0.2">
      <c r="B152" s="467"/>
      <c r="C152" s="472"/>
      <c r="D152" s="297" t="s">
        <v>178</v>
      </c>
      <c r="E152" s="295">
        <v>0</v>
      </c>
      <c r="F152" s="295">
        <v>0</v>
      </c>
      <c r="G152" s="295">
        <v>0</v>
      </c>
      <c r="H152" s="295">
        <v>0</v>
      </c>
      <c r="I152" s="295">
        <v>0</v>
      </c>
      <c r="J152" s="295">
        <v>0</v>
      </c>
      <c r="K152" s="295">
        <v>0</v>
      </c>
      <c r="L152" s="228">
        <f>SUM(E152:K152)</f>
        <v>0</v>
      </c>
    </row>
    <row r="153" spans="2:12" x14ac:dyDescent="0.2">
      <c r="B153" s="467"/>
      <c r="C153" s="472"/>
      <c r="D153" s="298" t="s">
        <v>179</v>
      </c>
      <c r="E153" s="295">
        <v>0</v>
      </c>
      <c r="F153" s="295">
        <v>0</v>
      </c>
      <c r="G153" s="295">
        <v>0</v>
      </c>
      <c r="H153" s="295">
        <v>0</v>
      </c>
      <c r="I153" s="295">
        <v>0</v>
      </c>
      <c r="J153" s="295">
        <v>0</v>
      </c>
      <c r="K153" s="295">
        <v>0</v>
      </c>
      <c r="L153" s="228">
        <f>SUM(E153:K153)</f>
        <v>0</v>
      </c>
    </row>
    <row r="154" spans="2:12" x14ac:dyDescent="0.2">
      <c r="B154" s="467"/>
      <c r="C154" s="182" t="s">
        <v>184</v>
      </c>
      <c r="D154" s="318"/>
      <c r="E154" s="230">
        <f t="shared" ref="E154:L154" si="45">SUM(E151:E153)</f>
        <v>0</v>
      </c>
      <c r="F154" s="230">
        <f t="shared" si="45"/>
        <v>137.68</v>
      </c>
      <c r="G154" s="230">
        <f t="shared" si="45"/>
        <v>0</v>
      </c>
      <c r="H154" s="230">
        <f t="shared" si="45"/>
        <v>0</v>
      </c>
      <c r="I154" s="230">
        <f t="shared" si="45"/>
        <v>81.692000000000007</v>
      </c>
      <c r="J154" s="230">
        <f t="shared" si="45"/>
        <v>0</v>
      </c>
      <c r="K154" s="230">
        <f t="shared" si="45"/>
        <v>0</v>
      </c>
      <c r="L154" s="226">
        <f t="shared" si="45"/>
        <v>219.37200000000001</v>
      </c>
    </row>
    <row r="155" spans="2:12" x14ac:dyDescent="0.2">
      <c r="B155" s="467"/>
      <c r="C155" s="473" t="s">
        <v>185</v>
      </c>
      <c r="D155" s="294" t="s">
        <v>177</v>
      </c>
      <c r="E155" s="295">
        <v>0</v>
      </c>
      <c r="F155" s="295">
        <v>0</v>
      </c>
      <c r="G155" s="295">
        <v>0</v>
      </c>
      <c r="H155" s="295">
        <v>0</v>
      </c>
      <c r="I155" s="295">
        <v>0</v>
      </c>
      <c r="J155" s="295">
        <v>0</v>
      </c>
      <c r="K155" s="295">
        <v>0</v>
      </c>
      <c r="L155" s="228">
        <f>SUM(E155:K155)</f>
        <v>0</v>
      </c>
    </row>
    <row r="156" spans="2:12" x14ac:dyDescent="0.2">
      <c r="B156" s="467"/>
      <c r="C156" s="473"/>
      <c r="D156" s="297" t="s">
        <v>178</v>
      </c>
      <c r="E156" s="295">
        <v>0</v>
      </c>
      <c r="F156" s="295">
        <v>0</v>
      </c>
      <c r="G156" s="295">
        <v>0</v>
      </c>
      <c r="H156" s="295">
        <v>0</v>
      </c>
      <c r="I156" s="295">
        <v>0</v>
      </c>
      <c r="J156" s="295">
        <v>0</v>
      </c>
      <c r="K156" s="295">
        <v>0</v>
      </c>
      <c r="L156" s="228">
        <f>SUM(E156:K156)</f>
        <v>0</v>
      </c>
    </row>
    <row r="157" spans="2:12" x14ac:dyDescent="0.2">
      <c r="B157" s="467"/>
      <c r="C157" s="474"/>
      <c r="D157" s="298" t="s">
        <v>179</v>
      </c>
      <c r="E157" s="295">
        <v>0</v>
      </c>
      <c r="F157" s="295">
        <v>0</v>
      </c>
      <c r="G157" s="295">
        <v>0</v>
      </c>
      <c r="H157" s="295">
        <v>0</v>
      </c>
      <c r="I157" s="295">
        <v>0</v>
      </c>
      <c r="J157" s="295">
        <v>0</v>
      </c>
      <c r="K157" s="295">
        <v>0</v>
      </c>
      <c r="L157" s="228">
        <f>SUM(E157:K157)</f>
        <v>0</v>
      </c>
    </row>
    <row r="158" spans="2:12" x14ac:dyDescent="0.2">
      <c r="B158" s="468"/>
      <c r="C158" s="145" t="s">
        <v>186</v>
      </c>
      <c r="D158" s="318"/>
      <c r="E158" s="230">
        <f t="shared" ref="E158:L158" si="46">SUM(E155:E157)</f>
        <v>0</v>
      </c>
      <c r="F158" s="230">
        <f t="shared" si="46"/>
        <v>0</v>
      </c>
      <c r="G158" s="230">
        <f t="shared" si="46"/>
        <v>0</v>
      </c>
      <c r="H158" s="230">
        <f t="shared" si="46"/>
        <v>0</v>
      </c>
      <c r="I158" s="230">
        <f t="shared" si="46"/>
        <v>0</v>
      </c>
      <c r="J158" s="230">
        <f t="shared" si="46"/>
        <v>0</v>
      </c>
      <c r="K158" s="230">
        <f t="shared" si="46"/>
        <v>0</v>
      </c>
      <c r="L158" s="226">
        <f t="shared" si="46"/>
        <v>0</v>
      </c>
    </row>
    <row r="159" spans="2:12" x14ac:dyDescent="0.2">
      <c r="B159" s="148" t="s">
        <v>198</v>
      </c>
      <c r="C159" s="149"/>
      <c r="D159" s="305"/>
      <c r="E159" s="177">
        <f t="shared" ref="E159:L159" si="47">+E158+E154+E150+E146</f>
        <v>0</v>
      </c>
      <c r="F159" s="177">
        <f t="shared" si="47"/>
        <v>889.31031599999983</v>
      </c>
      <c r="G159" s="177">
        <f t="shared" si="47"/>
        <v>0</v>
      </c>
      <c r="H159" s="177">
        <f t="shared" si="47"/>
        <v>32.92</v>
      </c>
      <c r="I159" s="177">
        <f t="shared" si="47"/>
        <v>425.09037000000006</v>
      </c>
      <c r="J159" s="177">
        <f t="shared" si="47"/>
        <v>56.215829999999997</v>
      </c>
      <c r="K159" s="177">
        <f t="shared" si="47"/>
        <v>0</v>
      </c>
      <c r="L159" s="209">
        <f t="shared" si="47"/>
        <v>1403.5365160000001</v>
      </c>
    </row>
    <row r="160" spans="2:12" x14ac:dyDescent="0.2">
      <c r="B160" s="466">
        <v>2011</v>
      </c>
      <c r="C160" s="469" t="s">
        <v>179</v>
      </c>
      <c r="D160" s="294" t="s">
        <v>177</v>
      </c>
      <c r="E160" s="295">
        <v>0</v>
      </c>
      <c r="F160" s="295">
        <v>0</v>
      </c>
      <c r="G160" s="295">
        <v>0</v>
      </c>
      <c r="H160" s="309">
        <v>0</v>
      </c>
      <c r="I160" s="295">
        <v>0</v>
      </c>
      <c r="J160" s="295">
        <v>0</v>
      </c>
      <c r="K160" s="295">
        <v>0</v>
      </c>
      <c r="L160" s="228">
        <f>SUM(E160:K160)</f>
        <v>0</v>
      </c>
    </row>
    <row r="161" spans="2:12" x14ac:dyDescent="0.2">
      <c r="B161" s="467"/>
      <c r="C161" s="470"/>
      <c r="D161" s="297" t="s">
        <v>178</v>
      </c>
      <c r="E161" s="295">
        <v>0</v>
      </c>
      <c r="F161" s="295">
        <v>0</v>
      </c>
      <c r="G161" s="295">
        <v>0</v>
      </c>
      <c r="H161" s="309">
        <v>0</v>
      </c>
      <c r="I161" s="295">
        <v>0</v>
      </c>
      <c r="J161" s="295">
        <v>0</v>
      </c>
      <c r="K161" s="295">
        <v>0</v>
      </c>
      <c r="L161" s="228">
        <f>SUM(E161:K161)</f>
        <v>0</v>
      </c>
    </row>
    <row r="162" spans="2:12" x14ac:dyDescent="0.2">
      <c r="B162" s="467"/>
      <c r="C162" s="470"/>
      <c r="D162" s="298" t="s">
        <v>179</v>
      </c>
      <c r="E162" s="295">
        <v>0</v>
      </c>
      <c r="F162" s="295">
        <v>0</v>
      </c>
      <c r="G162" s="295">
        <v>0</v>
      </c>
      <c r="H162" s="309">
        <v>28.403009999999998</v>
      </c>
      <c r="I162" s="295">
        <v>0</v>
      </c>
      <c r="J162" s="295">
        <v>0</v>
      </c>
      <c r="K162" s="295">
        <v>0</v>
      </c>
      <c r="L162" s="228">
        <f>SUM(E162:K162)</f>
        <v>28.403009999999998</v>
      </c>
    </row>
    <row r="163" spans="2:12" x14ac:dyDescent="0.2">
      <c r="B163" s="467"/>
      <c r="C163" s="184" t="s">
        <v>191</v>
      </c>
      <c r="D163" s="318"/>
      <c r="E163" s="319">
        <f t="shared" ref="E163:L163" si="48">SUM(E160:E162)</f>
        <v>0</v>
      </c>
      <c r="F163" s="230">
        <f t="shared" si="48"/>
        <v>0</v>
      </c>
      <c r="G163" s="230">
        <f t="shared" si="48"/>
        <v>0</v>
      </c>
      <c r="H163" s="230">
        <f t="shared" si="48"/>
        <v>28.403009999999998</v>
      </c>
      <c r="I163" s="230">
        <f t="shared" si="48"/>
        <v>0</v>
      </c>
      <c r="J163" s="230">
        <f t="shared" si="48"/>
        <v>0</v>
      </c>
      <c r="K163" s="230">
        <f t="shared" si="48"/>
        <v>0</v>
      </c>
      <c r="L163" s="226">
        <f t="shared" si="48"/>
        <v>28.403009999999998</v>
      </c>
    </row>
    <row r="164" spans="2:12" x14ac:dyDescent="0.2">
      <c r="B164" s="467"/>
      <c r="C164" s="471" t="s">
        <v>181</v>
      </c>
      <c r="D164" s="294" t="s">
        <v>177</v>
      </c>
      <c r="E164" s="295">
        <v>0</v>
      </c>
      <c r="F164" s="295">
        <v>230.81582</v>
      </c>
      <c r="G164" s="295">
        <v>0</v>
      </c>
      <c r="H164" s="295">
        <v>0</v>
      </c>
      <c r="I164" s="295">
        <v>37.774659999999997</v>
      </c>
      <c r="J164" s="295">
        <v>23.461180000000002</v>
      </c>
      <c r="K164" s="295">
        <v>0</v>
      </c>
      <c r="L164" s="228">
        <f>SUM(E164:K164)</f>
        <v>292.05166000000003</v>
      </c>
    </row>
    <row r="165" spans="2:12" x14ac:dyDescent="0.2">
      <c r="B165" s="467"/>
      <c r="C165" s="471"/>
      <c r="D165" s="297" t="s">
        <v>178</v>
      </c>
      <c r="E165" s="295">
        <v>0</v>
      </c>
      <c r="F165" s="295">
        <v>746.20067700000027</v>
      </c>
      <c r="G165" s="295">
        <v>0</v>
      </c>
      <c r="H165" s="295">
        <v>0</v>
      </c>
      <c r="I165" s="295">
        <v>352.76460199999997</v>
      </c>
      <c r="J165" s="295">
        <v>39.156379999999999</v>
      </c>
      <c r="K165" s="295">
        <v>0</v>
      </c>
      <c r="L165" s="228">
        <f>SUM(E165:K165)</f>
        <v>1138.1216590000001</v>
      </c>
    </row>
    <row r="166" spans="2:12" x14ac:dyDescent="0.2">
      <c r="B166" s="467"/>
      <c r="C166" s="471"/>
      <c r="D166" s="298" t="s">
        <v>179</v>
      </c>
      <c r="E166" s="295">
        <v>0</v>
      </c>
      <c r="F166" s="295">
        <v>9.1499999999999998E-2</v>
      </c>
      <c r="G166" s="295">
        <v>0</v>
      </c>
      <c r="H166" s="295">
        <v>0</v>
      </c>
      <c r="I166" s="295">
        <v>0</v>
      </c>
      <c r="J166" s="295">
        <v>0</v>
      </c>
      <c r="K166" s="295">
        <v>0</v>
      </c>
      <c r="L166" s="228">
        <f>SUM(E166:K166)</f>
        <v>9.1499999999999998E-2</v>
      </c>
    </row>
    <row r="167" spans="2:12" x14ac:dyDescent="0.2">
      <c r="B167" s="467"/>
      <c r="C167" s="145" t="s">
        <v>182</v>
      </c>
      <c r="D167" s="318"/>
      <c r="E167" s="319">
        <f t="shared" ref="E167:L167" si="49">SUM(E164:E166)</f>
        <v>0</v>
      </c>
      <c r="F167" s="230">
        <f t="shared" si="49"/>
        <v>977.1079970000003</v>
      </c>
      <c r="G167" s="230">
        <f t="shared" si="49"/>
        <v>0</v>
      </c>
      <c r="H167" s="230">
        <f t="shared" si="49"/>
        <v>0</v>
      </c>
      <c r="I167" s="230">
        <f t="shared" si="49"/>
        <v>390.53926199999995</v>
      </c>
      <c r="J167" s="230">
        <f t="shared" si="49"/>
        <v>62.617559999999997</v>
      </c>
      <c r="K167" s="230">
        <f t="shared" si="49"/>
        <v>0</v>
      </c>
      <c r="L167" s="226">
        <f t="shared" si="49"/>
        <v>1430.2648190000002</v>
      </c>
    </row>
    <row r="168" spans="2:12" x14ac:dyDescent="0.2">
      <c r="B168" s="467"/>
      <c r="C168" s="472" t="s">
        <v>183</v>
      </c>
      <c r="D168" s="294" t="s">
        <v>177</v>
      </c>
      <c r="E168" s="295">
        <v>0</v>
      </c>
      <c r="F168" s="295">
        <v>235.68099999999998</v>
      </c>
      <c r="G168" s="295">
        <v>0</v>
      </c>
      <c r="H168" s="295">
        <v>0</v>
      </c>
      <c r="I168" s="295">
        <v>129.24799999999999</v>
      </c>
      <c r="J168" s="295">
        <v>0</v>
      </c>
      <c r="K168" s="295">
        <v>0</v>
      </c>
      <c r="L168" s="228">
        <f>SUM(E168:K168)</f>
        <v>364.92899999999997</v>
      </c>
    </row>
    <row r="169" spans="2:12" x14ac:dyDescent="0.2">
      <c r="B169" s="467"/>
      <c r="C169" s="472"/>
      <c r="D169" s="297" t="s">
        <v>178</v>
      </c>
      <c r="E169" s="295">
        <v>0</v>
      </c>
      <c r="F169" s="295">
        <v>0</v>
      </c>
      <c r="G169" s="295">
        <v>0</v>
      </c>
      <c r="H169" s="295">
        <v>0</v>
      </c>
      <c r="I169" s="295">
        <v>0</v>
      </c>
      <c r="J169" s="295">
        <v>0</v>
      </c>
      <c r="K169" s="295">
        <v>0</v>
      </c>
      <c r="L169" s="228">
        <f>SUM(E169:K169)</f>
        <v>0</v>
      </c>
    </row>
    <row r="170" spans="2:12" x14ac:dyDescent="0.2">
      <c r="B170" s="467"/>
      <c r="C170" s="472"/>
      <c r="D170" s="298" t="s">
        <v>179</v>
      </c>
      <c r="E170" s="295">
        <v>0</v>
      </c>
      <c r="F170" s="295">
        <v>0</v>
      </c>
      <c r="G170" s="295">
        <v>0</v>
      </c>
      <c r="H170" s="295">
        <v>0</v>
      </c>
      <c r="I170" s="295">
        <v>0</v>
      </c>
      <c r="J170" s="295">
        <v>0</v>
      </c>
      <c r="K170" s="295">
        <v>0</v>
      </c>
      <c r="L170" s="228">
        <f>SUM(E170:K170)</f>
        <v>0</v>
      </c>
    </row>
    <row r="171" spans="2:12" x14ac:dyDescent="0.2">
      <c r="B171" s="467"/>
      <c r="C171" s="182" t="s">
        <v>184</v>
      </c>
      <c r="D171" s="318"/>
      <c r="E171" s="230">
        <f t="shared" ref="E171:L171" si="50">SUM(E168:E170)</f>
        <v>0</v>
      </c>
      <c r="F171" s="230">
        <f t="shared" si="50"/>
        <v>235.68099999999998</v>
      </c>
      <c r="G171" s="230">
        <f t="shared" si="50"/>
        <v>0</v>
      </c>
      <c r="H171" s="230">
        <f t="shared" si="50"/>
        <v>0</v>
      </c>
      <c r="I171" s="230">
        <f t="shared" si="50"/>
        <v>129.24799999999999</v>
      </c>
      <c r="J171" s="230">
        <f t="shared" si="50"/>
        <v>0</v>
      </c>
      <c r="K171" s="230">
        <f t="shared" si="50"/>
        <v>0</v>
      </c>
      <c r="L171" s="226">
        <f t="shared" si="50"/>
        <v>364.92899999999997</v>
      </c>
    </row>
    <row r="172" spans="2:12" x14ac:dyDescent="0.2">
      <c r="B172" s="467"/>
      <c r="C172" s="473" t="s">
        <v>185</v>
      </c>
      <c r="D172" s="294" t="s">
        <v>177</v>
      </c>
      <c r="E172" s="295">
        <v>0</v>
      </c>
      <c r="F172" s="295">
        <v>0</v>
      </c>
      <c r="G172" s="295">
        <v>0</v>
      </c>
      <c r="H172" s="295">
        <v>0</v>
      </c>
      <c r="I172" s="295">
        <v>0</v>
      </c>
      <c r="J172" s="295">
        <v>0</v>
      </c>
      <c r="K172" s="295">
        <v>0</v>
      </c>
      <c r="L172" s="228">
        <f>SUM(E172:K172)</f>
        <v>0</v>
      </c>
    </row>
    <row r="173" spans="2:12" x14ac:dyDescent="0.2">
      <c r="B173" s="467"/>
      <c r="C173" s="473"/>
      <c r="D173" s="297" t="s">
        <v>178</v>
      </c>
      <c r="E173" s="295">
        <v>0</v>
      </c>
      <c r="F173" s="295">
        <v>0</v>
      </c>
      <c r="G173" s="295">
        <v>0</v>
      </c>
      <c r="H173" s="295">
        <v>0</v>
      </c>
      <c r="I173" s="295">
        <v>0</v>
      </c>
      <c r="J173" s="295">
        <v>0</v>
      </c>
      <c r="K173" s="295">
        <v>0</v>
      </c>
      <c r="L173" s="228">
        <f>SUM(E173:K173)</f>
        <v>0</v>
      </c>
    </row>
    <row r="174" spans="2:12" x14ac:dyDescent="0.2">
      <c r="B174" s="467"/>
      <c r="C174" s="474"/>
      <c r="D174" s="298" t="s">
        <v>179</v>
      </c>
      <c r="E174" s="295">
        <v>0</v>
      </c>
      <c r="F174" s="295">
        <v>0</v>
      </c>
      <c r="G174" s="295">
        <v>0</v>
      </c>
      <c r="H174" s="295">
        <v>0</v>
      </c>
      <c r="I174" s="295">
        <v>0</v>
      </c>
      <c r="J174" s="295">
        <v>0</v>
      </c>
      <c r="K174" s="295">
        <v>0</v>
      </c>
      <c r="L174" s="228">
        <f>SUM(E174:K174)</f>
        <v>0</v>
      </c>
    </row>
    <row r="175" spans="2:12" x14ac:dyDescent="0.2">
      <c r="B175" s="468"/>
      <c r="C175" s="145" t="s">
        <v>186</v>
      </c>
      <c r="D175" s="318"/>
      <c r="E175" s="230">
        <f t="shared" ref="E175:L175" si="51">SUM(E172:E174)</f>
        <v>0</v>
      </c>
      <c r="F175" s="230">
        <f t="shared" si="51"/>
        <v>0</v>
      </c>
      <c r="G175" s="230">
        <f t="shared" si="51"/>
        <v>0</v>
      </c>
      <c r="H175" s="230">
        <f t="shared" si="51"/>
        <v>0</v>
      </c>
      <c r="I175" s="230">
        <f t="shared" si="51"/>
        <v>0</v>
      </c>
      <c r="J175" s="230">
        <f t="shared" si="51"/>
        <v>0</v>
      </c>
      <c r="K175" s="230">
        <f t="shared" si="51"/>
        <v>0</v>
      </c>
      <c r="L175" s="226">
        <f t="shared" si="51"/>
        <v>0</v>
      </c>
    </row>
    <row r="176" spans="2:12" x14ac:dyDescent="0.2">
      <c r="B176" s="148" t="s">
        <v>199</v>
      </c>
      <c r="C176" s="149"/>
      <c r="D176" s="305"/>
      <c r="E176" s="177">
        <f t="shared" ref="E176:L176" si="52">+E175+E171+E167+E163</f>
        <v>0</v>
      </c>
      <c r="F176" s="177">
        <f t="shared" si="52"/>
        <v>1212.7889970000003</v>
      </c>
      <c r="G176" s="177">
        <f t="shared" si="52"/>
        <v>0</v>
      </c>
      <c r="H176" s="177">
        <f t="shared" si="52"/>
        <v>28.403009999999998</v>
      </c>
      <c r="I176" s="177">
        <f t="shared" si="52"/>
        <v>519.78726199999994</v>
      </c>
      <c r="J176" s="177">
        <f t="shared" si="52"/>
        <v>62.617559999999997</v>
      </c>
      <c r="K176" s="177">
        <f t="shared" si="52"/>
        <v>0</v>
      </c>
      <c r="L176" s="209">
        <f t="shared" si="52"/>
        <v>1823.5968290000001</v>
      </c>
    </row>
    <row r="177" spans="2:12" x14ac:dyDescent="0.2">
      <c r="B177" s="466">
        <v>2012</v>
      </c>
      <c r="C177" s="469" t="s">
        <v>179</v>
      </c>
      <c r="D177" s="294" t="s">
        <v>177</v>
      </c>
      <c r="E177" s="295">
        <v>0</v>
      </c>
      <c r="F177" s="295">
        <v>0</v>
      </c>
      <c r="G177" s="295">
        <v>0</v>
      </c>
      <c r="H177" s="309">
        <v>0</v>
      </c>
      <c r="I177" s="295">
        <v>0</v>
      </c>
      <c r="J177" s="295">
        <v>0</v>
      </c>
      <c r="K177" s="295">
        <v>0</v>
      </c>
      <c r="L177" s="228">
        <f>SUM(E177:K177)</f>
        <v>0</v>
      </c>
    </row>
    <row r="178" spans="2:12" x14ac:dyDescent="0.2">
      <c r="B178" s="467"/>
      <c r="C178" s="470"/>
      <c r="D178" s="297" t="s">
        <v>178</v>
      </c>
      <c r="E178" s="295">
        <v>0</v>
      </c>
      <c r="F178" s="295">
        <v>0</v>
      </c>
      <c r="G178" s="295">
        <v>0</v>
      </c>
      <c r="H178" s="309">
        <v>0</v>
      </c>
      <c r="I178" s="295">
        <v>0</v>
      </c>
      <c r="J178" s="295">
        <v>0</v>
      </c>
      <c r="K178" s="295">
        <v>0</v>
      </c>
      <c r="L178" s="228">
        <f>SUM(E178:K178)</f>
        <v>0</v>
      </c>
    </row>
    <row r="179" spans="2:12" x14ac:dyDescent="0.2">
      <c r="B179" s="467"/>
      <c r="C179" s="470"/>
      <c r="D179" s="298" t="s">
        <v>179</v>
      </c>
      <c r="E179" s="295">
        <v>0</v>
      </c>
      <c r="F179" s="295">
        <v>0</v>
      </c>
      <c r="G179" s="295">
        <v>0</v>
      </c>
      <c r="H179" s="320">
        <v>1.4967200000000001</v>
      </c>
      <c r="I179" s="295">
        <v>0</v>
      </c>
      <c r="J179" s="295">
        <v>0</v>
      </c>
      <c r="K179" s="295">
        <v>0</v>
      </c>
      <c r="L179" s="228">
        <f>SUM(E179:K179)</f>
        <v>1.4967200000000001</v>
      </c>
    </row>
    <row r="180" spans="2:12" x14ac:dyDescent="0.2">
      <c r="B180" s="467"/>
      <c r="C180" s="184" t="s">
        <v>191</v>
      </c>
      <c r="D180" s="318"/>
      <c r="E180" s="319">
        <f t="shared" ref="E180:L180" si="53">SUM(E177:E179)</f>
        <v>0</v>
      </c>
      <c r="F180" s="230">
        <f t="shared" si="53"/>
        <v>0</v>
      </c>
      <c r="G180" s="230">
        <f t="shared" si="53"/>
        <v>0</v>
      </c>
      <c r="H180" s="435">
        <f t="shared" si="53"/>
        <v>1.4967200000000001</v>
      </c>
      <c r="I180" s="230">
        <f t="shared" si="53"/>
        <v>0</v>
      </c>
      <c r="J180" s="230">
        <f t="shared" si="53"/>
        <v>0</v>
      </c>
      <c r="K180" s="230">
        <f t="shared" si="53"/>
        <v>0</v>
      </c>
      <c r="L180" s="226">
        <f t="shared" si="53"/>
        <v>1.4967200000000001</v>
      </c>
    </row>
    <row r="181" spans="2:12" x14ac:dyDescent="0.2">
      <c r="B181" s="467"/>
      <c r="C181" s="471" t="s">
        <v>181</v>
      </c>
      <c r="D181" s="294" t="s">
        <v>177</v>
      </c>
      <c r="E181" s="295">
        <v>0</v>
      </c>
      <c r="F181" s="320">
        <v>260.78871399999997</v>
      </c>
      <c r="G181" s="295">
        <v>0</v>
      </c>
      <c r="H181" s="295">
        <v>0</v>
      </c>
      <c r="I181" s="320">
        <v>83.293009999999995</v>
      </c>
      <c r="J181" s="320">
        <v>53.748179</v>
      </c>
      <c r="K181" s="295">
        <v>0</v>
      </c>
      <c r="L181" s="228">
        <f>SUM(E181:K181)</f>
        <v>397.82990299999994</v>
      </c>
    </row>
    <row r="182" spans="2:12" x14ac:dyDescent="0.2">
      <c r="B182" s="467"/>
      <c r="C182" s="471"/>
      <c r="D182" s="297" t="s">
        <v>178</v>
      </c>
      <c r="E182" s="295">
        <v>0</v>
      </c>
      <c r="F182" s="320">
        <v>351.49060100000008</v>
      </c>
      <c r="G182" s="295">
        <v>0</v>
      </c>
      <c r="H182" s="295">
        <v>0</v>
      </c>
      <c r="I182" s="320">
        <v>233.09059999999999</v>
      </c>
      <c r="J182" s="320">
        <v>53.646288999999996</v>
      </c>
      <c r="K182" s="295">
        <v>0</v>
      </c>
      <c r="L182" s="228">
        <f>SUM(E182:K182)</f>
        <v>638.2274900000001</v>
      </c>
    </row>
    <row r="183" spans="2:12" x14ac:dyDescent="0.2">
      <c r="B183" s="467"/>
      <c r="C183" s="471"/>
      <c r="D183" s="298" t="s">
        <v>179</v>
      </c>
      <c r="E183" s="295">
        <v>0</v>
      </c>
      <c r="F183" s="320">
        <v>8.2199999999999999E-3</v>
      </c>
      <c r="G183" s="295">
        <v>0</v>
      </c>
      <c r="H183" s="295">
        <v>0</v>
      </c>
      <c r="I183" s="295">
        <v>0</v>
      </c>
      <c r="J183" s="295">
        <v>0</v>
      </c>
      <c r="K183" s="295">
        <v>0</v>
      </c>
      <c r="L183" s="228">
        <f>SUM(E183:K183)</f>
        <v>8.2199999999999999E-3</v>
      </c>
    </row>
    <row r="184" spans="2:12" x14ac:dyDescent="0.2">
      <c r="B184" s="467"/>
      <c r="C184" s="145" t="s">
        <v>182</v>
      </c>
      <c r="D184" s="318"/>
      <c r="E184" s="319">
        <f t="shared" ref="E184:L184" si="54">SUM(E181:E183)</f>
        <v>0</v>
      </c>
      <c r="F184" s="435">
        <f t="shared" si="54"/>
        <v>612.28753500000005</v>
      </c>
      <c r="G184" s="230">
        <f t="shared" si="54"/>
        <v>0</v>
      </c>
      <c r="H184" s="230">
        <f t="shared" si="54"/>
        <v>0</v>
      </c>
      <c r="I184" s="435">
        <f t="shared" si="54"/>
        <v>316.38360999999998</v>
      </c>
      <c r="J184" s="435">
        <f t="shared" si="54"/>
        <v>107.39446799999999</v>
      </c>
      <c r="K184" s="230">
        <f t="shared" si="54"/>
        <v>0</v>
      </c>
      <c r="L184" s="226">
        <f t="shared" si="54"/>
        <v>1036.065613</v>
      </c>
    </row>
    <row r="185" spans="2:12" x14ac:dyDescent="0.2">
      <c r="B185" s="467"/>
      <c r="C185" s="472" t="s">
        <v>183</v>
      </c>
      <c r="D185" s="294" t="s">
        <v>177</v>
      </c>
      <c r="E185" s="295">
        <v>0</v>
      </c>
      <c r="F185" s="320">
        <v>203.35600000000002</v>
      </c>
      <c r="G185" s="295">
        <v>0</v>
      </c>
      <c r="H185" s="295">
        <v>0</v>
      </c>
      <c r="I185" s="320">
        <v>101.712</v>
      </c>
      <c r="J185" s="295">
        <v>0</v>
      </c>
      <c r="K185" s="295">
        <v>0</v>
      </c>
      <c r="L185" s="228">
        <f>SUM(E185:K185)</f>
        <v>305.06800000000004</v>
      </c>
    </row>
    <row r="186" spans="2:12" x14ac:dyDescent="0.2">
      <c r="B186" s="467"/>
      <c r="C186" s="472"/>
      <c r="D186" s="297" t="s">
        <v>178</v>
      </c>
      <c r="E186" s="295">
        <v>0</v>
      </c>
      <c r="F186" s="295">
        <v>0</v>
      </c>
      <c r="G186" s="295">
        <v>0</v>
      </c>
      <c r="H186" s="295">
        <v>0</v>
      </c>
      <c r="I186" s="320">
        <v>15.151999999999999</v>
      </c>
      <c r="J186" s="295">
        <v>0</v>
      </c>
      <c r="K186" s="295">
        <v>0</v>
      </c>
      <c r="L186" s="228">
        <f>SUM(E186:K186)</f>
        <v>15.151999999999999</v>
      </c>
    </row>
    <row r="187" spans="2:12" x14ac:dyDescent="0.2">
      <c r="B187" s="467"/>
      <c r="C187" s="472"/>
      <c r="D187" s="298" t="s">
        <v>179</v>
      </c>
      <c r="E187" s="295">
        <v>0</v>
      </c>
      <c r="F187" s="295">
        <v>0</v>
      </c>
      <c r="G187" s="295">
        <v>0</v>
      </c>
      <c r="H187" s="295">
        <v>0</v>
      </c>
      <c r="I187" s="295">
        <v>0</v>
      </c>
      <c r="J187" s="295">
        <v>0</v>
      </c>
      <c r="K187" s="295">
        <v>0</v>
      </c>
      <c r="L187" s="228">
        <f>SUM(E187:K187)</f>
        <v>0</v>
      </c>
    </row>
    <row r="188" spans="2:12" x14ac:dyDescent="0.2">
      <c r="B188" s="467"/>
      <c r="C188" s="182" t="s">
        <v>184</v>
      </c>
      <c r="D188" s="318"/>
      <c r="E188" s="230">
        <f t="shared" ref="E188:L188" si="55">SUM(E185:E187)</f>
        <v>0</v>
      </c>
      <c r="F188" s="435">
        <f t="shared" si="55"/>
        <v>203.35600000000002</v>
      </c>
      <c r="G188" s="230">
        <f t="shared" si="55"/>
        <v>0</v>
      </c>
      <c r="H188" s="230">
        <f t="shared" si="55"/>
        <v>0</v>
      </c>
      <c r="I188" s="435">
        <f t="shared" si="55"/>
        <v>116.864</v>
      </c>
      <c r="J188" s="230">
        <f t="shared" si="55"/>
        <v>0</v>
      </c>
      <c r="K188" s="230">
        <f t="shared" si="55"/>
        <v>0</v>
      </c>
      <c r="L188" s="226">
        <f t="shared" si="55"/>
        <v>320.22000000000003</v>
      </c>
    </row>
    <row r="189" spans="2:12" x14ac:dyDescent="0.2">
      <c r="B189" s="467"/>
      <c r="C189" s="473" t="s">
        <v>185</v>
      </c>
      <c r="D189" s="294" t="s">
        <v>177</v>
      </c>
      <c r="E189" s="295">
        <v>0</v>
      </c>
      <c r="F189" s="295">
        <v>0</v>
      </c>
      <c r="G189" s="295">
        <v>0</v>
      </c>
      <c r="H189" s="295">
        <v>0</v>
      </c>
      <c r="I189" s="295">
        <v>0</v>
      </c>
      <c r="J189" s="295">
        <v>0</v>
      </c>
      <c r="K189" s="295">
        <v>0</v>
      </c>
      <c r="L189" s="228">
        <f>SUM(E189:K189)</f>
        <v>0</v>
      </c>
    </row>
    <row r="190" spans="2:12" x14ac:dyDescent="0.2">
      <c r="B190" s="467"/>
      <c r="C190" s="473"/>
      <c r="D190" s="297" t="s">
        <v>178</v>
      </c>
      <c r="E190" s="295">
        <v>0</v>
      </c>
      <c r="F190" s="295">
        <v>0</v>
      </c>
      <c r="G190" s="295">
        <v>0</v>
      </c>
      <c r="H190" s="295">
        <v>0</v>
      </c>
      <c r="I190" s="295">
        <v>0</v>
      </c>
      <c r="J190" s="295">
        <v>0</v>
      </c>
      <c r="K190" s="295">
        <v>0</v>
      </c>
      <c r="L190" s="228">
        <f>SUM(E190:K190)</f>
        <v>0</v>
      </c>
    </row>
    <row r="191" spans="2:12" x14ac:dyDescent="0.2">
      <c r="B191" s="467"/>
      <c r="C191" s="474"/>
      <c r="D191" s="298" t="s">
        <v>179</v>
      </c>
      <c r="E191" s="295">
        <v>0</v>
      </c>
      <c r="F191" s="295">
        <v>0</v>
      </c>
      <c r="G191" s="295">
        <v>0</v>
      </c>
      <c r="H191" s="295">
        <v>0</v>
      </c>
      <c r="I191" s="295">
        <v>0</v>
      </c>
      <c r="J191" s="295">
        <v>0</v>
      </c>
      <c r="K191" s="295">
        <v>0</v>
      </c>
      <c r="L191" s="228">
        <f>SUM(E191:K191)</f>
        <v>0</v>
      </c>
    </row>
    <row r="192" spans="2:12" x14ac:dyDescent="0.2">
      <c r="B192" s="468"/>
      <c r="C192" s="145" t="s">
        <v>186</v>
      </c>
      <c r="D192" s="318"/>
      <c r="E192" s="230">
        <f t="shared" ref="E192:L192" si="56">SUM(E189:E191)</f>
        <v>0</v>
      </c>
      <c r="F192" s="230">
        <f t="shared" si="56"/>
        <v>0</v>
      </c>
      <c r="G192" s="230">
        <f t="shared" si="56"/>
        <v>0</v>
      </c>
      <c r="H192" s="230">
        <f t="shared" si="56"/>
        <v>0</v>
      </c>
      <c r="I192" s="230">
        <f t="shared" si="56"/>
        <v>0</v>
      </c>
      <c r="J192" s="230">
        <f t="shared" si="56"/>
        <v>0</v>
      </c>
      <c r="K192" s="230">
        <f t="shared" si="56"/>
        <v>0</v>
      </c>
      <c r="L192" s="226">
        <f t="shared" si="56"/>
        <v>0</v>
      </c>
    </row>
    <row r="193" spans="2:12" x14ac:dyDescent="0.2">
      <c r="B193" s="148" t="s">
        <v>200</v>
      </c>
      <c r="C193" s="149"/>
      <c r="D193" s="305"/>
      <c r="E193" s="177">
        <f t="shared" ref="E193:L193" si="57">+E192+E188+E184+E180</f>
        <v>0</v>
      </c>
      <c r="F193" s="434">
        <f t="shared" si="57"/>
        <v>815.64353500000004</v>
      </c>
      <c r="G193" s="177">
        <f t="shared" si="57"/>
        <v>0</v>
      </c>
      <c r="H193" s="434">
        <f t="shared" si="57"/>
        <v>1.4967200000000001</v>
      </c>
      <c r="I193" s="434">
        <f t="shared" si="57"/>
        <v>433.24761000000001</v>
      </c>
      <c r="J193" s="434">
        <f t="shared" si="57"/>
        <v>107.39446799999999</v>
      </c>
      <c r="K193" s="177">
        <f t="shared" si="57"/>
        <v>0</v>
      </c>
      <c r="L193" s="209">
        <f t="shared" si="57"/>
        <v>1357.7823330000001</v>
      </c>
    </row>
    <row r="194" spans="2:12" x14ac:dyDescent="0.2">
      <c r="B194" s="466">
        <v>2013</v>
      </c>
      <c r="C194" s="469" t="s">
        <v>179</v>
      </c>
      <c r="D194" s="294" t="s">
        <v>177</v>
      </c>
      <c r="E194" s="295">
        <v>0</v>
      </c>
      <c r="F194" s="295">
        <v>0</v>
      </c>
      <c r="G194" s="295">
        <v>0</v>
      </c>
      <c r="H194" s="309">
        <v>0</v>
      </c>
      <c r="I194" s="295">
        <v>0</v>
      </c>
      <c r="J194" s="295">
        <v>0</v>
      </c>
      <c r="K194" s="295">
        <v>0</v>
      </c>
      <c r="L194" s="228">
        <f>SUM(E194:K194)</f>
        <v>0</v>
      </c>
    </row>
    <row r="195" spans="2:12" x14ac:dyDescent="0.2">
      <c r="B195" s="467"/>
      <c r="C195" s="470"/>
      <c r="D195" s="297" t="s">
        <v>178</v>
      </c>
      <c r="E195" s="295">
        <v>0</v>
      </c>
      <c r="F195" s="295">
        <v>0</v>
      </c>
      <c r="G195" s="295">
        <v>0</v>
      </c>
      <c r="H195" s="309">
        <v>0</v>
      </c>
      <c r="I195" s="295">
        <v>0</v>
      </c>
      <c r="J195" s="295">
        <v>0</v>
      </c>
      <c r="K195" s="295">
        <v>0</v>
      </c>
      <c r="L195" s="228">
        <f>SUM(E195:K195)</f>
        <v>0</v>
      </c>
    </row>
    <row r="196" spans="2:12" x14ac:dyDescent="0.2">
      <c r="B196" s="467"/>
      <c r="C196" s="470"/>
      <c r="D196" s="298" t="s">
        <v>179</v>
      </c>
      <c r="E196" s="295">
        <v>0</v>
      </c>
      <c r="F196" s="295">
        <v>0</v>
      </c>
      <c r="G196" s="295">
        <v>0</v>
      </c>
      <c r="H196" s="43">
        <v>0.43186000000000002</v>
      </c>
      <c r="I196" s="295">
        <v>0</v>
      </c>
      <c r="J196" s="295">
        <v>0</v>
      </c>
      <c r="K196" s="295">
        <v>0</v>
      </c>
      <c r="L196" s="228">
        <f>SUM(E196:K196)</f>
        <v>0.43186000000000002</v>
      </c>
    </row>
    <row r="197" spans="2:12" x14ac:dyDescent="0.2">
      <c r="B197" s="467"/>
      <c r="C197" s="184" t="s">
        <v>191</v>
      </c>
      <c r="D197" s="318"/>
      <c r="E197" s="319">
        <f t="shared" ref="E197:L197" si="58">SUM(E194:E196)</f>
        <v>0</v>
      </c>
      <c r="F197" s="230">
        <f t="shared" si="58"/>
        <v>0</v>
      </c>
      <c r="G197" s="230">
        <f t="shared" si="58"/>
        <v>0</v>
      </c>
      <c r="H197" s="435">
        <f t="shared" si="58"/>
        <v>0.43186000000000002</v>
      </c>
      <c r="I197" s="230">
        <f t="shared" si="58"/>
        <v>0</v>
      </c>
      <c r="J197" s="230">
        <f t="shared" si="58"/>
        <v>0</v>
      </c>
      <c r="K197" s="230">
        <f t="shared" si="58"/>
        <v>0</v>
      </c>
      <c r="L197" s="226">
        <f t="shared" si="58"/>
        <v>0.43186000000000002</v>
      </c>
    </row>
    <row r="198" spans="2:12" x14ac:dyDescent="0.2">
      <c r="B198" s="467"/>
      <c r="C198" s="471" t="s">
        <v>181</v>
      </c>
      <c r="D198" s="294" t="s">
        <v>177</v>
      </c>
      <c r="E198" s="295">
        <v>0</v>
      </c>
      <c r="F198" s="43">
        <v>333.10587400000003</v>
      </c>
      <c r="G198" s="295">
        <v>0</v>
      </c>
      <c r="H198" s="295">
        <v>0</v>
      </c>
      <c r="I198" s="43">
        <v>81.745180000000005</v>
      </c>
      <c r="J198" s="295">
        <v>0</v>
      </c>
      <c r="K198" s="295">
        <v>0</v>
      </c>
      <c r="L198" s="228">
        <f>SUM(E198:K198)</f>
        <v>414.85105400000003</v>
      </c>
    </row>
    <row r="199" spans="2:12" x14ac:dyDescent="0.2">
      <c r="B199" s="467"/>
      <c r="C199" s="471"/>
      <c r="D199" s="297" t="s">
        <v>178</v>
      </c>
      <c r="E199" s="295">
        <v>0</v>
      </c>
      <c r="F199" s="43">
        <v>296.23900000000003</v>
      </c>
      <c r="G199" s="295">
        <v>0</v>
      </c>
      <c r="H199" s="295">
        <v>0</v>
      </c>
      <c r="I199" s="43">
        <v>192.17702100000005</v>
      </c>
      <c r="J199" s="295">
        <v>0</v>
      </c>
      <c r="K199" s="295">
        <v>0</v>
      </c>
      <c r="L199" s="228">
        <f>SUM(E199:K199)</f>
        <v>488.41602100000011</v>
      </c>
    </row>
    <row r="200" spans="2:12" x14ac:dyDescent="0.2">
      <c r="B200" s="467"/>
      <c r="C200" s="471"/>
      <c r="D200" s="298" t="s">
        <v>179</v>
      </c>
      <c r="E200" s="295">
        <v>0</v>
      </c>
      <c r="F200" s="295">
        <v>0</v>
      </c>
      <c r="G200" s="295">
        <v>0</v>
      </c>
      <c r="H200" s="295">
        <v>0</v>
      </c>
      <c r="I200" s="295">
        <v>0</v>
      </c>
      <c r="J200" s="295">
        <v>0</v>
      </c>
      <c r="K200" s="295">
        <v>0</v>
      </c>
      <c r="L200" s="228">
        <f>SUM(E200:K200)</f>
        <v>0</v>
      </c>
    </row>
    <row r="201" spans="2:12" x14ac:dyDescent="0.2">
      <c r="B201" s="467"/>
      <c r="C201" s="145" t="s">
        <v>182</v>
      </c>
      <c r="D201" s="318"/>
      <c r="E201" s="319">
        <f t="shared" ref="E201:L201" si="59">SUM(E198:E200)</f>
        <v>0</v>
      </c>
      <c r="F201" s="435">
        <f t="shared" si="59"/>
        <v>629.34487400000012</v>
      </c>
      <c r="G201" s="230">
        <f t="shared" si="59"/>
        <v>0</v>
      </c>
      <c r="H201" s="230">
        <f t="shared" si="59"/>
        <v>0</v>
      </c>
      <c r="I201" s="435">
        <f t="shared" si="59"/>
        <v>273.92220100000009</v>
      </c>
      <c r="J201" s="230">
        <f t="shared" si="59"/>
        <v>0</v>
      </c>
      <c r="K201" s="230">
        <f t="shared" si="59"/>
        <v>0</v>
      </c>
      <c r="L201" s="226">
        <f t="shared" si="59"/>
        <v>903.2670750000002</v>
      </c>
    </row>
    <row r="202" spans="2:12" x14ac:dyDescent="0.2">
      <c r="B202" s="467"/>
      <c r="C202" s="472" t="s">
        <v>183</v>
      </c>
      <c r="D202" s="294" t="s">
        <v>177</v>
      </c>
      <c r="E202" s="295">
        <v>0</v>
      </c>
      <c r="F202" s="43">
        <v>280.98500000000001</v>
      </c>
      <c r="G202" s="295">
        <v>0</v>
      </c>
      <c r="H202" s="295">
        <v>0</v>
      </c>
      <c r="I202" s="43">
        <v>149.733</v>
      </c>
      <c r="J202" s="43">
        <v>106.848</v>
      </c>
      <c r="K202" s="295">
        <v>0</v>
      </c>
      <c r="L202" s="228">
        <f>SUM(E202:K202)</f>
        <v>537.56600000000003</v>
      </c>
    </row>
    <row r="203" spans="2:12" x14ac:dyDescent="0.2">
      <c r="B203" s="467"/>
      <c r="C203" s="472"/>
      <c r="D203" s="297" t="s">
        <v>178</v>
      </c>
      <c r="E203" s="295">
        <v>0</v>
      </c>
      <c r="F203" s="295">
        <v>0</v>
      </c>
      <c r="G203" s="295">
        <v>0</v>
      </c>
      <c r="H203" s="295">
        <v>0</v>
      </c>
      <c r="I203" s="43">
        <v>43.512</v>
      </c>
      <c r="J203" s="295">
        <v>0</v>
      </c>
      <c r="K203" s="295">
        <v>0</v>
      </c>
      <c r="L203" s="228">
        <f>SUM(E203:K203)</f>
        <v>43.512</v>
      </c>
    </row>
    <row r="204" spans="2:12" x14ac:dyDescent="0.2">
      <c r="B204" s="467"/>
      <c r="C204" s="472"/>
      <c r="D204" s="298" t="s">
        <v>179</v>
      </c>
      <c r="E204" s="295">
        <v>0</v>
      </c>
      <c r="F204" s="295">
        <v>0</v>
      </c>
      <c r="G204" s="295">
        <v>0</v>
      </c>
      <c r="H204" s="295">
        <v>0</v>
      </c>
      <c r="I204" s="295">
        <v>0</v>
      </c>
      <c r="J204" s="295">
        <v>0</v>
      </c>
      <c r="K204" s="295">
        <v>0</v>
      </c>
      <c r="L204" s="228">
        <f>SUM(E204:K204)</f>
        <v>0</v>
      </c>
    </row>
    <row r="205" spans="2:12" x14ac:dyDescent="0.2">
      <c r="B205" s="467"/>
      <c r="C205" s="182" t="s">
        <v>184</v>
      </c>
      <c r="D205" s="318"/>
      <c r="E205" s="230">
        <f t="shared" ref="E205:L205" si="60">SUM(E202:E204)</f>
        <v>0</v>
      </c>
      <c r="F205" s="435">
        <f t="shared" si="60"/>
        <v>280.98500000000001</v>
      </c>
      <c r="G205" s="230">
        <f t="shared" si="60"/>
        <v>0</v>
      </c>
      <c r="H205" s="230">
        <f t="shared" si="60"/>
        <v>0</v>
      </c>
      <c r="I205" s="435">
        <f t="shared" si="60"/>
        <v>193.245</v>
      </c>
      <c r="J205" s="435">
        <f t="shared" si="60"/>
        <v>106.848</v>
      </c>
      <c r="K205" s="230">
        <f t="shared" si="60"/>
        <v>0</v>
      </c>
      <c r="L205" s="226">
        <f t="shared" si="60"/>
        <v>581.07799999999997</v>
      </c>
    </row>
    <row r="206" spans="2:12" x14ac:dyDescent="0.2">
      <c r="B206" s="467"/>
      <c r="C206" s="473" t="s">
        <v>185</v>
      </c>
      <c r="D206" s="294" t="s">
        <v>177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28">
        <f>SUM(E206:K206)</f>
        <v>0</v>
      </c>
    </row>
    <row r="207" spans="2:12" x14ac:dyDescent="0.2">
      <c r="B207" s="467"/>
      <c r="C207" s="473"/>
      <c r="D207" s="297" t="s">
        <v>178</v>
      </c>
      <c r="E207" s="295">
        <v>0</v>
      </c>
      <c r="F207" s="295">
        <v>0</v>
      </c>
      <c r="G207" s="295">
        <v>0</v>
      </c>
      <c r="H207" s="295">
        <v>0</v>
      </c>
      <c r="I207" s="295">
        <v>0</v>
      </c>
      <c r="J207" s="295">
        <v>0</v>
      </c>
      <c r="K207" s="295">
        <v>0</v>
      </c>
      <c r="L207" s="228">
        <f>SUM(E207:K207)</f>
        <v>0</v>
      </c>
    </row>
    <row r="208" spans="2:12" x14ac:dyDescent="0.2">
      <c r="B208" s="467"/>
      <c r="C208" s="474"/>
      <c r="D208" s="298" t="s">
        <v>179</v>
      </c>
      <c r="E208" s="295">
        <v>0</v>
      </c>
      <c r="F208" s="295">
        <v>0</v>
      </c>
      <c r="G208" s="295">
        <v>0</v>
      </c>
      <c r="H208" s="295">
        <v>0</v>
      </c>
      <c r="I208" s="295">
        <v>0</v>
      </c>
      <c r="J208" s="295">
        <v>0</v>
      </c>
      <c r="K208" s="295">
        <v>0</v>
      </c>
      <c r="L208" s="228">
        <f>SUM(E208:K208)</f>
        <v>0</v>
      </c>
    </row>
    <row r="209" spans="2:12" x14ac:dyDescent="0.2">
      <c r="B209" s="468"/>
      <c r="C209" s="145" t="s">
        <v>186</v>
      </c>
      <c r="D209" s="318"/>
      <c r="E209" s="230">
        <f t="shared" ref="E209:L209" si="61">SUM(E206:E208)</f>
        <v>0</v>
      </c>
      <c r="F209" s="230">
        <f t="shared" si="61"/>
        <v>0</v>
      </c>
      <c r="G209" s="230">
        <f t="shared" si="61"/>
        <v>0</v>
      </c>
      <c r="H209" s="230">
        <f t="shared" si="61"/>
        <v>0</v>
      </c>
      <c r="I209" s="230">
        <f t="shared" si="61"/>
        <v>0</v>
      </c>
      <c r="J209" s="230">
        <f t="shared" si="61"/>
        <v>0</v>
      </c>
      <c r="K209" s="230">
        <f t="shared" si="61"/>
        <v>0</v>
      </c>
      <c r="L209" s="226">
        <f t="shared" si="61"/>
        <v>0</v>
      </c>
    </row>
    <row r="210" spans="2:12" x14ac:dyDescent="0.2">
      <c r="B210" s="148" t="s">
        <v>205</v>
      </c>
      <c r="C210" s="149"/>
      <c r="D210" s="305"/>
      <c r="E210" s="177">
        <f t="shared" ref="E210:L210" si="62">+E209+E205+E201+E197</f>
        <v>0</v>
      </c>
      <c r="F210" s="434">
        <f t="shared" si="62"/>
        <v>910.32987400000013</v>
      </c>
      <c r="G210" s="177">
        <f t="shared" si="62"/>
        <v>0</v>
      </c>
      <c r="H210" s="434">
        <f t="shared" si="62"/>
        <v>0.43186000000000002</v>
      </c>
      <c r="I210" s="434">
        <f t="shared" si="62"/>
        <v>467.16720100000009</v>
      </c>
      <c r="J210" s="434">
        <f t="shared" si="62"/>
        <v>106.848</v>
      </c>
      <c r="K210" s="177">
        <f t="shared" si="62"/>
        <v>0</v>
      </c>
      <c r="L210" s="209">
        <f t="shared" si="62"/>
        <v>1484.7769350000001</v>
      </c>
    </row>
    <row r="211" spans="2:12" x14ac:dyDescent="0.2">
      <c r="B211" s="466">
        <v>2014</v>
      </c>
      <c r="C211" s="469" t="s">
        <v>179</v>
      </c>
      <c r="D211" s="294" t="s">
        <v>177</v>
      </c>
      <c r="E211" s="295">
        <v>0</v>
      </c>
      <c r="F211" s="295">
        <v>0</v>
      </c>
      <c r="G211" s="295">
        <v>0</v>
      </c>
      <c r="H211" s="309">
        <v>0</v>
      </c>
      <c r="I211" s="295">
        <v>0</v>
      </c>
      <c r="J211" s="295">
        <v>0</v>
      </c>
      <c r="K211" s="295">
        <v>0</v>
      </c>
      <c r="L211" s="228">
        <f>SUM(E211:K211)</f>
        <v>0</v>
      </c>
    </row>
    <row r="212" spans="2:12" x14ac:dyDescent="0.2">
      <c r="B212" s="467"/>
      <c r="C212" s="470"/>
      <c r="D212" s="297" t="s">
        <v>178</v>
      </c>
      <c r="E212" s="295">
        <v>0</v>
      </c>
      <c r="F212" s="295">
        <v>0</v>
      </c>
      <c r="G212" s="295">
        <v>0</v>
      </c>
      <c r="H212" s="309">
        <v>0</v>
      </c>
      <c r="I212" s="295">
        <v>0</v>
      </c>
      <c r="J212" s="295">
        <v>0</v>
      </c>
      <c r="K212" s="295">
        <v>0</v>
      </c>
      <c r="L212" s="228">
        <f>SUM(E212:K212)</f>
        <v>0</v>
      </c>
    </row>
    <row r="213" spans="2:12" x14ac:dyDescent="0.2">
      <c r="B213" s="467"/>
      <c r="C213" s="470"/>
      <c r="D213" s="298" t="s">
        <v>179</v>
      </c>
      <c r="E213" s="295">
        <v>0</v>
      </c>
      <c r="F213" s="295">
        <v>0</v>
      </c>
      <c r="G213" s="295">
        <v>0</v>
      </c>
      <c r="H213" s="309">
        <v>0</v>
      </c>
      <c r="I213" s="295">
        <v>0</v>
      </c>
      <c r="J213" s="295">
        <v>0</v>
      </c>
      <c r="K213" s="295">
        <v>0</v>
      </c>
      <c r="L213" s="228">
        <f>SUM(E213:K213)</f>
        <v>0</v>
      </c>
    </row>
    <row r="214" spans="2:12" x14ac:dyDescent="0.2">
      <c r="B214" s="467"/>
      <c r="C214" s="184" t="s">
        <v>191</v>
      </c>
      <c r="D214" s="318"/>
      <c r="E214" s="319">
        <f t="shared" ref="E214:L214" si="63">SUM(E211:E213)</f>
        <v>0</v>
      </c>
      <c r="F214" s="230">
        <f t="shared" si="63"/>
        <v>0</v>
      </c>
      <c r="G214" s="230">
        <f t="shared" si="63"/>
        <v>0</v>
      </c>
      <c r="H214" s="230">
        <f t="shared" si="63"/>
        <v>0</v>
      </c>
      <c r="I214" s="230">
        <f t="shared" si="63"/>
        <v>0</v>
      </c>
      <c r="J214" s="230">
        <f t="shared" si="63"/>
        <v>0</v>
      </c>
      <c r="K214" s="230">
        <f t="shared" si="63"/>
        <v>0</v>
      </c>
      <c r="L214" s="226">
        <f t="shared" si="63"/>
        <v>0</v>
      </c>
    </row>
    <row r="215" spans="2:12" x14ac:dyDescent="0.2">
      <c r="B215" s="467"/>
      <c r="C215" s="471" t="s">
        <v>181</v>
      </c>
      <c r="D215" s="294" t="s">
        <v>177</v>
      </c>
      <c r="E215" s="295">
        <v>0</v>
      </c>
      <c r="F215" s="43">
        <v>454.79533599999996</v>
      </c>
      <c r="G215" s="295">
        <v>0</v>
      </c>
      <c r="H215" s="295">
        <v>0</v>
      </c>
      <c r="I215" s="43">
        <v>110.42457899999999</v>
      </c>
      <c r="J215" s="295">
        <v>0</v>
      </c>
      <c r="K215" s="295">
        <v>0</v>
      </c>
      <c r="L215" s="228">
        <f>SUM(E215:K215)</f>
        <v>565.2199149999999</v>
      </c>
    </row>
    <row r="216" spans="2:12" x14ac:dyDescent="0.2">
      <c r="B216" s="467"/>
      <c r="C216" s="471"/>
      <c r="D216" s="297" t="s">
        <v>178</v>
      </c>
      <c r="E216" s="295">
        <v>0</v>
      </c>
      <c r="F216" s="43">
        <v>262.79469799999993</v>
      </c>
      <c r="G216" s="295">
        <v>0</v>
      </c>
      <c r="H216" s="295">
        <v>0</v>
      </c>
      <c r="I216" s="43">
        <v>217.70887899999997</v>
      </c>
      <c r="J216" s="295">
        <v>0</v>
      </c>
      <c r="K216" s="295">
        <v>0</v>
      </c>
      <c r="L216" s="228">
        <f>SUM(E216:K216)</f>
        <v>480.50357699999989</v>
      </c>
    </row>
    <row r="217" spans="2:12" x14ac:dyDescent="0.2">
      <c r="B217" s="467"/>
      <c r="C217" s="471"/>
      <c r="D217" s="298" t="s">
        <v>179</v>
      </c>
      <c r="E217" s="295">
        <v>0</v>
      </c>
      <c r="F217" s="295">
        <v>0</v>
      </c>
      <c r="G217" s="295">
        <v>0</v>
      </c>
      <c r="H217" s="295">
        <v>0</v>
      </c>
      <c r="I217" s="295">
        <v>0</v>
      </c>
      <c r="J217" s="295">
        <v>0</v>
      </c>
      <c r="K217" s="295">
        <v>0</v>
      </c>
      <c r="L217" s="228">
        <f>SUM(E217:K217)</f>
        <v>0</v>
      </c>
    </row>
    <row r="218" spans="2:12" x14ac:dyDescent="0.2">
      <c r="B218" s="467"/>
      <c r="C218" s="145" t="s">
        <v>182</v>
      </c>
      <c r="D218" s="318"/>
      <c r="E218" s="319">
        <f t="shared" ref="E218:L218" si="64">SUM(E215:E217)</f>
        <v>0</v>
      </c>
      <c r="F218" s="435">
        <f t="shared" si="64"/>
        <v>717.59003399999983</v>
      </c>
      <c r="G218" s="230">
        <f t="shared" si="64"/>
        <v>0</v>
      </c>
      <c r="H218" s="230">
        <f t="shared" si="64"/>
        <v>0</v>
      </c>
      <c r="I218" s="435">
        <f t="shared" si="64"/>
        <v>328.13345799999996</v>
      </c>
      <c r="J218" s="230">
        <f t="shared" si="64"/>
        <v>0</v>
      </c>
      <c r="K218" s="230">
        <f t="shared" si="64"/>
        <v>0</v>
      </c>
      <c r="L218" s="226">
        <f t="shared" si="64"/>
        <v>1045.7234919999999</v>
      </c>
    </row>
    <row r="219" spans="2:12" x14ac:dyDescent="0.2">
      <c r="B219" s="467"/>
      <c r="C219" s="472" t="s">
        <v>183</v>
      </c>
      <c r="D219" s="294" t="s">
        <v>177</v>
      </c>
      <c r="E219" s="295">
        <v>0</v>
      </c>
      <c r="F219" s="43">
        <v>307.48</v>
      </c>
      <c r="G219" s="295">
        <v>0</v>
      </c>
      <c r="H219" s="295">
        <v>0</v>
      </c>
      <c r="I219" s="43">
        <v>10.4832</v>
      </c>
      <c r="J219" s="43">
        <v>376.416</v>
      </c>
      <c r="K219" s="295">
        <v>0</v>
      </c>
      <c r="L219" s="228">
        <f>SUM(E219:K219)</f>
        <v>694.37920000000008</v>
      </c>
    </row>
    <row r="220" spans="2:12" x14ac:dyDescent="0.2">
      <c r="B220" s="467"/>
      <c r="C220" s="472"/>
      <c r="D220" s="297" t="s">
        <v>178</v>
      </c>
      <c r="E220" s="295">
        <v>0</v>
      </c>
      <c r="F220" s="295">
        <v>0</v>
      </c>
      <c r="G220" s="295">
        <v>0</v>
      </c>
      <c r="H220" s="295">
        <v>0</v>
      </c>
      <c r="I220" s="43">
        <v>4.2623999999999995</v>
      </c>
      <c r="J220" s="295">
        <v>0</v>
      </c>
      <c r="K220" s="295">
        <v>0</v>
      </c>
      <c r="L220" s="228">
        <f>SUM(E220:K220)</f>
        <v>4.2623999999999995</v>
      </c>
    </row>
    <row r="221" spans="2:12" x14ac:dyDescent="0.2">
      <c r="B221" s="467"/>
      <c r="C221" s="472"/>
      <c r="D221" s="298" t="s">
        <v>179</v>
      </c>
      <c r="E221" s="295">
        <v>0</v>
      </c>
      <c r="F221" s="295">
        <v>0</v>
      </c>
      <c r="G221" s="295">
        <v>0</v>
      </c>
      <c r="H221" s="295">
        <v>0</v>
      </c>
      <c r="I221" s="295">
        <v>0</v>
      </c>
      <c r="J221" s="295">
        <v>0</v>
      </c>
      <c r="K221" s="295">
        <v>0</v>
      </c>
      <c r="L221" s="228">
        <f>SUM(E221:K221)</f>
        <v>0</v>
      </c>
    </row>
    <row r="222" spans="2:12" x14ac:dyDescent="0.2">
      <c r="B222" s="467"/>
      <c r="C222" s="182" t="s">
        <v>184</v>
      </c>
      <c r="D222" s="318"/>
      <c r="E222" s="230">
        <f t="shared" ref="E222:L222" si="65">SUM(E219:E221)</f>
        <v>0</v>
      </c>
      <c r="F222" s="435">
        <f t="shared" si="65"/>
        <v>307.48</v>
      </c>
      <c r="G222" s="230">
        <f t="shared" si="65"/>
        <v>0</v>
      </c>
      <c r="H222" s="230">
        <f t="shared" si="65"/>
        <v>0</v>
      </c>
      <c r="I222" s="435">
        <f t="shared" si="65"/>
        <v>14.7456</v>
      </c>
      <c r="J222" s="435">
        <f t="shared" si="65"/>
        <v>376.416</v>
      </c>
      <c r="K222" s="230">
        <f t="shared" si="65"/>
        <v>0</v>
      </c>
      <c r="L222" s="226">
        <f t="shared" si="65"/>
        <v>698.64160000000004</v>
      </c>
    </row>
    <row r="223" spans="2:12" x14ac:dyDescent="0.2">
      <c r="B223" s="467"/>
      <c r="C223" s="473" t="s">
        <v>185</v>
      </c>
      <c r="D223" s="294" t="s">
        <v>177</v>
      </c>
      <c r="E223" s="295">
        <v>0</v>
      </c>
      <c r="F223" s="295">
        <v>0</v>
      </c>
      <c r="G223" s="295">
        <v>0</v>
      </c>
      <c r="H223" s="295">
        <v>0</v>
      </c>
      <c r="I223" s="295">
        <v>0</v>
      </c>
      <c r="J223" s="295">
        <v>0</v>
      </c>
      <c r="K223" s="295">
        <v>0</v>
      </c>
      <c r="L223" s="228">
        <f>SUM(E223:K223)</f>
        <v>0</v>
      </c>
    </row>
    <row r="224" spans="2:12" x14ac:dyDescent="0.2">
      <c r="B224" s="467"/>
      <c r="C224" s="473"/>
      <c r="D224" s="297" t="s">
        <v>178</v>
      </c>
      <c r="E224" s="295">
        <v>0</v>
      </c>
      <c r="F224" s="295">
        <v>0</v>
      </c>
      <c r="G224" s="295">
        <v>0</v>
      </c>
      <c r="H224" s="295">
        <v>0</v>
      </c>
      <c r="I224" s="295">
        <v>0</v>
      </c>
      <c r="J224" s="295">
        <v>0</v>
      </c>
      <c r="K224" s="295">
        <v>0</v>
      </c>
      <c r="L224" s="228">
        <f>SUM(E224:K224)</f>
        <v>0</v>
      </c>
    </row>
    <row r="225" spans="2:12" x14ac:dyDescent="0.2">
      <c r="B225" s="467"/>
      <c r="C225" s="474"/>
      <c r="D225" s="298" t="s">
        <v>179</v>
      </c>
      <c r="E225" s="295">
        <v>0</v>
      </c>
      <c r="F225" s="295">
        <v>0</v>
      </c>
      <c r="G225" s="295">
        <v>0</v>
      </c>
      <c r="H225" s="295">
        <v>0</v>
      </c>
      <c r="I225" s="295">
        <v>0</v>
      </c>
      <c r="J225" s="295">
        <v>0</v>
      </c>
      <c r="K225" s="295">
        <v>0</v>
      </c>
      <c r="L225" s="228">
        <f>SUM(E225:K225)</f>
        <v>0</v>
      </c>
    </row>
    <row r="226" spans="2:12" x14ac:dyDescent="0.2">
      <c r="B226" s="468"/>
      <c r="C226" s="145" t="s">
        <v>186</v>
      </c>
      <c r="D226" s="318"/>
      <c r="E226" s="230">
        <f t="shared" ref="E226:L226" si="66">SUM(E223:E225)</f>
        <v>0</v>
      </c>
      <c r="F226" s="230">
        <f t="shared" si="66"/>
        <v>0</v>
      </c>
      <c r="G226" s="230">
        <f t="shared" si="66"/>
        <v>0</v>
      </c>
      <c r="H226" s="230">
        <f t="shared" si="66"/>
        <v>0</v>
      </c>
      <c r="I226" s="230">
        <f t="shared" si="66"/>
        <v>0</v>
      </c>
      <c r="J226" s="230">
        <f t="shared" si="66"/>
        <v>0</v>
      </c>
      <c r="K226" s="230">
        <f t="shared" si="66"/>
        <v>0</v>
      </c>
      <c r="L226" s="226">
        <f t="shared" si="66"/>
        <v>0</v>
      </c>
    </row>
    <row r="227" spans="2:12" x14ac:dyDescent="0.2">
      <c r="B227" s="148" t="s">
        <v>220</v>
      </c>
      <c r="C227" s="149"/>
      <c r="D227" s="305"/>
      <c r="E227" s="177">
        <f t="shared" ref="E227:L227" si="67">+E226+E222+E218+E214</f>
        <v>0</v>
      </c>
      <c r="F227" s="434">
        <f t="shared" si="67"/>
        <v>1025.0700339999999</v>
      </c>
      <c r="G227" s="177">
        <f t="shared" si="67"/>
        <v>0</v>
      </c>
      <c r="H227" s="177">
        <f t="shared" si="67"/>
        <v>0</v>
      </c>
      <c r="I227" s="434">
        <f t="shared" si="67"/>
        <v>342.87905799999999</v>
      </c>
      <c r="J227" s="434">
        <f t="shared" si="67"/>
        <v>376.416</v>
      </c>
      <c r="K227" s="177">
        <f t="shared" si="67"/>
        <v>0</v>
      </c>
      <c r="L227" s="209">
        <f t="shared" si="67"/>
        <v>1744.365092</v>
      </c>
    </row>
    <row r="228" spans="2:12" x14ac:dyDescent="0.2">
      <c r="B228" s="466">
        <v>2015</v>
      </c>
      <c r="C228" s="469" t="s">
        <v>179</v>
      </c>
      <c r="D228" s="294" t="s">
        <v>177</v>
      </c>
      <c r="E228" s="295">
        <v>0</v>
      </c>
      <c r="F228" s="295">
        <v>0</v>
      </c>
      <c r="G228" s="295">
        <v>0</v>
      </c>
      <c r="H228" s="295">
        <v>0</v>
      </c>
      <c r="I228" s="295">
        <v>0</v>
      </c>
      <c r="J228" s="295">
        <v>0</v>
      </c>
      <c r="K228" s="295">
        <v>0</v>
      </c>
      <c r="L228" s="228">
        <f>SUM(E228:K228)</f>
        <v>0</v>
      </c>
    </row>
    <row r="229" spans="2:12" x14ac:dyDescent="0.2">
      <c r="B229" s="467"/>
      <c r="C229" s="470"/>
      <c r="D229" s="297" t="s">
        <v>178</v>
      </c>
      <c r="E229" s="295">
        <v>0</v>
      </c>
      <c r="F229" s="295">
        <v>0</v>
      </c>
      <c r="G229" s="295">
        <v>0</v>
      </c>
      <c r="H229" s="295">
        <v>0</v>
      </c>
      <c r="I229" s="295">
        <v>0</v>
      </c>
      <c r="J229" s="295">
        <v>0</v>
      </c>
      <c r="K229" s="295">
        <v>0</v>
      </c>
      <c r="L229" s="228">
        <f>SUM(E229:K229)</f>
        <v>0</v>
      </c>
    </row>
    <row r="230" spans="2:12" x14ac:dyDescent="0.2">
      <c r="B230" s="467"/>
      <c r="C230" s="470"/>
      <c r="D230" s="298" t="s">
        <v>179</v>
      </c>
      <c r="E230" s="295">
        <v>0</v>
      </c>
      <c r="F230" s="295">
        <v>0</v>
      </c>
      <c r="G230" s="295">
        <v>0</v>
      </c>
      <c r="H230" s="295">
        <v>0</v>
      </c>
      <c r="I230" s="295">
        <v>0</v>
      </c>
      <c r="J230" s="295">
        <v>0</v>
      </c>
      <c r="K230" s="295">
        <v>0</v>
      </c>
      <c r="L230" s="228">
        <f>SUM(E230:K230)</f>
        <v>0</v>
      </c>
    </row>
    <row r="231" spans="2:12" x14ac:dyDescent="0.2">
      <c r="B231" s="467"/>
      <c r="C231" s="184" t="s">
        <v>191</v>
      </c>
      <c r="D231" s="318"/>
      <c r="E231" s="319">
        <f t="shared" ref="E231:L231" si="68">SUM(E228:E230)</f>
        <v>0</v>
      </c>
      <c r="F231" s="230">
        <f t="shared" si="68"/>
        <v>0</v>
      </c>
      <c r="G231" s="230">
        <f t="shared" si="68"/>
        <v>0</v>
      </c>
      <c r="H231" s="230">
        <f t="shared" si="68"/>
        <v>0</v>
      </c>
      <c r="I231" s="230">
        <f t="shared" si="68"/>
        <v>0</v>
      </c>
      <c r="J231" s="230">
        <f t="shared" si="68"/>
        <v>0</v>
      </c>
      <c r="K231" s="230">
        <f t="shared" si="68"/>
        <v>0</v>
      </c>
      <c r="L231" s="226">
        <f t="shared" si="68"/>
        <v>0</v>
      </c>
    </row>
    <row r="232" spans="2:12" x14ac:dyDescent="0.2">
      <c r="B232" s="467"/>
      <c r="C232" s="471" t="s">
        <v>181</v>
      </c>
      <c r="D232" s="294" t="s">
        <v>177</v>
      </c>
      <c r="E232" s="295">
        <v>0</v>
      </c>
      <c r="F232" s="43">
        <v>492</v>
      </c>
      <c r="G232" s="295">
        <v>0</v>
      </c>
      <c r="H232" s="295">
        <v>0</v>
      </c>
      <c r="I232" s="43">
        <v>69</v>
      </c>
      <c r="J232" s="436">
        <v>0</v>
      </c>
      <c r="K232" s="295">
        <v>0</v>
      </c>
      <c r="L232" s="228">
        <f>SUM(E232:K232)</f>
        <v>561</v>
      </c>
    </row>
    <row r="233" spans="2:12" x14ac:dyDescent="0.2">
      <c r="B233" s="467"/>
      <c r="C233" s="471"/>
      <c r="D233" s="297" t="s">
        <v>178</v>
      </c>
      <c r="E233" s="295">
        <v>0</v>
      </c>
      <c r="F233" s="43">
        <v>377</v>
      </c>
      <c r="G233" s="295">
        <v>0</v>
      </c>
      <c r="H233" s="295">
        <v>0</v>
      </c>
      <c r="I233" s="43">
        <v>233</v>
      </c>
      <c r="J233" s="436">
        <v>0</v>
      </c>
      <c r="K233" s="295">
        <v>0</v>
      </c>
      <c r="L233" s="228">
        <f>SUM(E233:K233)</f>
        <v>610</v>
      </c>
    </row>
    <row r="234" spans="2:12" x14ac:dyDescent="0.2">
      <c r="B234" s="467"/>
      <c r="C234" s="471"/>
      <c r="D234" s="298" t="s">
        <v>179</v>
      </c>
      <c r="E234" s="295">
        <v>0</v>
      </c>
      <c r="F234" s="295">
        <v>0</v>
      </c>
      <c r="G234" s="295">
        <v>0</v>
      </c>
      <c r="H234" s="295">
        <v>0</v>
      </c>
      <c r="I234" s="295">
        <v>0</v>
      </c>
      <c r="J234" s="295">
        <v>0</v>
      </c>
      <c r="K234" s="295">
        <v>0</v>
      </c>
      <c r="L234" s="228">
        <f>SUM(E234:K234)</f>
        <v>0</v>
      </c>
    </row>
    <row r="235" spans="2:12" x14ac:dyDescent="0.2">
      <c r="B235" s="467"/>
      <c r="C235" s="145" t="s">
        <v>182</v>
      </c>
      <c r="D235" s="318"/>
      <c r="E235" s="319">
        <f t="shared" ref="E235:L235" si="69">SUM(E232:E234)</f>
        <v>0</v>
      </c>
      <c r="F235" s="435">
        <f t="shared" si="69"/>
        <v>869</v>
      </c>
      <c r="G235" s="230">
        <f t="shared" si="69"/>
        <v>0</v>
      </c>
      <c r="H235" s="230">
        <f t="shared" si="69"/>
        <v>0</v>
      </c>
      <c r="I235" s="435">
        <f t="shared" si="69"/>
        <v>302</v>
      </c>
      <c r="J235" s="230">
        <f t="shared" si="69"/>
        <v>0</v>
      </c>
      <c r="K235" s="230">
        <f t="shared" si="69"/>
        <v>0</v>
      </c>
      <c r="L235" s="226">
        <f t="shared" si="69"/>
        <v>1171</v>
      </c>
    </row>
    <row r="236" spans="2:12" x14ac:dyDescent="0.2">
      <c r="B236" s="467"/>
      <c r="C236" s="472" t="s">
        <v>183</v>
      </c>
      <c r="D236" s="294" t="s">
        <v>177</v>
      </c>
      <c r="E236" s="295">
        <v>0</v>
      </c>
      <c r="F236" s="43">
        <v>295.59000000000003</v>
      </c>
      <c r="G236" s="295">
        <v>0</v>
      </c>
      <c r="H236" s="295">
        <v>0</v>
      </c>
      <c r="I236" s="295">
        <v>0</v>
      </c>
      <c r="J236" s="43">
        <v>251.58</v>
      </c>
      <c r="K236" s="295">
        <v>0</v>
      </c>
      <c r="L236" s="228">
        <f>SUM(E236:K236)</f>
        <v>547.17000000000007</v>
      </c>
    </row>
    <row r="237" spans="2:12" x14ac:dyDescent="0.2">
      <c r="B237" s="467"/>
      <c r="C237" s="472"/>
      <c r="D237" s="297" t="s">
        <v>178</v>
      </c>
      <c r="E237" s="295">
        <v>0</v>
      </c>
      <c r="F237" s="295">
        <v>0</v>
      </c>
      <c r="G237" s="295">
        <v>0</v>
      </c>
      <c r="H237" s="295">
        <v>0</v>
      </c>
      <c r="I237" s="295">
        <v>0</v>
      </c>
      <c r="J237" s="295">
        <v>0</v>
      </c>
      <c r="K237" s="295">
        <v>0</v>
      </c>
      <c r="L237" s="228">
        <f>SUM(E237:K237)</f>
        <v>0</v>
      </c>
    </row>
    <row r="238" spans="2:12" x14ac:dyDescent="0.2">
      <c r="B238" s="467"/>
      <c r="C238" s="472"/>
      <c r="D238" s="298" t="s">
        <v>179</v>
      </c>
      <c r="E238" s="295">
        <v>0</v>
      </c>
      <c r="F238" s="295">
        <v>0</v>
      </c>
      <c r="G238" s="295">
        <v>0</v>
      </c>
      <c r="H238" s="295">
        <v>0</v>
      </c>
      <c r="I238" s="295">
        <v>0</v>
      </c>
      <c r="J238" s="295">
        <v>0</v>
      </c>
      <c r="K238" s="295">
        <v>0</v>
      </c>
      <c r="L238" s="228">
        <f>SUM(E238:K238)</f>
        <v>0</v>
      </c>
    </row>
    <row r="239" spans="2:12" x14ac:dyDescent="0.2">
      <c r="B239" s="467"/>
      <c r="C239" s="182" t="s">
        <v>184</v>
      </c>
      <c r="D239" s="318"/>
      <c r="E239" s="230">
        <f t="shared" ref="E239:L239" si="70">SUM(E236:E238)</f>
        <v>0</v>
      </c>
      <c r="F239" s="435">
        <f t="shared" si="70"/>
        <v>295.59000000000003</v>
      </c>
      <c r="G239" s="230">
        <f t="shared" si="70"/>
        <v>0</v>
      </c>
      <c r="H239" s="230">
        <f t="shared" si="70"/>
        <v>0</v>
      </c>
      <c r="I239" s="230">
        <f t="shared" si="70"/>
        <v>0</v>
      </c>
      <c r="J239" s="435">
        <f t="shared" si="70"/>
        <v>251.58</v>
      </c>
      <c r="K239" s="230">
        <f t="shared" si="70"/>
        <v>0</v>
      </c>
      <c r="L239" s="226">
        <f t="shared" si="70"/>
        <v>547.17000000000007</v>
      </c>
    </row>
    <row r="240" spans="2:12" x14ac:dyDescent="0.2">
      <c r="B240" s="467"/>
      <c r="C240" s="473" t="s">
        <v>185</v>
      </c>
      <c r="D240" s="294" t="s">
        <v>177</v>
      </c>
      <c r="E240" s="295">
        <v>0</v>
      </c>
      <c r="F240" s="295">
        <v>0</v>
      </c>
      <c r="G240" s="295">
        <v>0</v>
      </c>
      <c r="H240" s="295">
        <v>0</v>
      </c>
      <c r="I240" s="295">
        <v>0</v>
      </c>
      <c r="J240" s="295">
        <v>0</v>
      </c>
      <c r="K240" s="295">
        <v>0</v>
      </c>
      <c r="L240" s="228">
        <f>SUM(E240:K240)</f>
        <v>0</v>
      </c>
    </row>
    <row r="241" spans="2:12" x14ac:dyDescent="0.2">
      <c r="B241" s="467"/>
      <c r="C241" s="473"/>
      <c r="D241" s="297" t="s">
        <v>178</v>
      </c>
      <c r="E241" s="295">
        <v>0</v>
      </c>
      <c r="F241" s="295">
        <v>0</v>
      </c>
      <c r="G241" s="295">
        <v>0</v>
      </c>
      <c r="H241" s="295">
        <v>0</v>
      </c>
      <c r="I241" s="295">
        <v>0</v>
      </c>
      <c r="J241" s="295">
        <v>0</v>
      </c>
      <c r="K241" s="295">
        <v>0</v>
      </c>
      <c r="L241" s="228">
        <f>SUM(E241:K241)</f>
        <v>0</v>
      </c>
    </row>
    <row r="242" spans="2:12" x14ac:dyDescent="0.2">
      <c r="B242" s="467"/>
      <c r="C242" s="474"/>
      <c r="D242" s="298" t="s">
        <v>179</v>
      </c>
      <c r="E242" s="295">
        <v>0</v>
      </c>
      <c r="F242" s="295">
        <v>0</v>
      </c>
      <c r="G242" s="295">
        <v>0</v>
      </c>
      <c r="H242" s="295">
        <v>0</v>
      </c>
      <c r="I242" s="295">
        <v>0</v>
      </c>
      <c r="J242" s="295">
        <v>0</v>
      </c>
      <c r="K242" s="295">
        <v>0</v>
      </c>
      <c r="L242" s="228">
        <f>SUM(E242:K242)</f>
        <v>0</v>
      </c>
    </row>
    <row r="243" spans="2:12" x14ac:dyDescent="0.2">
      <c r="B243" s="468"/>
      <c r="C243" s="145" t="s">
        <v>186</v>
      </c>
      <c r="D243" s="318"/>
      <c r="E243" s="230">
        <f t="shared" ref="E243:L243" si="71">SUM(E240:E242)</f>
        <v>0</v>
      </c>
      <c r="F243" s="230">
        <f t="shared" si="71"/>
        <v>0</v>
      </c>
      <c r="G243" s="230">
        <f t="shared" si="71"/>
        <v>0</v>
      </c>
      <c r="H243" s="230">
        <f t="shared" si="71"/>
        <v>0</v>
      </c>
      <c r="I243" s="230">
        <f t="shared" si="71"/>
        <v>0</v>
      </c>
      <c r="J243" s="230">
        <f t="shared" si="71"/>
        <v>0</v>
      </c>
      <c r="K243" s="230">
        <f t="shared" si="71"/>
        <v>0</v>
      </c>
      <c r="L243" s="226">
        <f t="shared" si="71"/>
        <v>0</v>
      </c>
    </row>
    <row r="244" spans="2:12" x14ac:dyDescent="0.2">
      <c r="B244" s="148" t="s">
        <v>221</v>
      </c>
      <c r="C244" s="149"/>
      <c r="D244" s="305"/>
      <c r="E244" s="177">
        <f t="shared" ref="E244:L244" si="72">+E243+E239+E235+E231</f>
        <v>0</v>
      </c>
      <c r="F244" s="434">
        <f t="shared" si="72"/>
        <v>1164.5900000000001</v>
      </c>
      <c r="G244" s="177">
        <f t="shared" si="72"/>
        <v>0</v>
      </c>
      <c r="H244" s="177">
        <f t="shared" si="72"/>
        <v>0</v>
      </c>
      <c r="I244" s="434">
        <f t="shared" si="72"/>
        <v>302</v>
      </c>
      <c r="J244" s="434">
        <f t="shared" si="72"/>
        <v>251.58</v>
      </c>
      <c r="K244" s="177">
        <f t="shared" si="72"/>
        <v>0</v>
      </c>
      <c r="L244" s="209">
        <f t="shared" si="72"/>
        <v>1718.17</v>
      </c>
    </row>
    <row r="245" spans="2:12" x14ac:dyDescent="0.2">
      <c r="B245" s="466">
        <v>2016</v>
      </c>
      <c r="C245" s="469" t="s">
        <v>179</v>
      </c>
      <c r="D245" s="294" t="s">
        <v>177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28">
        <f>SUM(E245:K245)</f>
        <v>0</v>
      </c>
    </row>
    <row r="246" spans="2:12" x14ac:dyDescent="0.2">
      <c r="B246" s="467"/>
      <c r="C246" s="470"/>
      <c r="D246" s="297" t="s">
        <v>178</v>
      </c>
      <c r="E246" s="295">
        <v>0</v>
      </c>
      <c r="F246" s="295">
        <v>0</v>
      </c>
      <c r="G246" s="295">
        <v>0</v>
      </c>
      <c r="H246" s="295">
        <v>0</v>
      </c>
      <c r="I246" s="295">
        <v>0</v>
      </c>
      <c r="J246" s="295">
        <v>0</v>
      </c>
      <c r="K246" s="295">
        <v>0</v>
      </c>
      <c r="L246" s="228">
        <f>SUM(E246:K246)</f>
        <v>0</v>
      </c>
    </row>
    <row r="247" spans="2:12" x14ac:dyDescent="0.2">
      <c r="B247" s="467"/>
      <c r="C247" s="470"/>
      <c r="D247" s="298" t="s">
        <v>179</v>
      </c>
      <c r="E247" s="295">
        <v>0</v>
      </c>
      <c r="F247" s="295">
        <v>0</v>
      </c>
      <c r="G247" s="295">
        <v>0</v>
      </c>
      <c r="H247" s="295">
        <v>0</v>
      </c>
      <c r="I247" s="295">
        <v>0</v>
      </c>
      <c r="J247" s="295">
        <v>0</v>
      </c>
      <c r="K247" s="295">
        <v>0</v>
      </c>
      <c r="L247" s="228">
        <f>SUM(E247:K247)</f>
        <v>0</v>
      </c>
    </row>
    <row r="248" spans="2:12" x14ac:dyDescent="0.2">
      <c r="B248" s="467"/>
      <c r="C248" s="184" t="s">
        <v>191</v>
      </c>
      <c r="D248" s="318"/>
      <c r="E248" s="319">
        <f t="shared" ref="E248:L248" si="73">SUM(E245:E247)</f>
        <v>0</v>
      </c>
      <c r="F248" s="230">
        <f t="shared" si="73"/>
        <v>0</v>
      </c>
      <c r="G248" s="230">
        <f t="shared" si="73"/>
        <v>0</v>
      </c>
      <c r="H248" s="230">
        <f t="shared" si="73"/>
        <v>0</v>
      </c>
      <c r="I248" s="230">
        <f t="shared" si="73"/>
        <v>0</v>
      </c>
      <c r="J248" s="230">
        <f t="shared" si="73"/>
        <v>0</v>
      </c>
      <c r="K248" s="230">
        <f t="shared" si="73"/>
        <v>0</v>
      </c>
      <c r="L248" s="226">
        <f t="shared" si="73"/>
        <v>0</v>
      </c>
    </row>
    <row r="249" spans="2:12" x14ac:dyDescent="0.2">
      <c r="B249" s="467"/>
      <c r="C249" s="471" t="s">
        <v>181</v>
      </c>
      <c r="D249" s="294" t="s">
        <v>177</v>
      </c>
      <c r="E249" s="295">
        <v>0</v>
      </c>
      <c r="F249" s="43">
        <v>977.04575200000011</v>
      </c>
      <c r="G249" s="295">
        <v>0</v>
      </c>
      <c r="H249" s="295">
        <v>0</v>
      </c>
      <c r="I249" s="43">
        <v>80.917238999999995</v>
      </c>
      <c r="J249" s="295">
        <v>0</v>
      </c>
      <c r="K249" s="295">
        <v>0</v>
      </c>
      <c r="L249" s="228">
        <f>SUM(E249:K249)</f>
        <v>1057.9629910000001</v>
      </c>
    </row>
    <row r="250" spans="2:12" x14ac:dyDescent="0.2">
      <c r="B250" s="467"/>
      <c r="C250" s="471"/>
      <c r="D250" s="297" t="s">
        <v>178</v>
      </c>
      <c r="E250" s="295">
        <v>0</v>
      </c>
      <c r="F250" s="43">
        <v>239.09301000000005</v>
      </c>
      <c r="G250" s="295">
        <v>0</v>
      </c>
      <c r="H250" s="295">
        <v>0</v>
      </c>
      <c r="I250" s="43">
        <v>216.75724799999998</v>
      </c>
      <c r="J250" s="295">
        <v>0</v>
      </c>
      <c r="K250" s="295">
        <v>0</v>
      </c>
      <c r="L250" s="228">
        <f>SUM(E250:K250)</f>
        <v>455.85025800000005</v>
      </c>
    </row>
    <row r="251" spans="2:12" x14ac:dyDescent="0.2">
      <c r="B251" s="467"/>
      <c r="C251" s="471"/>
      <c r="D251" s="298" t="s">
        <v>179</v>
      </c>
      <c r="E251" s="295">
        <v>0</v>
      </c>
      <c r="F251" s="295">
        <v>0</v>
      </c>
      <c r="G251" s="295">
        <v>0</v>
      </c>
      <c r="H251" s="295">
        <v>0</v>
      </c>
      <c r="I251" s="295">
        <v>0</v>
      </c>
      <c r="J251" s="295">
        <v>0</v>
      </c>
      <c r="K251" s="295">
        <v>0</v>
      </c>
      <c r="L251" s="228">
        <f>SUM(E251:K251)</f>
        <v>0</v>
      </c>
    </row>
    <row r="252" spans="2:12" x14ac:dyDescent="0.2">
      <c r="B252" s="467"/>
      <c r="C252" s="145" t="s">
        <v>182</v>
      </c>
      <c r="D252" s="318"/>
      <c r="E252" s="319">
        <f t="shared" ref="E252:L252" si="74">SUM(E249:E251)</f>
        <v>0</v>
      </c>
      <c r="F252" s="435">
        <f t="shared" si="74"/>
        <v>1216.138762</v>
      </c>
      <c r="G252" s="230">
        <f t="shared" si="74"/>
        <v>0</v>
      </c>
      <c r="H252" s="230">
        <f t="shared" si="74"/>
        <v>0</v>
      </c>
      <c r="I252" s="435">
        <f t="shared" si="74"/>
        <v>297.674487</v>
      </c>
      <c r="J252" s="230">
        <f t="shared" si="74"/>
        <v>0</v>
      </c>
      <c r="K252" s="230">
        <f t="shared" si="74"/>
        <v>0</v>
      </c>
      <c r="L252" s="226">
        <f t="shared" si="74"/>
        <v>1513.8132490000003</v>
      </c>
    </row>
    <row r="253" spans="2:12" x14ac:dyDescent="0.2">
      <c r="B253" s="467"/>
      <c r="C253" s="472" t="s">
        <v>183</v>
      </c>
      <c r="D253" s="294" t="s">
        <v>177</v>
      </c>
      <c r="E253" s="295">
        <v>0</v>
      </c>
      <c r="F253" s="43">
        <v>413.50799999999992</v>
      </c>
      <c r="G253" s="295">
        <v>0</v>
      </c>
      <c r="H253" s="295">
        <v>0</v>
      </c>
      <c r="I253" s="295">
        <v>0</v>
      </c>
      <c r="J253" s="43">
        <v>343.78500000000008</v>
      </c>
      <c r="K253" s="295">
        <v>0</v>
      </c>
      <c r="L253" s="228">
        <f>SUM(E253:K253)</f>
        <v>757.29300000000001</v>
      </c>
    </row>
    <row r="254" spans="2:12" x14ac:dyDescent="0.2">
      <c r="B254" s="467"/>
      <c r="C254" s="472"/>
      <c r="D254" s="297" t="s">
        <v>178</v>
      </c>
      <c r="E254" s="295">
        <v>0</v>
      </c>
      <c r="F254" s="295">
        <v>0</v>
      </c>
      <c r="G254" s="295">
        <v>0</v>
      </c>
      <c r="H254" s="295">
        <v>0</v>
      </c>
      <c r="I254" s="295">
        <v>0</v>
      </c>
      <c r="J254" s="295">
        <v>0</v>
      </c>
      <c r="K254" s="295">
        <v>0</v>
      </c>
      <c r="L254" s="228">
        <f>SUM(E254:K254)</f>
        <v>0</v>
      </c>
    </row>
    <row r="255" spans="2:12" x14ac:dyDescent="0.2">
      <c r="B255" s="467"/>
      <c r="C255" s="472"/>
      <c r="D255" s="298" t="s">
        <v>179</v>
      </c>
      <c r="E255" s="295">
        <v>0</v>
      </c>
      <c r="F255" s="295">
        <v>0</v>
      </c>
      <c r="G255" s="295">
        <v>0</v>
      </c>
      <c r="H255" s="295">
        <v>0</v>
      </c>
      <c r="I255" s="295">
        <v>0</v>
      </c>
      <c r="J255" s="295">
        <v>0</v>
      </c>
      <c r="K255" s="295">
        <v>0</v>
      </c>
      <c r="L255" s="228">
        <f>SUM(E255:K255)</f>
        <v>0</v>
      </c>
    </row>
    <row r="256" spans="2:12" x14ac:dyDescent="0.2">
      <c r="B256" s="467"/>
      <c r="C256" s="182" t="s">
        <v>184</v>
      </c>
      <c r="D256" s="318"/>
      <c r="E256" s="230">
        <f t="shared" ref="E256:L256" si="75">SUM(E253:E255)</f>
        <v>0</v>
      </c>
      <c r="F256" s="435">
        <f t="shared" si="75"/>
        <v>413.50799999999992</v>
      </c>
      <c r="G256" s="230">
        <f t="shared" si="75"/>
        <v>0</v>
      </c>
      <c r="H256" s="230">
        <f t="shared" si="75"/>
        <v>0</v>
      </c>
      <c r="I256" s="230">
        <f t="shared" si="75"/>
        <v>0</v>
      </c>
      <c r="J256" s="435">
        <f t="shared" si="75"/>
        <v>343.78500000000008</v>
      </c>
      <c r="K256" s="230">
        <f t="shared" si="75"/>
        <v>0</v>
      </c>
      <c r="L256" s="226">
        <f t="shared" si="75"/>
        <v>757.29300000000001</v>
      </c>
    </row>
    <row r="257" spans="2:12" x14ac:dyDescent="0.2">
      <c r="B257" s="467"/>
      <c r="C257" s="473" t="s">
        <v>185</v>
      </c>
      <c r="D257" s="294" t="s">
        <v>177</v>
      </c>
      <c r="E257" s="295">
        <v>0</v>
      </c>
      <c r="F257" s="295">
        <v>0</v>
      </c>
      <c r="G257" s="295">
        <v>0</v>
      </c>
      <c r="H257" s="295">
        <v>0</v>
      </c>
      <c r="I257" s="295">
        <v>0</v>
      </c>
      <c r="J257" s="295">
        <v>0</v>
      </c>
      <c r="K257" s="295">
        <v>0</v>
      </c>
      <c r="L257" s="228">
        <f>SUM(E257:K257)</f>
        <v>0</v>
      </c>
    </row>
    <row r="258" spans="2:12" x14ac:dyDescent="0.2">
      <c r="B258" s="467"/>
      <c r="C258" s="473"/>
      <c r="D258" s="297" t="s">
        <v>178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28">
        <f>SUM(E258:K258)</f>
        <v>0</v>
      </c>
    </row>
    <row r="259" spans="2:12" x14ac:dyDescent="0.2">
      <c r="B259" s="467"/>
      <c r="C259" s="474"/>
      <c r="D259" s="298" t="s">
        <v>179</v>
      </c>
      <c r="E259" s="295">
        <v>0</v>
      </c>
      <c r="F259" s="295">
        <v>0</v>
      </c>
      <c r="G259" s="295">
        <v>0</v>
      </c>
      <c r="H259" s="295">
        <v>0</v>
      </c>
      <c r="I259" s="295">
        <v>0</v>
      </c>
      <c r="J259" s="295">
        <v>0</v>
      </c>
      <c r="K259" s="295">
        <v>0</v>
      </c>
      <c r="L259" s="228">
        <f>SUM(E259:K259)</f>
        <v>0</v>
      </c>
    </row>
    <row r="260" spans="2:12" x14ac:dyDescent="0.2">
      <c r="B260" s="468"/>
      <c r="C260" s="145" t="s">
        <v>186</v>
      </c>
      <c r="D260" s="318"/>
      <c r="E260" s="230">
        <f t="shared" ref="E260:L260" si="76">SUM(E257:E259)</f>
        <v>0</v>
      </c>
      <c r="F260" s="230">
        <f t="shared" si="76"/>
        <v>0</v>
      </c>
      <c r="G260" s="230">
        <f t="shared" si="76"/>
        <v>0</v>
      </c>
      <c r="H260" s="230">
        <f t="shared" si="76"/>
        <v>0</v>
      </c>
      <c r="I260" s="230">
        <f t="shared" si="76"/>
        <v>0</v>
      </c>
      <c r="J260" s="230">
        <f t="shared" si="76"/>
        <v>0</v>
      </c>
      <c r="K260" s="230">
        <f t="shared" si="76"/>
        <v>0</v>
      </c>
      <c r="L260" s="226">
        <f t="shared" si="76"/>
        <v>0</v>
      </c>
    </row>
    <row r="261" spans="2:12" x14ac:dyDescent="0.2">
      <c r="B261" s="148" t="s">
        <v>239</v>
      </c>
      <c r="C261" s="149"/>
      <c r="D261" s="305"/>
      <c r="E261" s="177">
        <f t="shared" ref="E261:L261" si="77">+E260+E256+E252+E248</f>
        <v>0</v>
      </c>
      <c r="F261" s="434">
        <f t="shared" si="77"/>
        <v>1629.6467619999999</v>
      </c>
      <c r="G261" s="177">
        <f t="shared" si="77"/>
        <v>0</v>
      </c>
      <c r="H261" s="177">
        <f t="shared" si="77"/>
        <v>0</v>
      </c>
      <c r="I261" s="434">
        <f t="shared" si="77"/>
        <v>297.674487</v>
      </c>
      <c r="J261" s="434">
        <f t="shared" si="77"/>
        <v>343.78500000000008</v>
      </c>
      <c r="K261" s="177">
        <f t="shared" si="77"/>
        <v>0</v>
      </c>
      <c r="L261" s="209">
        <f t="shared" si="77"/>
        <v>2271.1062490000004</v>
      </c>
    </row>
    <row r="262" spans="2:12" x14ac:dyDescent="0.2">
      <c r="D262" s="56"/>
    </row>
    <row r="263" spans="2:12" x14ac:dyDescent="0.2">
      <c r="B263" s="321" t="s">
        <v>32</v>
      </c>
      <c r="C263" s="292"/>
      <c r="D263" s="322"/>
      <c r="E263" s="323"/>
      <c r="F263" s="323"/>
      <c r="G263" s="323"/>
      <c r="H263" s="323"/>
      <c r="I263" s="323"/>
      <c r="J263" s="323"/>
      <c r="K263" s="323"/>
    </row>
    <row r="264" spans="2:12" x14ac:dyDescent="0.2">
      <c r="B264" s="292" t="s">
        <v>201</v>
      </c>
      <c r="D264" s="56"/>
    </row>
    <row r="265" spans="2:12" x14ac:dyDescent="0.2">
      <c r="B265" s="55" t="s">
        <v>30</v>
      </c>
      <c r="D265" s="56"/>
    </row>
    <row r="266" spans="2:12" x14ac:dyDescent="0.2">
      <c r="B266" s="55" t="s">
        <v>40</v>
      </c>
      <c r="D266" s="56"/>
    </row>
    <row r="267" spans="2:12" x14ac:dyDescent="0.2">
      <c r="B267" s="55" t="s">
        <v>202</v>
      </c>
      <c r="D267" s="56"/>
    </row>
    <row r="268" spans="2:12" x14ac:dyDescent="0.2">
      <c r="B268" s="55" t="s">
        <v>203</v>
      </c>
      <c r="D268" s="56"/>
    </row>
    <row r="269" spans="2:12" x14ac:dyDescent="0.2">
      <c r="B269" s="55" t="s">
        <v>204</v>
      </c>
      <c r="D269" s="56"/>
    </row>
    <row r="270" spans="2:12" x14ac:dyDescent="0.2">
      <c r="B270" s="500" t="s">
        <v>259</v>
      </c>
      <c r="C270" s="500"/>
      <c r="D270" s="500"/>
      <c r="E270" s="500"/>
      <c r="F270" s="500"/>
      <c r="G270" s="500"/>
      <c r="H270" s="500"/>
      <c r="I270" s="500"/>
    </row>
  </sheetData>
  <mergeCells count="77">
    <mergeCell ref="B270:I270"/>
    <mergeCell ref="B211:B226"/>
    <mergeCell ref="C211:C213"/>
    <mergeCell ref="C215:C217"/>
    <mergeCell ref="C219:C221"/>
    <mergeCell ref="C223:C225"/>
    <mergeCell ref="D5:K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228:B243"/>
    <mergeCell ref="C228:C230"/>
    <mergeCell ref="C232:C234"/>
    <mergeCell ref="C236:C238"/>
    <mergeCell ref="C240:C242"/>
    <mergeCell ref="B245:B260"/>
    <mergeCell ref="C245:C247"/>
    <mergeCell ref="C249:C251"/>
    <mergeCell ref="C253:C255"/>
    <mergeCell ref="C257:C2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L20"/>
  <sheetViews>
    <sheetView showGridLines="0" workbookViewId="0"/>
  </sheetViews>
  <sheetFormatPr defaultRowHeight="12.75" x14ac:dyDescent="0.2"/>
  <cols>
    <col min="1" max="1" width="5.7109375" style="55" customWidth="1"/>
    <col min="2" max="2" width="33.5703125" style="55" customWidth="1"/>
    <col min="3" max="3" width="16" style="55" customWidth="1"/>
    <col min="4" max="4" width="15.42578125" style="55" customWidth="1"/>
    <col min="5" max="6" width="18.140625" style="55" customWidth="1"/>
    <col min="7" max="8" width="17" style="55" customWidth="1"/>
    <col min="9" max="9" width="15.7109375" style="55" customWidth="1"/>
    <col min="10" max="10" width="15" style="55" customWidth="1"/>
    <col min="11" max="11" width="11.42578125" style="55" customWidth="1"/>
    <col min="12" max="12" width="9.140625" style="55"/>
    <col min="13" max="13" width="14.42578125" style="55" customWidth="1"/>
    <col min="14" max="14" width="12.5703125" style="55" customWidth="1"/>
    <col min="15" max="18" width="12" style="55" customWidth="1"/>
    <col min="19" max="19" width="14.28515625" style="55" customWidth="1"/>
    <col min="20" max="20" width="12" style="55" customWidth="1"/>
    <col min="21" max="16384" width="9.140625" style="55"/>
  </cols>
  <sheetData>
    <row r="1" spans="1:12" x14ac:dyDescent="0.2">
      <c r="A1" s="324"/>
    </row>
    <row r="2" spans="1:12" ht="22.5" customHeight="1" x14ac:dyDescent="0.2">
      <c r="B2" s="57" t="s">
        <v>240</v>
      </c>
      <c r="C2" s="323"/>
      <c r="D2" s="325"/>
      <c r="E2" s="323"/>
      <c r="F2" s="323"/>
      <c r="G2" s="323"/>
      <c r="H2" s="323"/>
      <c r="I2" s="292"/>
      <c r="J2" s="323"/>
      <c r="K2" s="331"/>
    </row>
    <row r="3" spans="1:12" ht="18.75" x14ac:dyDescent="0.2">
      <c r="B3" s="293" t="s">
        <v>31</v>
      </c>
      <c r="C3" s="323"/>
      <c r="D3" s="323"/>
      <c r="E3" s="323"/>
      <c r="F3" s="323"/>
      <c r="G3" s="323"/>
      <c r="H3" s="323"/>
      <c r="I3" s="292"/>
      <c r="J3" s="323"/>
      <c r="K3" s="331"/>
    </row>
    <row r="4" spans="1:12" x14ac:dyDescent="0.2">
      <c r="B4" s="332"/>
    </row>
    <row r="5" spans="1:12" ht="12.75" customHeight="1" x14ac:dyDescent="0.2">
      <c r="B5" s="457" t="s">
        <v>23</v>
      </c>
      <c r="C5" s="483" t="s">
        <v>13</v>
      </c>
      <c r="D5" s="480"/>
      <c r="E5" s="480"/>
      <c r="F5" s="480"/>
      <c r="G5" s="480"/>
      <c r="H5" s="480"/>
      <c r="I5" s="484"/>
      <c r="J5" s="461" t="s">
        <v>166</v>
      </c>
    </row>
    <row r="6" spans="1:12" ht="37.5" customHeight="1" x14ac:dyDescent="0.2">
      <c r="B6" s="458"/>
      <c r="C6" s="16" t="s">
        <v>167</v>
      </c>
      <c r="D6" s="16" t="s">
        <v>168</v>
      </c>
      <c r="E6" s="16" t="s">
        <v>169</v>
      </c>
      <c r="F6" s="16" t="s">
        <v>170</v>
      </c>
      <c r="G6" s="16" t="s">
        <v>171</v>
      </c>
      <c r="H6" s="16" t="s">
        <v>172</v>
      </c>
      <c r="I6" s="16" t="s">
        <v>173</v>
      </c>
      <c r="J6" s="482"/>
    </row>
    <row r="7" spans="1:12" ht="24.95" customHeight="1" x14ac:dyDescent="0.2">
      <c r="B7" s="188" t="s">
        <v>25</v>
      </c>
      <c r="C7" s="189">
        <v>0</v>
      </c>
      <c r="D7" s="190">
        <v>0</v>
      </c>
      <c r="E7" s="190">
        <v>0</v>
      </c>
      <c r="F7" s="192">
        <v>0</v>
      </c>
      <c r="G7" s="190">
        <v>0</v>
      </c>
      <c r="H7" s="190">
        <v>0</v>
      </c>
      <c r="I7" s="190">
        <v>0</v>
      </c>
      <c r="J7" s="44">
        <f t="shared" ref="J7:J12" si="0">SUM(C7:I7)</f>
        <v>0</v>
      </c>
    </row>
    <row r="8" spans="1:12" ht="24.95" customHeight="1" x14ac:dyDescent="0.2">
      <c r="B8" s="171" t="s">
        <v>26</v>
      </c>
      <c r="C8" s="191">
        <v>0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45">
        <f t="shared" si="0"/>
        <v>0</v>
      </c>
      <c r="K8" s="327"/>
      <c r="L8" s="327"/>
    </row>
    <row r="9" spans="1:12" ht="24.95" customHeight="1" x14ac:dyDescent="0.2">
      <c r="B9" s="172" t="s">
        <v>38</v>
      </c>
      <c r="C9" s="191">
        <v>0</v>
      </c>
      <c r="D9" s="192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45">
        <f t="shared" si="0"/>
        <v>0</v>
      </c>
      <c r="K9" s="18"/>
      <c r="L9" s="327"/>
    </row>
    <row r="10" spans="1:12" ht="24.95" customHeight="1" x14ac:dyDescent="0.2">
      <c r="B10" s="172" t="s">
        <v>28</v>
      </c>
      <c r="C10" s="191">
        <v>0</v>
      </c>
      <c r="D10" s="43">
        <v>2702.549</v>
      </c>
      <c r="E10" s="192">
        <v>0</v>
      </c>
      <c r="F10" s="192">
        <v>0</v>
      </c>
      <c r="G10" s="43">
        <v>228.95</v>
      </c>
      <c r="H10" s="192">
        <v>0</v>
      </c>
      <c r="I10" s="192">
        <v>0</v>
      </c>
      <c r="J10" s="45">
        <f t="shared" si="0"/>
        <v>2931.4989999999998</v>
      </c>
      <c r="K10" s="327"/>
      <c r="L10" s="327"/>
    </row>
    <row r="11" spans="1:12" ht="24.95" customHeight="1" x14ac:dyDescent="0.2">
      <c r="B11" s="173" t="s">
        <v>29</v>
      </c>
      <c r="C11" s="191">
        <v>0</v>
      </c>
      <c r="D11" s="192">
        <v>0</v>
      </c>
      <c r="E11" s="192">
        <v>0</v>
      </c>
      <c r="F11" s="192">
        <v>0</v>
      </c>
      <c r="G11" s="192">
        <v>0</v>
      </c>
      <c r="H11" s="192">
        <v>0</v>
      </c>
      <c r="I11" s="192">
        <v>0</v>
      </c>
      <c r="J11" s="45">
        <f t="shared" si="0"/>
        <v>0</v>
      </c>
      <c r="K11" s="327"/>
    </row>
    <row r="12" spans="1:12" ht="24.95" customHeight="1" x14ac:dyDescent="0.2">
      <c r="B12" s="174" t="s">
        <v>14</v>
      </c>
      <c r="C12" s="191">
        <v>0</v>
      </c>
      <c r="D12" s="194">
        <v>127.538</v>
      </c>
      <c r="E12" s="192">
        <v>0</v>
      </c>
      <c r="F12" s="192">
        <v>0</v>
      </c>
      <c r="G12" s="43">
        <v>36.896999999999998</v>
      </c>
      <c r="H12" s="43">
        <v>353.60300000000001</v>
      </c>
      <c r="I12" s="192">
        <v>0</v>
      </c>
      <c r="J12" s="45">
        <f t="shared" si="0"/>
        <v>518.03800000000001</v>
      </c>
    </row>
    <row r="13" spans="1:12" ht="24.95" customHeight="1" x14ac:dyDescent="0.2">
      <c r="B13" s="175" t="s">
        <v>34</v>
      </c>
      <c r="C13" s="177">
        <f t="shared" ref="C13:J13" si="1">SUM(C7:C12)</f>
        <v>0</v>
      </c>
      <c r="D13" s="437">
        <f t="shared" si="1"/>
        <v>2830.087</v>
      </c>
      <c r="E13" s="177">
        <f t="shared" si="1"/>
        <v>0</v>
      </c>
      <c r="F13" s="177">
        <f t="shared" si="1"/>
        <v>0</v>
      </c>
      <c r="G13" s="434">
        <f t="shared" si="1"/>
        <v>265.84699999999998</v>
      </c>
      <c r="H13" s="434">
        <f t="shared" si="1"/>
        <v>353.60300000000001</v>
      </c>
      <c r="I13" s="177">
        <f t="shared" si="1"/>
        <v>0</v>
      </c>
      <c r="J13" s="196">
        <f t="shared" si="1"/>
        <v>3449.5369999999998</v>
      </c>
    </row>
    <row r="14" spans="1:12" x14ac:dyDescent="0.2">
      <c r="B14" s="333" t="s">
        <v>70</v>
      </c>
      <c r="K14" s="334"/>
    </row>
    <row r="15" spans="1:12" ht="6" customHeight="1" x14ac:dyDescent="0.2">
      <c r="B15" s="333"/>
      <c r="C15" s="292"/>
      <c r="D15" s="292"/>
      <c r="E15" s="292"/>
      <c r="F15" s="292"/>
      <c r="G15" s="292"/>
      <c r="H15" s="292"/>
      <c r="I15" s="292"/>
      <c r="K15" s="334"/>
    </row>
    <row r="16" spans="1:12" x14ac:dyDescent="0.2">
      <c r="B16" s="328" t="s">
        <v>32</v>
      </c>
      <c r="C16" s="330"/>
      <c r="D16" s="330"/>
      <c r="E16" s="330"/>
      <c r="F16" s="330"/>
      <c r="G16" s="330"/>
      <c r="H16" s="330"/>
      <c r="I16" s="330"/>
      <c r="J16" s="330"/>
      <c r="K16" s="334"/>
    </row>
    <row r="17" spans="2:11" x14ac:dyDescent="0.2">
      <c r="B17" s="292" t="s">
        <v>241</v>
      </c>
      <c r="C17" s="330"/>
      <c r="D17" s="330"/>
      <c r="E17" s="330"/>
      <c r="F17" s="330"/>
      <c r="G17" s="330"/>
      <c r="H17" s="330"/>
      <c r="I17" s="330"/>
      <c r="J17" s="330"/>
      <c r="K17" s="334"/>
    </row>
    <row r="18" spans="2:11" x14ac:dyDescent="0.2">
      <c r="B18" s="55" t="s">
        <v>242</v>
      </c>
      <c r="K18" s="334"/>
    </row>
    <row r="19" spans="2:11" ht="9" customHeight="1" x14ac:dyDescent="0.2">
      <c r="B19" s="459"/>
      <c r="C19" s="459"/>
      <c r="D19" s="459"/>
      <c r="E19" s="459"/>
      <c r="F19" s="459"/>
      <c r="G19" s="459"/>
      <c r="H19" s="459"/>
      <c r="I19" s="459"/>
      <c r="J19" s="460"/>
      <c r="K19" s="334"/>
    </row>
    <row r="20" spans="2:11" ht="12.75" customHeight="1" x14ac:dyDescent="0.2">
      <c r="B20" s="459"/>
      <c r="C20" s="459"/>
      <c r="D20" s="459"/>
      <c r="E20" s="459"/>
      <c r="F20" s="459"/>
      <c r="G20" s="459"/>
      <c r="H20" s="459"/>
      <c r="I20" s="459"/>
      <c r="J20" s="460"/>
      <c r="K20" s="334"/>
    </row>
  </sheetData>
  <mergeCells count="5">
    <mergeCell ref="J5:J6"/>
    <mergeCell ref="B19:J19"/>
    <mergeCell ref="B20:J20"/>
    <mergeCell ref="B5:B6"/>
    <mergeCell ref="C5:I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2"/>
  <sheetViews>
    <sheetView showGridLines="0" workbookViewId="0"/>
  </sheetViews>
  <sheetFormatPr defaultRowHeight="12.75" x14ac:dyDescent="0.2"/>
  <cols>
    <col min="1" max="1" width="4.42578125" style="55" customWidth="1"/>
    <col min="2" max="2" width="14" style="55" customWidth="1"/>
    <col min="3" max="3" width="17.85546875" style="55" customWidth="1"/>
    <col min="4" max="4" width="12.5703125" style="55" customWidth="1"/>
    <col min="5" max="5" width="15" style="55" customWidth="1"/>
    <col min="6" max="6" width="9.140625" style="55"/>
    <col min="7" max="8" width="13.28515625" style="55" customWidth="1"/>
    <col min="9" max="9" width="13" style="55" customWidth="1"/>
    <col min="10" max="10" width="12.7109375" style="55" customWidth="1"/>
    <col min="11" max="16384" width="9.140625" style="55"/>
  </cols>
  <sheetData>
    <row r="1" spans="1:11" x14ac:dyDescent="0.2">
      <c r="A1" s="292"/>
    </row>
    <row r="2" spans="1:11" ht="18.75" x14ac:dyDescent="0.2">
      <c r="B2" s="335" t="s">
        <v>243</v>
      </c>
      <c r="C2" s="327"/>
      <c r="D2" s="327"/>
      <c r="E2" s="327"/>
      <c r="F2" s="327"/>
      <c r="G2" s="327"/>
      <c r="H2" s="327"/>
      <c r="I2" s="327"/>
      <c r="J2" s="327"/>
    </row>
    <row r="3" spans="1:11" ht="18.75" x14ac:dyDescent="0.2">
      <c r="B3" s="293" t="s">
        <v>31</v>
      </c>
      <c r="C3" s="327"/>
      <c r="D3" s="327"/>
      <c r="E3" s="327"/>
      <c r="F3" s="327"/>
      <c r="G3" s="327"/>
      <c r="H3" s="327"/>
      <c r="I3" s="327"/>
      <c r="J3" s="327"/>
    </row>
    <row r="4" spans="1:11" x14ac:dyDescent="0.2">
      <c r="B4" s="327"/>
      <c r="C4" s="327"/>
      <c r="D4" s="327"/>
      <c r="E4" s="327"/>
      <c r="F4" s="327"/>
      <c r="G4" s="327"/>
      <c r="H4" s="327"/>
      <c r="I4" s="327"/>
      <c r="J4" s="327"/>
    </row>
    <row r="5" spans="1:11" x14ac:dyDescent="0.2">
      <c r="B5" s="156" t="s">
        <v>81</v>
      </c>
      <c r="C5" s="290" t="s">
        <v>81</v>
      </c>
      <c r="D5" s="480" t="s">
        <v>85</v>
      </c>
      <c r="E5" s="480"/>
      <c r="F5" s="480"/>
      <c r="G5" s="480"/>
      <c r="H5" s="480"/>
      <c r="I5" s="480"/>
      <c r="J5" s="480"/>
      <c r="K5" s="284"/>
    </row>
    <row r="6" spans="1:11" ht="51" x14ac:dyDescent="0.2">
      <c r="B6" s="157" t="s">
        <v>162</v>
      </c>
      <c r="C6" s="291" t="s">
        <v>12</v>
      </c>
      <c r="D6" s="16" t="s">
        <v>167</v>
      </c>
      <c r="E6" s="16" t="s">
        <v>168</v>
      </c>
      <c r="F6" s="16" t="s">
        <v>169</v>
      </c>
      <c r="G6" s="16" t="s">
        <v>170</v>
      </c>
      <c r="H6" s="16" t="s">
        <v>171</v>
      </c>
      <c r="I6" s="16" t="s">
        <v>172</v>
      </c>
      <c r="J6" s="16" t="s">
        <v>173</v>
      </c>
      <c r="K6" s="287" t="s">
        <v>166</v>
      </c>
    </row>
    <row r="7" spans="1:11" x14ac:dyDescent="0.2">
      <c r="B7" s="487" t="s">
        <v>206</v>
      </c>
      <c r="C7" s="336" t="s">
        <v>14</v>
      </c>
      <c r="D7" s="197">
        <v>0</v>
      </c>
      <c r="E7" s="337">
        <v>1720</v>
      </c>
      <c r="F7" s="337">
        <v>0</v>
      </c>
      <c r="G7" s="337">
        <v>0</v>
      </c>
      <c r="H7" s="337">
        <v>0</v>
      </c>
      <c r="I7" s="337">
        <v>2229</v>
      </c>
      <c r="J7" s="337">
        <v>0</v>
      </c>
      <c r="K7" s="338">
        <f>SUM(D7:J7)</f>
        <v>3949</v>
      </c>
    </row>
    <row r="8" spans="1:11" x14ac:dyDescent="0.2">
      <c r="B8" s="485"/>
      <c r="C8" s="339" t="s">
        <v>207</v>
      </c>
      <c r="D8" s="199">
        <v>0</v>
      </c>
      <c r="E8" s="198">
        <v>11258</v>
      </c>
      <c r="F8" s="198">
        <v>0</v>
      </c>
      <c r="G8" s="198">
        <v>0</v>
      </c>
      <c r="H8" s="198">
        <v>4233</v>
      </c>
      <c r="I8" s="198">
        <v>170</v>
      </c>
      <c r="J8" s="198">
        <v>0</v>
      </c>
      <c r="K8" s="340">
        <f>SUM(D8:J8)</f>
        <v>15661</v>
      </c>
    </row>
    <row r="9" spans="1:11" x14ac:dyDescent="0.2">
      <c r="B9" s="485"/>
      <c r="C9" s="339" t="s">
        <v>208</v>
      </c>
      <c r="D9" s="199">
        <v>0</v>
      </c>
      <c r="E9" s="198">
        <v>0</v>
      </c>
      <c r="F9" s="198">
        <v>0</v>
      </c>
      <c r="G9" s="198">
        <v>1100</v>
      </c>
      <c r="H9" s="198">
        <v>0</v>
      </c>
      <c r="I9" s="198">
        <v>0</v>
      </c>
      <c r="J9" s="198">
        <v>0</v>
      </c>
      <c r="K9" s="340">
        <f t="shared" ref="K9:K17" si="0">SUM(D9:J9)</f>
        <v>1100</v>
      </c>
    </row>
    <row r="10" spans="1:11" x14ac:dyDescent="0.2">
      <c r="B10" s="146" t="s">
        <v>81</v>
      </c>
      <c r="C10" s="149"/>
      <c r="D10" s="177">
        <f t="shared" ref="D10:K10" si="1">SUBTOTAL(9,D7:D9)</f>
        <v>0</v>
      </c>
      <c r="E10" s="177">
        <f t="shared" si="1"/>
        <v>12978</v>
      </c>
      <c r="F10" s="177">
        <f t="shared" si="1"/>
        <v>0</v>
      </c>
      <c r="G10" s="177">
        <f t="shared" si="1"/>
        <v>1100</v>
      </c>
      <c r="H10" s="177">
        <f t="shared" si="1"/>
        <v>4233</v>
      </c>
      <c r="I10" s="177">
        <f t="shared" si="1"/>
        <v>2399</v>
      </c>
      <c r="J10" s="177">
        <f t="shared" si="1"/>
        <v>0</v>
      </c>
      <c r="K10" s="209">
        <f t="shared" si="1"/>
        <v>20710</v>
      </c>
    </row>
    <row r="11" spans="1:11" x14ac:dyDescent="0.2">
      <c r="B11" s="485" t="s">
        <v>209</v>
      </c>
      <c r="C11" s="339" t="s">
        <v>14</v>
      </c>
      <c r="D11" s="199">
        <v>0</v>
      </c>
      <c r="E11" s="198">
        <v>1652</v>
      </c>
      <c r="F11" s="198">
        <v>0</v>
      </c>
      <c r="G11" s="198">
        <v>200</v>
      </c>
      <c r="H11" s="198">
        <v>0</v>
      </c>
      <c r="I11" s="198">
        <v>1610</v>
      </c>
      <c r="J11" s="341">
        <v>0</v>
      </c>
      <c r="K11" s="340">
        <f t="shared" si="0"/>
        <v>3462</v>
      </c>
    </row>
    <row r="12" spans="1:11" x14ac:dyDescent="0.2">
      <c r="B12" s="485"/>
      <c r="C12" s="339" t="s">
        <v>207</v>
      </c>
      <c r="D12" s="199">
        <v>0</v>
      </c>
      <c r="E12" s="198">
        <v>11480</v>
      </c>
      <c r="F12" s="198">
        <v>0</v>
      </c>
      <c r="G12" s="198">
        <v>0</v>
      </c>
      <c r="H12" s="198">
        <v>3770</v>
      </c>
      <c r="I12" s="198">
        <v>240</v>
      </c>
      <c r="J12" s="341">
        <v>0</v>
      </c>
      <c r="K12" s="340">
        <f t="shared" si="0"/>
        <v>15490</v>
      </c>
    </row>
    <row r="13" spans="1:11" x14ac:dyDescent="0.2">
      <c r="B13" s="486"/>
      <c r="C13" s="342" t="s">
        <v>208</v>
      </c>
      <c r="D13" s="343">
        <v>0</v>
      </c>
      <c r="E13" s="344">
        <v>0</v>
      </c>
      <c r="F13" s="344">
        <v>0</v>
      </c>
      <c r="G13" s="344">
        <v>852</v>
      </c>
      <c r="H13" s="344">
        <v>0</v>
      </c>
      <c r="I13" s="344">
        <v>0</v>
      </c>
      <c r="J13" s="345">
        <v>0</v>
      </c>
      <c r="K13" s="346">
        <f t="shared" si="0"/>
        <v>852</v>
      </c>
    </row>
    <row r="14" spans="1:11" x14ac:dyDescent="0.2">
      <c r="B14" s="28" t="s">
        <v>81</v>
      </c>
      <c r="C14" s="149"/>
      <c r="D14" s="177">
        <f t="shared" ref="D14:K14" si="2">SUBTOTAL(9,D11:D13)</f>
        <v>0</v>
      </c>
      <c r="E14" s="177">
        <f t="shared" si="2"/>
        <v>13132</v>
      </c>
      <c r="F14" s="177">
        <f t="shared" si="2"/>
        <v>0</v>
      </c>
      <c r="G14" s="177">
        <f t="shared" si="2"/>
        <v>1052</v>
      </c>
      <c r="H14" s="177">
        <f t="shared" si="2"/>
        <v>3770</v>
      </c>
      <c r="I14" s="177">
        <f t="shared" si="2"/>
        <v>1850</v>
      </c>
      <c r="J14" s="308">
        <f t="shared" si="2"/>
        <v>0</v>
      </c>
      <c r="K14" s="209">
        <f t="shared" si="2"/>
        <v>19804</v>
      </c>
    </row>
    <row r="15" spans="1:11" x14ac:dyDescent="0.2">
      <c r="B15" s="485">
        <v>2004</v>
      </c>
      <c r="C15" s="339" t="s">
        <v>14</v>
      </c>
      <c r="D15" s="199">
        <v>0</v>
      </c>
      <c r="E15" s="198">
        <v>790</v>
      </c>
      <c r="F15" s="198">
        <v>0</v>
      </c>
      <c r="G15" s="198">
        <v>400</v>
      </c>
      <c r="H15" s="198">
        <v>0</v>
      </c>
      <c r="I15" s="198">
        <v>796.01800000000003</v>
      </c>
      <c r="J15" s="341">
        <v>0</v>
      </c>
      <c r="K15" s="340">
        <f t="shared" si="0"/>
        <v>1986.018</v>
      </c>
    </row>
    <row r="16" spans="1:11" x14ac:dyDescent="0.2">
      <c r="B16" s="485"/>
      <c r="C16" s="339" t="s">
        <v>207</v>
      </c>
      <c r="D16" s="199">
        <v>0</v>
      </c>
      <c r="E16" s="198">
        <v>5930</v>
      </c>
      <c r="F16" s="198">
        <v>0</v>
      </c>
      <c r="G16" s="198">
        <v>0</v>
      </c>
      <c r="H16" s="198">
        <v>4125</v>
      </c>
      <c r="I16" s="198">
        <v>1572.0809999999999</v>
      </c>
      <c r="J16" s="341">
        <v>0</v>
      </c>
      <c r="K16" s="340">
        <f t="shared" si="0"/>
        <v>11627.081</v>
      </c>
    </row>
    <row r="17" spans="2:11" x14ac:dyDescent="0.2">
      <c r="B17" s="485"/>
      <c r="C17" s="339" t="s">
        <v>208</v>
      </c>
      <c r="D17" s="199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341">
        <v>0</v>
      </c>
      <c r="K17" s="340">
        <f t="shared" si="0"/>
        <v>0</v>
      </c>
    </row>
    <row r="18" spans="2:11" x14ac:dyDescent="0.2">
      <c r="B18" s="28" t="s">
        <v>81</v>
      </c>
      <c r="C18" s="149"/>
      <c r="D18" s="177">
        <f t="shared" ref="D18:K18" si="3">SUBTOTAL(9,D15:D17)</f>
        <v>0</v>
      </c>
      <c r="E18" s="177">
        <f t="shared" si="3"/>
        <v>6720</v>
      </c>
      <c r="F18" s="177">
        <f t="shared" si="3"/>
        <v>0</v>
      </c>
      <c r="G18" s="177">
        <f t="shared" si="3"/>
        <v>400</v>
      </c>
      <c r="H18" s="177">
        <f t="shared" si="3"/>
        <v>4125</v>
      </c>
      <c r="I18" s="177">
        <f t="shared" si="3"/>
        <v>2368.0990000000002</v>
      </c>
      <c r="J18" s="177">
        <f t="shared" si="3"/>
        <v>0</v>
      </c>
      <c r="K18" s="209">
        <f t="shared" si="3"/>
        <v>13613.099</v>
      </c>
    </row>
    <row r="19" spans="2:11" x14ac:dyDescent="0.2">
      <c r="B19" s="485">
        <v>2005</v>
      </c>
      <c r="C19" s="339" t="s">
        <v>14</v>
      </c>
      <c r="D19" s="197">
        <v>0</v>
      </c>
      <c r="E19" s="347">
        <v>670</v>
      </c>
      <c r="F19" s="198">
        <v>0</v>
      </c>
      <c r="G19" s="198">
        <v>0</v>
      </c>
      <c r="H19" s="198">
        <v>0</v>
      </c>
      <c r="I19" s="348">
        <v>652.39800000000002</v>
      </c>
      <c r="J19" s="198">
        <v>0</v>
      </c>
      <c r="K19" s="340">
        <f>SUM(D19:J19)</f>
        <v>1322.3980000000001</v>
      </c>
    </row>
    <row r="20" spans="2:11" x14ac:dyDescent="0.2">
      <c r="B20" s="485"/>
      <c r="C20" s="339" t="s">
        <v>207</v>
      </c>
      <c r="D20" s="198">
        <v>0</v>
      </c>
      <c r="E20" s="438">
        <v>4993.7290000000003</v>
      </c>
      <c r="F20" s="198">
        <v>0</v>
      </c>
      <c r="G20" s="438">
        <v>350</v>
      </c>
      <c r="H20" s="438">
        <v>3329.9749999999999</v>
      </c>
      <c r="I20" s="438">
        <v>1572.0809999999999</v>
      </c>
      <c r="J20" s="198">
        <v>0</v>
      </c>
      <c r="K20" s="340">
        <f>SUM(D20:J20)</f>
        <v>10245.785</v>
      </c>
    </row>
    <row r="21" spans="2:11" x14ac:dyDescent="0.2">
      <c r="B21" s="486"/>
      <c r="C21" s="339" t="s">
        <v>208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340">
        <f>SUM(D21:J21)</f>
        <v>0</v>
      </c>
    </row>
    <row r="22" spans="2:11" x14ac:dyDescent="0.2">
      <c r="B22" s="28" t="s">
        <v>81</v>
      </c>
      <c r="C22" s="149"/>
      <c r="D22" s="177">
        <f t="shared" ref="D22:K22" si="4">SUBTOTAL(9,D19:D21)</f>
        <v>0</v>
      </c>
      <c r="E22" s="434">
        <f t="shared" si="4"/>
        <v>5663.7290000000003</v>
      </c>
      <c r="F22" s="434">
        <f t="shared" si="4"/>
        <v>0</v>
      </c>
      <c r="G22" s="434">
        <f t="shared" si="4"/>
        <v>350</v>
      </c>
      <c r="H22" s="434">
        <f t="shared" si="4"/>
        <v>3329.9749999999999</v>
      </c>
      <c r="I22" s="434">
        <f t="shared" si="4"/>
        <v>2224.4789999999998</v>
      </c>
      <c r="J22" s="177">
        <f t="shared" si="4"/>
        <v>0</v>
      </c>
      <c r="K22" s="209">
        <f t="shared" si="4"/>
        <v>11568.183000000001</v>
      </c>
    </row>
    <row r="23" spans="2:11" x14ac:dyDescent="0.2">
      <c r="B23" s="485">
        <v>2006</v>
      </c>
      <c r="C23" s="339" t="s">
        <v>14</v>
      </c>
      <c r="D23" s="197">
        <v>0</v>
      </c>
      <c r="E23" s="347">
        <v>570</v>
      </c>
      <c r="F23" s="198">
        <v>0</v>
      </c>
      <c r="G23" s="198">
        <v>0</v>
      </c>
      <c r="H23" s="198">
        <v>0</v>
      </c>
      <c r="I23" s="348">
        <v>554.76800000000003</v>
      </c>
      <c r="J23" s="198">
        <v>0</v>
      </c>
      <c r="K23" s="340">
        <f>SUM(D23:J23)</f>
        <v>1124.768</v>
      </c>
    </row>
    <row r="24" spans="2:11" x14ac:dyDescent="0.2">
      <c r="B24" s="485"/>
      <c r="C24" s="339" t="s">
        <v>207</v>
      </c>
      <c r="D24" s="198">
        <v>0</v>
      </c>
      <c r="E24" s="438">
        <v>4410.3450000000003</v>
      </c>
      <c r="F24" s="198">
        <v>0</v>
      </c>
      <c r="G24" s="438">
        <v>350</v>
      </c>
      <c r="H24" s="438">
        <v>3358.2669999999998</v>
      </c>
      <c r="I24" s="438">
        <v>811.70500000000004</v>
      </c>
      <c r="J24" s="198">
        <v>0</v>
      </c>
      <c r="K24" s="340">
        <f>SUM(D24:J24)</f>
        <v>8930.3170000000009</v>
      </c>
    </row>
    <row r="25" spans="2:11" x14ac:dyDescent="0.2">
      <c r="B25" s="486"/>
      <c r="C25" s="339" t="s">
        <v>208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340">
        <f>SUM(D25:J25)</f>
        <v>0</v>
      </c>
    </row>
    <row r="26" spans="2:11" x14ac:dyDescent="0.2">
      <c r="B26" s="28" t="s">
        <v>81</v>
      </c>
      <c r="C26" s="149"/>
      <c r="D26" s="177">
        <f t="shared" ref="D26:K26" si="5">SUBTOTAL(9,D23:D25)</f>
        <v>0</v>
      </c>
      <c r="E26" s="434">
        <f t="shared" si="5"/>
        <v>4980.3450000000003</v>
      </c>
      <c r="F26" s="434">
        <f t="shared" si="5"/>
        <v>0</v>
      </c>
      <c r="G26" s="434">
        <f t="shared" si="5"/>
        <v>350</v>
      </c>
      <c r="H26" s="434">
        <f t="shared" si="5"/>
        <v>3358.2669999999998</v>
      </c>
      <c r="I26" s="434">
        <f t="shared" si="5"/>
        <v>1366.473</v>
      </c>
      <c r="J26" s="177">
        <f t="shared" si="5"/>
        <v>0</v>
      </c>
      <c r="K26" s="209">
        <f t="shared" si="5"/>
        <v>10055.085000000001</v>
      </c>
    </row>
    <row r="27" spans="2:11" x14ac:dyDescent="0.2">
      <c r="B27" s="485">
        <v>2007</v>
      </c>
      <c r="C27" s="339" t="s">
        <v>14</v>
      </c>
      <c r="D27" s="197">
        <v>0</v>
      </c>
      <c r="E27" s="347">
        <v>120</v>
      </c>
      <c r="F27" s="198">
        <v>0</v>
      </c>
      <c r="G27" s="198">
        <v>0</v>
      </c>
      <c r="H27" s="198">
        <v>0</v>
      </c>
      <c r="I27" s="348">
        <v>283.29300000000001</v>
      </c>
      <c r="J27" s="198">
        <v>0</v>
      </c>
      <c r="K27" s="340">
        <f>SUM(D27:J27)</f>
        <v>403.29300000000001</v>
      </c>
    </row>
    <row r="28" spans="2:11" x14ac:dyDescent="0.2">
      <c r="B28" s="485"/>
      <c r="C28" s="339" t="s">
        <v>207</v>
      </c>
      <c r="D28" s="198">
        <v>0</v>
      </c>
      <c r="E28" s="438">
        <v>4785.2839999999997</v>
      </c>
      <c r="F28" s="198">
        <v>0</v>
      </c>
      <c r="G28" s="438">
        <v>324.89999999999998</v>
      </c>
      <c r="H28" s="438">
        <v>2858.2669999999998</v>
      </c>
      <c r="I28" s="438">
        <v>614.58100000000002</v>
      </c>
      <c r="J28" s="198">
        <v>0</v>
      </c>
      <c r="K28" s="340">
        <f>SUM(D28:J28)</f>
        <v>8583.0319999999992</v>
      </c>
    </row>
    <row r="29" spans="2:11" x14ac:dyDescent="0.2">
      <c r="B29" s="486"/>
      <c r="C29" s="339" t="s">
        <v>208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340">
        <f>SUM(D29:J29)</f>
        <v>0</v>
      </c>
    </row>
    <row r="30" spans="2:11" x14ac:dyDescent="0.2">
      <c r="B30" s="28" t="s">
        <v>81</v>
      </c>
      <c r="C30" s="149"/>
      <c r="D30" s="177">
        <f t="shared" ref="D30:K30" si="6">SUBTOTAL(9,D27:D29)</f>
        <v>0</v>
      </c>
      <c r="E30" s="434">
        <f t="shared" si="6"/>
        <v>4905.2839999999997</v>
      </c>
      <c r="F30" s="434">
        <f t="shared" si="6"/>
        <v>0</v>
      </c>
      <c r="G30" s="434">
        <f t="shared" si="6"/>
        <v>324.89999999999998</v>
      </c>
      <c r="H30" s="434">
        <f t="shared" si="6"/>
        <v>2858.2669999999998</v>
      </c>
      <c r="I30" s="434">
        <f t="shared" si="6"/>
        <v>897.87400000000002</v>
      </c>
      <c r="J30" s="177">
        <f t="shared" si="6"/>
        <v>0</v>
      </c>
      <c r="K30" s="209">
        <f t="shared" si="6"/>
        <v>8986.3249999999989</v>
      </c>
    </row>
    <row r="31" spans="2:11" x14ac:dyDescent="0.2">
      <c r="B31" s="485">
        <v>2008</v>
      </c>
      <c r="C31" s="339" t="s">
        <v>14</v>
      </c>
      <c r="D31" s="197">
        <v>0</v>
      </c>
      <c r="E31" s="347">
        <v>225.61500000000001</v>
      </c>
      <c r="F31" s="198">
        <v>0</v>
      </c>
      <c r="G31" s="198">
        <v>0</v>
      </c>
      <c r="H31" s="198">
        <v>0</v>
      </c>
      <c r="I31" s="347">
        <v>245.64699999999999</v>
      </c>
      <c r="J31" s="198">
        <v>0</v>
      </c>
      <c r="K31" s="340">
        <f>SUM(D31:J31)</f>
        <v>471.262</v>
      </c>
    </row>
    <row r="32" spans="2:11" x14ac:dyDescent="0.2">
      <c r="B32" s="485"/>
      <c r="C32" s="339" t="s">
        <v>207</v>
      </c>
      <c r="D32" s="199">
        <v>0</v>
      </c>
      <c r="E32" s="193">
        <v>2608.0650000000001</v>
      </c>
      <c r="F32" s="198">
        <v>0</v>
      </c>
      <c r="G32" s="43">
        <v>290</v>
      </c>
      <c r="H32" s="43">
        <v>2482.0010000000002</v>
      </c>
      <c r="I32" s="43">
        <v>434.59100000000001</v>
      </c>
      <c r="J32" s="198">
        <v>0</v>
      </c>
      <c r="K32" s="340">
        <f>SUM(D32:J32)</f>
        <v>5814.6570000000011</v>
      </c>
    </row>
    <row r="33" spans="2:11" x14ac:dyDescent="0.2">
      <c r="B33" s="486"/>
      <c r="C33" s="339" t="s">
        <v>208</v>
      </c>
      <c r="D33" s="198">
        <v>0</v>
      </c>
      <c r="E33" s="198">
        <v>0</v>
      </c>
      <c r="F33" s="198">
        <v>0</v>
      </c>
      <c r="G33" s="198">
        <v>0</v>
      </c>
      <c r="H33" s="198">
        <v>0</v>
      </c>
      <c r="I33" s="198">
        <v>0</v>
      </c>
      <c r="J33" s="198">
        <v>0</v>
      </c>
      <c r="K33" s="340">
        <f>SUM(D33:J33)</f>
        <v>0</v>
      </c>
    </row>
    <row r="34" spans="2:11" x14ac:dyDescent="0.2">
      <c r="B34" s="28" t="s">
        <v>81</v>
      </c>
      <c r="C34" s="149"/>
      <c r="D34" s="177">
        <f t="shared" ref="D34:K34" si="7">SUBTOTAL(9,D31:D33)</f>
        <v>0</v>
      </c>
      <c r="E34" s="434">
        <f t="shared" si="7"/>
        <v>2833.6800000000003</v>
      </c>
      <c r="F34" s="434">
        <f t="shared" si="7"/>
        <v>0</v>
      </c>
      <c r="G34" s="434">
        <f t="shared" si="7"/>
        <v>290</v>
      </c>
      <c r="H34" s="434">
        <f t="shared" si="7"/>
        <v>2482.0010000000002</v>
      </c>
      <c r="I34" s="434">
        <f t="shared" si="7"/>
        <v>680.23800000000006</v>
      </c>
      <c r="J34" s="177">
        <f t="shared" si="7"/>
        <v>0</v>
      </c>
      <c r="K34" s="209">
        <f t="shared" si="7"/>
        <v>6285.9190000000008</v>
      </c>
    </row>
    <row r="35" spans="2:11" x14ac:dyDescent="0.2">
      <c r="B35" s="485">
        <v>2009</v>
      </c>
      <c r="C35" s="339" t="s">
        <v>14</v>
      </c>
      <c r="D35" s="197">
        <v>0</v>
      </c>
      <c r="E35" s="347">
        <v>126.1</v>
      </c>
      <c r="F35" s="198">
        <v>0</v>
      </c>
      <c r="G35" s="198">
        <v>0</v>
      </c>
      <c r="H35" s="198">
        <v>0</v>
      </c>
      <c r="I35" s="347">
        <v>163</v>
      </c>
      <c r="J35" s="198">
        <v>0</v>
      </c>
      <c r="K35" s="340">
        <f>SUM(D35:J35)</f>
        <v>289.10000000000002</v>
      </c>
    </row>
    <row r="36" spans="2:11" x14ac:dyDescent="0.2">
      <c r="B36" s="485"/>
      <c r="C36" s="339" t="s">
        <v>207</v>
      </c>
      <c r="D36" s="199">
        <v>0</v>
      </c>
      <c r="E36" s="193">
        <v>1927.653</v>
      </c>
      <c r="F36" s="438">
        <v>0</v>
      </c>
      <c r="G36" s="43">
        <v>242.13300000000001</v>
      </c>
      <c r="H36" s="43">
        <v>1816</v>
      </c>
      <c r="I36" s="43">
        <v>408.81900000000002</v>
      </c>
      <c r="J36" s="198">
        <v>0</v>
      </c>
      <c r="K36" s="340">
        <f>SUM(D36:J36)</f>
        <v>4394.6050000000005</v>
      </c>
    </row>
    <row r="37" spans="2:11" x14ac:dyDescent="0.2">
      <c r="B37" s="486"/>
      <c r="C37" s="339" t="s">
        <v>208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340">
        <f>SUM(D37:J37)</f>
        <v>0</v>
      </c>
    </row>
    <row r="38" spans="2:11" x14ac:dyDescent="0.2">
      <c r="B38" s="28" t="s">
        <v>81</v>
      </c>
      <c r="C38" s="149"/>
      <c r="D38" s="177">
        <f t="shared" ref="D38:K38" si="8">SUBTOTAL(9,D35:D37)</f>
        <v>0</v>
      </c>
      <c r="E38" s="434">
        <f t="shared" si="8"/>
        <v>2053.7530000000002</v>
      </c>
      <c r="F38" s="434">
        <f t="shared" si="8"/>
        <v>0</v>
      </c>
      <c r="G38" s="434">
        <f t="shared" si="8"/>
        <v>242.13300000000001</v>
      </c>
      <c r="H38" s="434">
        <f t="shared" si="8"/>
        <v>1816</v>
      </c>
      <c r="I38" s="434">
        <f t="shared" si="8"/>
        <v>571.81899999999996</v>
      </c>
      <c r="J38" s="177">
        <f t="shared" si="8"/>
        <v>0</v>
      </c>
      <c r="K38" s="209">
        <f t="shared" si="8"/>
        <v>4683.7050000000008</v>
      </c>
    </row>
    <row r="39" spans="2:11" x14ac:dyDescent="0.2">
      <c r="B39" s="485">
        <v>2010</v>
      </c>
      <c r="C39" s="339" t="s">
        <v>14</v>
      </c>
      <c r="D39" s="197">
        <v>0</v>
      </c>
      <c r="E39" s="347">
        <v>972</v>
      </c>
      <c r="F39" s="198">
        <v>0</v>
      </c>
      <c r="G39" s="198">
        <v>0</v>
      </c>
      <c r="H39" s="198">
        <v>0</v>
      </c>
      <c r="I39" s="347">
        <v>137.23500000000001</v>
      </c>
      <c r="J39" s="198">
        <v>0</v>
      </c>
      <c r="K39" s="340">
        <f>SUM(D39:J39)</f>
        <v>1109.2350000000001</v>
      </c>
    </row>
    <row r="40" spans="2:11" x14ac:dyDescent="0.2">
      <c r="B40" s="485"/>
      <c r="C40" s="339" t="s">
        <v>207</v>
      </c>
      <c r="D40" s="199">
        <v>0</v>
      </c>
      <c r="E40" s="193">
        <v>3900</v>
      </c>
      <c r="F40" s="438">
        <v>0</v>
      </c>
      <c r="G40" s="43">
        <v>227</v>
      </c>
      <c r="H40" s="43">
        <v>4000</v>
      </c>
      <c r="I40" s="43">
        <v>94.427000000000007</v>
      </c>
      <c r="J40" s="198">
        <v>0</v>
      </c>
      <c r="K40" s="340">
        <f>SUM(D40:J40)</f>
        <v>8221.4269999999997</v>
      </c>
    </row>
    <row r="41" spans="2:11" x14ac:dyDescent="0.2">
      <c r="B41" s="486"/>
      <c r="C41" s="339" t="s">
        <v>208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  <c r="I41" s="198">
        <v>0</v>
      </c>
      <c r="J41" s="198">
        <v>0</v>
      </c>
      <c r="K41" s="340">
        <f>SUM(D41:J41)</f>
        <v>0</v>
      </c>
    </row>
    <row r="42" spans="2:11" x14ac:dyDescent="0.2">
      <c r="B42" s="28" t="s">
        <v>81</v>
      </c>
      <c r="C42" s="149"/>
      <c r="D42" s="177">
        <f t="shared" ref="D42:K42" si="9">SUBTOTAL(9,D39:D41)</f>
        <v>0</v>
      </c>
      <c r="E42" s="434">
        <f t="shared" si="9"/>
        <v>4872</v>
      </c>
      <c r="F42" s="177">
        <f t="shared" si="9"/>
        <v>0</v>
      </c>
      <c r="G42" s="434">
        <f t="shared" si="9"/>
        <v>227</v>
      </c>
      <c r="H42" s="434">
        <f t="shared" si="9"/>
        <v>4000</v>
      </c>
      <c r="I42" s="434">
        <f t="shared" si="9"/>
        <v>231.66200000000003</v>
      </c>
      <c r="J42" s="177">
        <f t="shared" si="9"/>
        <v>0</v>
      </c>
      <c r="K42" s="209">
        <f t="shared" si="9"/>
        <v>9330.6620000000003</v>
      </c>
    </row>
    <row r="43" spans="2:11" x14ac:dyDescent="0.2">
      <c r="B43" s="485">
        <v>2011</v>
      </c>
      <c r="C43" s="339" t="s">
        <v>14</v>
      </c>
      <c r="D43" s="197">
        <v>0</v>
      </c>
      <c r="E43" s="347">
        <v>249.49</v>
      </c>
      <c r="F43" s="198">
        <v>0</v>
      </c>
      <c r="G43" s="198">
        <v>0</v>
      </c>
      <c r="H43" s="198">
        <v>0</v>
      </c>
      <c r="I43" s="347">
        <v>500</v>
      </c>
      <c r="J43" s="198">
        <v>0</v>
      </c>
      <c r="K43" s="340">
        <f>SUM(D43:J43)</f>
        <v>749.49</v>
      </c>
    </row>
    <row r="44" spans="2:11" x14ac:dyDescent="0.2">
      <c r="B44" s="485"/>
      <c r="C44" s="339" t="s">
        <v>207</v>
      </c>
      <c r="D44" s="199">
        <v>0</v>
      </c>
      <c r="E44" s="193">
        <v>4670</v>
      </c>
      <c r="F44" s="198">
        <v>0</v>
      </c>
      <c r="G44" s="43">
        <v>216.96100000000001</v>
      </c>
      <c r="H44" s="43">
        <v>4029.7</v>
      </c>
      <c r="I44" s="43">
        <v>75</v>
      </c>
      <c r="J44" s="198">
        <v>0</v>
      </c>
      <c r="K44" s="340">
        <f>SUM(D44:J44)</f>
        <v>8991.6610000000001</v>
      </c>
    </row>
    <row r="45" spans="2:11" x14ac:dyDescent="0.2">
      <c r="B45" s="486"/>
      <c r="C45" s="339" t="s">
        <v>208</v>
      </c>
      <c r="D45" s="198">
        <v>0</v>
      </c>
      <c r="E45" s="198">
        <v>0</v>
      </c>
      <c r="F45" s="198">
        <v>0</v>
      </c>
      <c r="G45" s="198">
        <v>0</v>
      </c>
      <c r="H45" s="198">
        <v>0</v>
      </c>
      <c r="I45" s="198">
        <v>0</v>
      </c>
      <c r="J45" s="198">
        <v>0</v>
      </c>
      <c r="K45" s="340">
        <f>SUM(D45:J45)</f>
        <v>0</v>
      </c>
    </row>
    <row r="46" spans="2:11" x14ac:dyDescent="0.2">
      <c r="B46" s="28" t="s">
        <v>81</v>
      </c>
      <c r="C46" s="149"/>
      <c r="D46" s="177">
        <f t="shared" ref="D46:K46" si="10">SUBTOTAL(9,D43:D45)</f>
        <v>0</v>
      </c>
      <c r="E46" s="439">
        <f t="shared" si="10"/>
        <v>4919.49</v>
      </c>
      <c r="F46" s="177">
        <f t="shared" si="10"/>
        <v>0</v>
      </c>
      <c r="G46" s="434">
        <f t="shared" si="10"/>
        <v>216.96100000000001</v>
      </c>
      <c r="H46" s="434">
        <f t="shared" si="10"/>
        <v>4029.7</v>
      </c>
      <c r="I46" s="434">
        <f t="shared" si="10"/>
        <v>575</v>
      </c>
      <c r="J46" s="177">
        <f t="shared" si="10"/>
        <v>0</v>
      </c>
      <c r="K46" s="209">
        <f t="shared" si="10"/>
        <v>9741.1509999999998</v>
      </c>
    </row>
    <row r="47" spans="2:11" x14ac:dyDescent="0.2">
      <c r="B47" s="485">
        <v>2012</v>
      </c>
      <c r="C47" s="339" t="s">
        <v>14</v>
      </c>
      <c r="D47" s="197">
        <v>0</v>
      </c>
      <c r="E47" s="348">
        <v>796.61</v>
      </c>
      <c r="F47" s="198">
        <v>0</v>
      </c>
      <c r="G47" s="198">
        <v>0</v>
      </c>
      <c r="H47" s="198">
        <v>0</v>
      </c>
      <c r="I47" s="347">
        <v>470</v>
      </c>
      <c r="J47" s="198">
        <v>0</v>
      </c>
      <c r="K47" s="340">
        <f>SUM(D47:J47)</f>
        <v>1266.6100000000001</v>
      </c>
    </row>
    <row r="48" spans="2:11" x14ac:dyDescent="0.2">
      <c r="B48" s="485"/>
      <c r="C48" s="339" t="s">
        <v>207</v>
      </c>
      <c r="D48" s="199">
        <v>0</v>
      </c>
      <c r="E48" s="193">
        <v>4252.8050000000003</v>
      </c>
      <c r="F48" s="198">
        <v>0</v>
      </c>
      <c r="G48" s="43">
        <v>215.92</v>
      </c>
      <c r="H48" s="43">
        <v>1625.4010000000001</v>
      </c>
      <c r="I48" s="198">
        <v>0</v>
      </c>
      <c r="J48" s="198">
        <v>0</v>
      </c>
      <c r="K48" s="340">
        <f>SUM(D48:J48)</f>
        <v>6094.1260000000002</v>
      </c>
    </row>
    <row r="49" spans="2:11" x14ac:dyDescent="0.2">
      <c r="B49" s="486"/>
      <c r="C49" s="339" t="s">
        <v>208</v>
      </c>
      <c r="D49" s="198">
        <v>0</v>
      </c>
      <c r="E49" s="198">
        <v>0</v>
      </c>
      <c r="F49" s="198">
        <v>0</v>
      </c>
      <c r="G49" s="198">
        <v>0</v>
      </c>
      <c r="H49" s="198">
        <v>0</v>
      </c>
      <c r="I49" s="198">
        <v>0</v>
      </c>
      <c r="J49" s="198">
        <v>0</v>
      </c>
      <c r="K49" s="340">
        <f>SUM(D49:J49)</f>
        <v>0</v>
      </c>
    </row>
    <row r="50" spans="2:11" x14ac:dyDescent="0.2">
      <c r="B50" s="28" t="s">
        <v>81</v>
      </c>
      <c r="C50" s="149"/>
      <c r="D50" s="177">
        <f t="shared" ref="D50:K50" si="11">SUBTOTAL(9,D47:D49)</f>
        <v>0</v>
      </c>
      <c r="E50" s="439">
        <f t="shared" si="11"/>
        <v>5049.415</v>
      </c>
      <c r="F50" s="177">
        <f t="shared" si="11"/>
        <v>0</v>
      </c>
      <c r="G50" s="434">
        <f t="shared" si="11"/>
        <v>215.92</v>
      </c>
      <c r="H50" s="434">
        <f t="shared" si="11"/>
        <v>1625.4010000000001</v>
      </c>
      <c r="I50" s="434">
        <f t="shared" si="11"/>
        <v>470</v>
      </c>
      <c r="J50" s="177">
        <f t="shared" si="11"/>
        <v>0</v>
      </c>
      <c r="K50" s="209">
        <f t="shared" si="11"/>
        <v>7360.7360000000008</v>
      </c>
    </row>
    <row r="51" spans="2:11" x14ac:dyDescent="0.2">
      <c r="B51" s="485">
        <v>2013</v>
      </c>
      <c r="C51" s="339" t="s">
        <v>14</v>
      </c>
      <c r="D51" s="197">
        <v>0</v>
      </c>
      <c r="E51" s="348">
        <v>812.72800000000007</v>
      </c>
      <c r="F51" s="198">
        <v>0</v>
      </c>
      <c r="G51" s="198">
        <v>0</v>
      </c>
      <c r="H51" s="347">
        <v>270.3</v>
      </c>
      <c r="I51" s="347">
        <v>525.73</v>
      </c>
      <c r="J51" s="198">
        <v>0</v>
      </c>
      <c r="K51" s="340">
        <f>SUM(D51:J51)</f>
        <v>1608.758</v>
      </c>
    </row>
    <row r="52" spans="2:11" x14ac:dyDescent="0.2">
      <c r="B52" s="485"/>
      <c r="C52" s="339" t="s">
        <v>207</v>
      </c>
      <c r="D52" s="199">
        <v>0</v>
      </c>
      <c r="E52" s="193">
        <v>3899.0239999999999</v>
      </c>
      <c r="F52" s="198">
        <v>0</v>
      </c>
      <c r="G52" s="43">
        <v>217.15600000000001</v>
      </c>
      <c r="H52" s="43">
        <v>1355.02</v>
      </c>
      <c r="I52" s="198">
        <v>0</v>
      </c>
      <c r="J52" s="198">
        <v>0</v>
      </c>
      <c r="K52" s="340">
        <f>SUM(D52:J52)</f>
        <v>5471.2000000000007</v>
      </c>
    </row>
    <row r="53" spans="2:11" x14ac:dyDescent="0.2">
      <c r="B53" s="486"/>
      <c r="C53" s="339" t="s">
        <v>208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  <c r="K53" s="340">
        <f>SUM(D53:J53)</f>
        <v>0</v>
      </c>
    </row>
    <row r="54" spans="2:11" x14ac:dyDescent="0.2">
      <c r="B54" s="28" t="s">
        <v>81</v>
      </c>
      <c r="C54" s="149"/>
      <c r="D54" s="177">
        <f t="shared" ref="D54:K54" si="12">SUBTOTAL(9,D51:D53)</f>
        <v>0</v>
      </c>
      <c r="E54" s="434">
        <f t="shared" si="12"/>
        <v>4711.7520000000004</v>
      </c>
      <c r="F54" s="177">
        <f t="shared" si="12"/>
        <v>0</v>
      </c>
      <c r="G54" s="434">
        <f t="shared" si="12"/>
        <v>217.15600000000001</v>
      </c>
      <c r="H54" s="434">
        <f t="shared" si="12"/>
        <v>1625.32</v>
      </c>
      <c r="I54" s="434">
        <f t="shared" si="12"/>
        <v>525.73</v>
      </c>
      <c r="J54" s="177">
        <f t="shared" si="12"/>
        <v>0</v>
      </c>
      <c r="K54" s="209">
        <f t="shared" si="12"/>
        <v>7079.9580000000005</v>
      </c>
    </row>
    <row r="55" spans="2:11" x14ac:dyDescent="0.2">
      <c r="B55" s="485">
        <v>2014</v>
      </c>
      <c r="C55" s="339" t="s">
        <v>14</v>
      </c>
      <c r="D55" s="197">
        <v>0</v>
      </c>
      <c r="E55" s="43">
        <v>625.45800000000008</v>
      </c>
      <c r="F55" s="198">
        <v>0</v>
      </c>
      <c r="G55" s="198">
        <v>0</v>
      </c>
      <c r="H55" s="43">
        <v>36.896999999999998</v>
      </c>
      <c r="I55" s="43">
        <v>593.10500000000002</v>
      </c>
      <c r="J55" s="198">
        <v>0</v>
      </c>
      <c r="K55" s="340">
        <f>SUM(D55:J55)</f>
        <v>1255.46</v>
      </c>
    </row>
    <row r="56" spans="2:11" x14ac:dyDescent="0.2">
      <c r="B56" s="485"/>
      <c r="C56" s="339" t="s">
        <v>207</v>
      </c>
      <c r="D56" s="199">
        <v>0</v>
      </c>
      <c r="E56" s="43">
        <v>3537.81</v>
      </c>
      <c r="F56" s="198">
        <v>0</v>
      </c>
      <c r="G56" s="43">
        <v>217.15600000000001</v>
      </c>
      <c r="H56" s="43">
        <v>920.78399999999999</v>
      </c>
      <c r="I56" s="198">
        <v>0</v>
      </c>
      <c r="J56" s="198">
        <v>0</v>
      </c>
      <c r="K56" s="340">
        <f>SUM(D56:J56)</f>
        <v>4675.75</v>
      </c>
    </row>
    <row r="57" spans="2:11" x14ac:dyDescent="0.2">
      <c r="B57" s="486"/>
      <c r="C57" s="339" t="s">
        <v>208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340">
        <f>SUM(D57:J57)</f>
        <v>0</v>
      </c>
    </row>
    <row r="58" spans="2:11" x14ac:dyDescent="0.2">
      <c r="B58" s="28" t="s">
        <v>81</v>
      </c>
      <c r="C58" s="149"/>
      <c r="D58" s="177">
        <f t="shared" ref="D58:K58" si="13">SUBTOTAL(9,D55:D57)</f>
        <v>0</v>
      </c>
      <c r="E58" s="434">
        <f t="shared" si="13"/>
        <v>4163.268</v>
      </c>
      <c r="F58" s="177">
        <f t="shared" si="13"/>
        <v>0</v>
      </c>
      <c r="G58" s="434">
        <f t="shared" si="13"/>
        <v>217.15600000000001</v>
      </c>
      <c r="H58" s="434">
        <f t="shared" si="13"/>
        <v>957.68100000000004</v>
      </c>
      <c r="I58" s="434">
        <f t="shared" si="13"/>
        <v>593.10500000000002</v>
      </c>
      <c r="J58" s="177">
        <f t="shared" si="13"/>
        <v>0</v>
      </c>
      <c r="K58" s="209">
        <f t="shared" si="13"/>
        <v>5931.21</v>
      </c>
    </row>
    <row r="59" spans="2:11" x14ac:dyDescent="0.2">
      <c r="B59" s="485">
        <v>2015</v>
      </c>
      <c r="C59" s="339" t="s">
        <v>14</v>
      </c>
      <c r="D59" s="197">
        <v>0</v>
      </c>
      <c r="E59" s="43">
        <v>365</v>
      </c>
      <c r="F59" s="198">
        <v>0</v>
      </c>
      <c r="G59" s="198">
        <v>0</v>
      </c>
      <c r="H59" s="43">
        <v>36.896999999999998</v>
      </c>
      <c r="I59" s="43">
        <v>465</v>
      </c>
      <c r="J59" s="198">
        <v>0</v>
      </c>
      <c r="K59" s="340">
        <f>SUM(D59:J59)</f>
        <v>866.89699999999993</v>
      </c>
    </row>
    <row r="60" spans="2:11" x14ac:dyDescent="0.2">
      <c r="B60" s="485"/>
      <c r="C60" s="339" t="s">
        <v>207</v>
      </c>
      <c r="D60" s="199">
        <v>0</v>
      </c>
      <c r="E60" s="43">
        <v>3126.5210000000002</v>
      </c>
      <c r="F60" s="438">
        <v>219.13200000000001</v>
      </c>
      <c r="G60" s="43">
        <v>498.80099999999999</v>
      </c>
      <c r="H60" s="43">
        <v>0</v>
      </c>
      <c r="I60" s="198">
        <v>0</v>
      </c>
      <c r="J60" s="198">
        <v>0</v>
      </c>
      <c r="K60" s="340">
        <f>SUM(D60:J60)</f>
        <v>3844.4540000000002</v>
      </c>
    </row>
    <row r="61" spans="2:11" x14ac:dyDescent="0.2">
      <c r="B61" s="486"/>
      <c r="C61" s="339" t="s">
        <v>208</v>
      </c>
      <c r="D61" s="198">
        <v>0</v>
      </c>
      <c r="E61" s="198">
        <v>0</v>
      </c>
      <c r="F61" s="198">
        <v>0</v>
      </c>
      <c r="G61" s="198">
        <v>0</v>
      </c>
      <c r="H61" s="198">
        <v>0</v>
      </c>
      <c r="I61" s="198">
        <v>0</v>
      </c>
      <c r="J61" s="198">
        <v>0</v>
      </c>
      <c r="K61" s="340">
        <f>SUM(D61:J61)</f>
        <v>0</v>
      </c>
    </row>
    <row r="62" spans="2:11" x14ac:dyDescent="0.2">
      <c r="B62" s="28" t="s">
        <v>81</v>
      </c>
      <c r="C62" s="149"/>
      <c r="D62" s="177">
        <f t="shared" ref="D62:K62" si="14">SUBTOTAL(9,D59:D61)</f>
        <v>0</v>
      </c>
      <c r="E62" s="434">
        <f t="shared" si="14"/>
        <v>3491.5210000000002</v>
      </c>
      <c r="F62" s="434">
        <f t="shared" si="14"/>
        <v>219.13200000000001</v>
      </c>
      <c r="G62" s="434">
        <f t="shared" si="14"/>
        <v>498.80099999999999</v>
      </c>
      <c r="H62" s="434">
        <f t="shared" si="14"/>
        <v>36.896999999999998</v>
      </c>
      <c r="I62" s="434">
        <f t="shared" si="14"/>
        <v>465</v>
      </c>
      <c r="J62" s="177">
        <f t="shared" si="14"/>
        <v>0</v>
      </c>
      <c r="K62" s="209">
        <f t="shared" si="14"/>
        <v>4711.3510000000006</v>
      </c>
    </row>
    <row r="63" spans="2:11" x14ac:dyDescent="0.2">
      <c r="B63" s="485">
        <v>2016</v>
      </c>
      <c r="C63" s="339" t="s">
        <v>14</v>
      </c>
      <c r="D63" s="197">
        <v>0</v>
      </c>
      <c r="E63" s="43">
        <v>127.538</v>
      </c>
      <c r="F63" s="198">
        <v>0</v>
      </c>
      <c r="G63" s="198">
        <v>0</v>
      </c>
      <c r="H63" s="43">
        <v>36.896999999999998</v>
      </c>
      <c r="I63" s="43">
        <v>353.60300000000001</v>
      </c>
      <c r="J63" s="198">
        <v>0</v>
      </c>
      <c r="K63" s="340">
        <f>SUM(D63:J63)</f>
        <v>518.03800000000001</v>
      </c>
    </row>
    <row r="64" spans="2:11" x14ac:dyDescent="0.2">
      <c r="B64" s="485"/>
      <c r="C64" s="339" t="s">
        <v>207</v>
      </c>
      <c r="D64" s="199">
        <v>0</v>
      </c>
      <c r="E64" s="43">
        <v>2702.549</v>
      </c>
      <c r="F64" s="198">
        <v>0</v>
      </c>
      <c r="G64" s="198">
        <v>0</v>
      </c>
      <c r="H64" s="43">
        <v>228.95</v>
      </c>
      <c r="I64" s="198">
        <v>0</v>
      </c>
      <c r="J64" s="198">
        <v>0</v>
      </c>
      <c r="K64" s="340">
        <f>SUM(D64:J64)</f>
        <v>2931.4989999999998</v>
      </c>
    </row>
    <row r="65" spans="2:11" x14ac:dyDescent="0.2">
      <c r="B65" s="486"/>
      <c r="C65" s="339" t="s">
        <v>208</v>
      </c>
      <c r="D65" s="198">
        <v>0</v>
      </c>
      <c r="E65" s="198">
        <v>0</v>
      </c>
      <c r="F65" s="198">
        <v>0</v>
      </c>
      <c r="G65" s="198">
        <v>0</v>
      </c>
      <c r="H65" s="198">
        <v>0</v>
      </c>
      <c r="I65" s="198">
        <v>0</v>
      </c>
      <c r="J65" s="198">
        <v>0</v>
      </c>
      <c r="K65" s="340">
        <f>SUM(D65:J65)</f>
        <v>0</v>
      </c>
    </row>
    <row r="66" spans="2:11" x14ac:dyDescent="0.2">
      <c r="B66" s="28" t="s">
        <v>81</v>
      </c>
      <c r="C66" s="149"/>
      <c r="D66" s="177">
        <f t="shared" ref="D66:K66" si="15">SUBTOTAL(9,D63:D65)</f>
        <v>0</v>
      </c>
      <c r="E66" s="434">
        <f t="shared" si="15"/>
        <v>2830.087</v>
      </c>
      <c r="F66" s="177">
        <f t="shared" si="15"/>
        <v>0</v>
      </c>
      <c r="G66" s="177">
        <f t="shared" si="15"/>
        <v>0</v>
      </c>
      <c r="H66" s="434">
        <f t="shared" si="15"/>
        <v>265.84699999999998</v>
      </c>
      <c r="I66" s="434">
        <f t="shared" si="15"/>
        <v>353.60300000000001</v>
      </c>
      <c r="J66" s="177">
        <f t="shared" si="15"/>
        <v>0</v>
      </c>
      <c r="K66" s="209">
        <f t="shared" si="15"/>
        <v>3449.5369999999998</v>
      </c>
    </row>
    <row r="67" spans="2:11" x14ac:dyDescent="0.2">
      <c r="B67" s="158"/>
      <c r="C67" s="349"/>
      <c r="D67" s="350"/>
      <c r="E67" s="350"/>
      <c r="F67" s="350"/>
      <c r="G67" s="350"/>
      <c r="H67" s="350"/>
      <c r="I67" s="350"/>
      <c r="J67" s="350"/>
      <c r="K67" s="350"/>
    </row>
    <row r="68" spans="2:11" x14ac:dyDescent="0.2">
      <c r="B68" s="351" t="s">
        <v>32</v>
      </c>
      <c r="C68" s="327"/>
      <c r="D68" s="327"/>
      <c r="E68" s="327"/>
      <c r="F68" s="327"/>
      <c r="G68" s="327"/>
      <c r="H68" s="327"/>
      <c r="I68" s="327"/>
      <c r="J68" s="327"/>
      <c r="K68" s="327"/>
    </row>
    <row r="69" spans="2:11" x14ac:dyDescent="0.2">
      <c r="B69" s="327" t="s">
        <v>210</v>
      </c>
      <c r="C69" s="327"/>
      <c r="D69" s="327"/>
      <c r="E69" s="327"/>
      <c r="F69" s="327"/>
      <c r="G69" s="327"/>
      <c r="H69" s="327"/>
      <c r="I69" s="327"/>
      <c r="J69" s="327"/>
      <c r="K69" s="327"/>
    </row>
    <row r="70" spans="2:11" x14ac:dyDescent="0.2">
      <c r="B70" s="327" t="s">
        <v>211</v>
      </c>
      <c r="C70" s="327"/>
      <c r="D70" s="327"/>
      <c r="E70" s="327"/>
      <c r="F70" s="327"/>
      <c r="G70" s="327"/>
      <c r="H70" s="327"/>
      <c r="I70" s="327"/>
      <c r="J70" s="327"/>
      <c r="K70" s="327"/>
    </row>
    <row r="71" spans="2:11" x14ac:dyDescent="0.2">
      <c r="B71" s="327" t="s">
        <v>212</v>
      </c>
      <c r="C71" s="327"/>
      <c r="D71" s="327"/>
      <c r="E71" s="327"/>
      <c r="F71" s="327"/>
      <c r="G71" s="327"/>
      <c r="H71" s="327"/>
      <c r="I71" s="327"/>
      <c r="J71" s="327"/>
      <c r="K71" s="327"/>
    </row>
    <row r="72" spans="2:11" x14ac:dyDescent="0.2">
      <c r="B72" s="327" t="s">
        <v>213</v>
      </c>
      <c r="C72" s="327"/>
      <c r="D72" s="327"/>
      <c r="E72" s="327"/>
      <c r="F72" s="327"/>
      <c r="G72" s="327"/>
      <c r="H72" s="327"/>
      <c r="I72" s="327"/>
      <c r="J72" s="327"/>
      <c r="K72" s="327"/>
    </row>
  </sheetData>
  <mergeCells count="16">
    <mergeCell ref="B23:B25"/>
    <mergeCell ref="D5:J5"/>
    <mergeCell ref="B7:B9"/>
    <mergeCell ref="B11:B13"/>
    <mergeCell ref="B15:B17"/>
    <mergeCell ref="B19:B21"/>
    <mergeCell ref="B63:B65"/>
    <mergeCell ref="B59:B61"/>
    <mergeCell ref="B55:B57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P24"/>
  <sheetViews>
    <sheetView showGridLines="0" workbookViewId="0"/>
  </sheetViews>
  <sheetFormatPr defaultRowHeight="12.75" x14ac:dyDescent="0.2"/>
  <cols>
    <col min="1" max="1" width="5.7109375" style="55" customWidth="1"/>
    <col min="2" max="2" width="33" style="55" customWidth="1"/>
    <col min="3" max="3" width="13.42578125" style="55" customWidth="1"/>
    <col min="4" max="4" width="17.28515625" style="55" customWidth="1"/>
    <col min="5" max="8" width="14.140625" style="55" customWidth="1"/>
    <col min="9" max="9" width="19.85546875" style="55" customWidth="1"/>
    <col min="10" max="10" width="14.85546875" style="55" customWidth="1"/>
    <col min="11" max="11" width="12.5703125" style="55" customWidth="1"/>
    <col min="12" max="19" width="9.140625" style="55"/>
    <col min="20" max="20" width="15.85546875" style="55" customWidth="1"/>
    <col min="21" max="16384" width="9.140625" style="55"/>
  </cols>
  <sheetData>
    <row r="1" spans="1:10" ht="12.75" customHeight="1" x14ac:dyDescent="0.2">
      <c r="A1" s="324"/>
    </row>
    <row r="2" spans="1:10" ht="18.75" x14ac:dyDescent="0.2">
      <c r="B2" s="57" t="s">
        <v>244</v>
      </c>
    </row>
    <row r="3" spans="1:10" ht="18.75" x14ac:dyDescent="0.2">
      <c r="B3" s="293" t="s">
        <v>17</v>
      </c>
      <c r="D3" s="325"/>
    </row>
    <row r="4" spans="1:10" x14ac:dyDescent="0.2">
      <c r="B4" s="352"/>
      <c r="E4" s="353"/>
      <c r="F4" s="327"/>
    </row>
    <row r="5" spans="1:10" ht="12.75" customHeight="1" x14ac:dyDescent="0.2">
      <c r="B5" s="488" t="s">
        <v>12</v>
      </c>
      <c r="C5" s="483" t="s">
        <v>13</v>
      </c>
      <c r="D5" s="480"/>
      <c r="E5" s="480"/>
      <c r="F5" s="480"/>
      <c r="G5" s="480"/>
      <c r="H5" s="480"/>
      <c r="I5" s="484"/>
      <c r="J5" s="461" t="s">
        <v>166</v>
      </c>
    </row>
    <row r="6" spans="1:10" s="23" customFormat="1" ht="42.75" customHeight="1" x14ac:dyDescent="0.2">
      <c r="B6" s="489"/>
      <c r="C6" s="16" t="s">
        <v>167</v>
      </c>
      <c r="D6" s="16" t="s">
        <v>168</v>
      </c>
      <c r="E6" s="16" t="s">
        <v>169</v>
      </c>
      <c r="F6" s="16" t="s">
        <v>170</v>
      </c>
      <c r="G6" s="16" t="s">
        <v>171</v>
      </c>
      <c r="H6" s="16" t="s">
        <v>172</v>
      </c>
      <c r="I6" s="16" t="s">
        <v>173</v>
      </c>
      <c r="J6" s="482"/>
    </row>
    <row r="7" spans="1:10" ht="19.5" customHeight="1" x14ac:dyDescent="0.2">
      <c r="B7" s="200" t="s">
        <v>33</v>
      </c>
      <c r="C7" s="201">
        <v>0.21403</v>
      </c>
      <c r="D7" s="348">
        <v>220.1554600000002</v>
      </c>
      <c r="E7" s="192">
        <v>0</v>
      </c>
      <c r="F7" s="43">
        <v>0.3036060000000001</v>
      </c>
      <c r="G7" s="43">
        <v>14.690742999999985</v>
      </c>
      <c r="H7" s="43">
        <v>214.00535299999999</v>
      </c>
      <c r="I7" s="43">
        <v>219.84641199999999</v>
      </c>
      <c r="J7" s="203">
        <f>SUM(C7:I7)</f>
        <v>669.21560400000021</v>
      </c>
    </row>
    <row r="8" spans="1:10" ht="19.5" customHeight="1" x14ac:dyDescent="0.2">
      <c r="B8" s="204" t="s">
        <v>7</v>
      </c>
      <c r="C8" s="205">
        <v>164.55142000000001</v>
      </c>
      <c r="D8" s="43">
        <v>1089.1859190000002</v>
      </c>
      <c r="E8" s="43">
        <v>1538.3726340000001</v>
      </c>
      <c r="F8" s="43">
        <v>423.38465600000023</v>
      </c>
      <c r="G8" s="43">
        <v>658.91316700000016</v>
      </c>
      <c r="H8" s="43">
        <v>1606.017928</v>
      </c>
      <c r="I8" s="43">
        <v>379.43822600000016</v>
      </c>
      <c r="J8" s="203">
        <f>SUM(C8:I8)</f>
        <v>5859.8639500000008</v>
      </c>
    </row>
    <row r="9" spans="1:10" ht="19.5" customHeight="1" x14ac:dyDescent="0.2">
      <c r="B9" s="206" t="s">
        <v>8</v>
      </c>
      <c r="C9" s="191">
        <v>0</v>
      </c>
      <c r="D9" s="43">
        <v>0.45612099999999994</v>
      </c>
      <c r="E9" s="43">
        <v>1.0855600000000001</v>
      </c>
      <c r="F9" s="43">
        <v>1.8188049999999998</v>
      </c>
      <c r="G9" s="440">
        <v>0.74085799999999991</v>
      </c>
      <c r="H9" s="43">
        <v>5.901301000000001</v>
      </c>
      <c r="I9" s="43">
        <v>0.36815900000000007</v>
      </c>
      <c r="J9" s="203">
        <f>SUM(C9:I9)</f>
        <v>10.370804000000001</v>
      </c>
    </row>
    <row r="10" spans="1:10" ht="19.5" customHeight="1" x14ac:dyDescent="0.2">
      <c r="B10" s="207" t="s">
        <v>10</v>
      </c>
      <c r="C10" s="43">
        <v>3.6262400000000001</v>
      </c>
      <c r="D10" s="43">
        <v>73.116329999999962</v>
      </c>
      <c r="E10" s="43">
        <v>136.29536100000004</v>
      </c>
      <c r="F10" s="43">
        <v>62.767499999999998</v>
      </c>
      <c r="G10" s="43">
        <v>139.84379299999998</v>
      </c>
      <c r="H10" s="43">
        <v>95.013489999999976</v>
      </c>
      <c r="I10" s="43">
        <v>2.3094480000000002</v>
      </c>
      <c r="J10" s="203">
        <f>SUM(C10:I10)</f>
        <v>512.97216200000003</v>
      </c>
    </row>
    <row r="11" spans="1:10" ht="19.5" customHeight="1" x14ac:dyDescent="0.2">
      <c r="B11" s="208" t="s">
        <v>73</v>
      </c>
      <c r="C11" s="43">
        <v>37.71</v>
      </c>
      <c r="D11" s="43">
        <v>326.000201</v>
      </c>
      <c r="E11" s="440">
        <v>234.93003900000002</v>
      </c>
      <c r="F11" s="43">
        <v>19.937929999999994</v>
      </c>
      <c r="G11" s="43">
        <v>63.118999999999993</v>
      </c>
      <c r="H11" s="43">
        <v>667.18963399999996</v>
      </c>
      <c r="I11" s="43">
        <v>67.343000000000004</v>
      </c>
      <c r="J11" s="203">
        <f>SUM(C11:I11)</f>
        <v>1416.2298040000001</v>
      </c>
    </row>
    <row r="12" spans="1:10" ht="19.5" customHeight="1" x14ac:dyDescent="0.2">
      <c r="B12" s="175" t="s">
        <v>11</v>
      </c>
      <c r="C12" s="434">
        <f t="shared" ref="C12:J12" si="0">SUM(C7:C11)</f>
        <v>206.10169000000002</v>
      </c>
      <c r="D12" s="434">
        <f t="shared" si="0"/>
        <v>1708.9140310000005</v>
      </c>
      <c r="E12" s="434">
        <f t="shared" si="0"/>
        <v>1910.6835940000001</v>
      </c>
      <c r="F12" s="434">
        <f t="shared" si="0"/>
        <v>508.21249700000021</v>
      </c>
      <c r="G12" s="434">
        <f t="shared" si="0"/>
        <v>877.30756100000019</v>
      </c>
      <c r="H12" s="434">
        <f t="shared" si="0"/>
        <v>2588.1277060000002</v>
      </c>
      <c r="I12" s="434">
        <f t="shared" si="0"/>
        <v>669.30524500000001</v>
      </c>
      <c r="J12" s="209">
        <f t="shared" si="0"/>
        <v>8468.6523240000006</v>
      </c>
    </row>
    <row r="13" spans="1:10" ht="19.5" customHeight="1" x14ac:dyDescent="0.2">
      <c r="B13" s="210" t="s">
        <v>0</v>
      </c>
      <c r="C13" s="441">
        <v>66.427698000000021</v>
      </c>
      <c r="D13" s="43">
        <v>242.07614699999991</v>
      </c>
      <c r="E13" s="43">
        <v>20.569028000000003</v>
      </c>
      <c r="F13" s="43">
        <v>391.22552600000017</v>
      </c>
      <c r="G13" s="43">
        <v>28.040689999999998</v>
      </c>
      <c r="H13" s="43">
        <v>493.52716000000021</v>
      </c>
      <c r="I13" s="43">
        <v>456.37361599999974</v>
      </c>
      <c r="J13" s="203">
        <f t="shared" ref="J13:J15" si="1">SUM(C13:I13)</f>
        <v>1698.239865</v>
      </c>
    </row>
    <row r="14" spans="1:10" ht="19.5" customHeight="1" x14ac:dyDescent="0.2">
      <c r="B14" s="171" t="s">
        <v>1</v>
      </c>
      <c r="C14" s="205">
        <v>4.7905999999999995</v>
      </c>
      <c r="D14" s="43">
        <v>858.71733799999959</v>
      </c>
      <c r="E14" s="43">
        <v>454.19330899999994</v>
      </c>
      <c r="F14" s="43">
        <v>927.60744299999931</v>
      </c>
      <c r="G14" s="43">
        <v>373.1018959999999</v>
      </c>
      <c r="H14" s="43">
        <v>641.33801299999993</v>
      </c>
      <c r="I14" s="43">
        <v>35.838000000000008</v>
      </c>
      <c r="J14" s="203">
        <f t="shared" si="1"/>
        <v>3295.5865989999993</v>
      </c>
    </row>
    <row r="15" spans="1:10" ht="19.5" customHeight="1" x14ac:dyDescent="0.2">
      <c r="B15" s="171" t="s">
        <v>2</v>
      </c>
      <c r="C15" s="191">
        <v>0</v>
      </c>
      <c r="D15" s="193">
        <v>158.58247799999998</v>
      </c>
      <c r="E15" s="192">
        <v>0</v>
      </c>
      <c r="F15" s="193">
        <v>271.16200999999995</v>
      </c>
      <c r="G15" s="192">
        <v>0</v>
      </c>
      <c r="H15" s="193">
        <v>85.333300000000008</v>
      </c>
      <c r="I15" s="192">
        <v>0</v>
      </c>
      <c r="J15" s="203">
        <f t="shared" si="1"/>
        <v>515.07778799999994</v>
      </c>
    </row>
    <row r="16" spans="1:10" ht="19.5" customHeight="1" x14ac:dyDescent="0.2">
      <c r="B16" s="204" t="s">
        <v>3</v>
      </c>
      <c r="C16" s="191">
        <v>0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203">
        <f>SUM(C16:I16)</f>
        <v>0</v>
      </c>
    </row>
    <row r="17" spans="2:16" ht="19.5" customHeight="1" x14ac:dyDescent="0.2">
      <c r="B17" s="204" t="s">
        <v>4</v>
      </c>
      <c r="C17" s="205">
        <v>3.5875680000000001</v>
      </c>
      <c r="D17" s="192">
        <v>0</v>
      </c>
      <c r="E17" s="193">
        <v>33.98048</v>
      </c>
      <c r="F17" s="440">
        <v>0.169512</v>
      </c>
      <c r="G17" s="193">
        <v>44.480879999999985</v>
      </c>
      <c r="H17" s="193">
        <v>52.639830000000011</v>
      </c>
      <c r="I17" s="192">
        <v>0</v>
      </c>
      <c r="J17" s="203">
        <f>SUM(C17:I17)</f>
        <v>134.85827</v>
      </c>
    </row>
    <row r="18" spans="2:16" ht="19.5" customHeight="1" x14ac:dyDescent="0.2">
      <c r="B18" s="212" t="s">
        <v>5</v>
      </c>
      <c r="C18" s="354">
        <v>0</v>
      </c>
      <c r="D18" s="194">
        <v>538.43653599999993</v>
      </c>
      <c r="E18" s="222">
        <v>0</v>
      </c>
      <c r="F18" s="192">
        <v>0</v>
      </c>
      <c r="G18" s="193">
        <v>44.585059999999999</v>
      </c>
      <c r="H18" s="194">
        <v>99.979332000000028</v>
      </c>
      <c r="I18" s="192">
        <v>0</v>
      </c>
      <c r="J18" s="203">
        <f>SUM(C18:I18)</f>
        <v>683.00092799999993</v>
      </c>
    </row>
    <row r="19" spans="2:16" ht="19.5" customHeight="1" x14ac:dyDescent="0.2">
      <c r="B19" s="175" t="s">
        <v>6</v>
      </c>
      <c r="C19" s="442">
        <f t="shared" ref="C19:I19" si="2">SUM(C13:C18)</f>
        <v>74.805866000000023</v>
      </c>
      <c r="D19" s="442">
        <f t="shared" si="2"/>
        <v>1797.8124989999994</v>
      </c>
      <c r="E19" s="442">
        <f t="shared" si="2"/>
        <v>508.74281699999995</v>
      </c>
      <c r="F19" s="442">
        <f t="shared" si="2"/>
        <v>1590.1644909999995</v>
      </c>
      <c r="G19" s="442">
        <f t="shared" si="2"/>
        <v>490.20852599999989</v>
      </c>
      <c r="H19" s="442">
        <f t="shared" si="2"/>
        <v>1372.8176350000003</v>
      </c>
      <c r="I19" s="442">
        <f t="shared" si="2"/>
        <v>492.21161599999976</v>
      </c>
      <c r="J19" s="213">
        <f t="shared" ref="J19" si="3">SUM(J13:J18)</f>
        <v>6326.7634499999986</v>
      </c>
    </row>
    <row r="20" spans="2:16" ht="20.100000000000001" customHeight="1" x14ac:dyDescent="0.2">
      <c r="B20" s="214" t="s">
        <v>79</v>
      </c>
      <c r="C20" s="238">
        <v>0</v>
      </c>
      <c r="D20" s="43">
        <v>12.446329999999994</v>
      </c>
      <c r="E20" s="43">
        <v>46.788810000000048</v>
      </c>
      <c r="F20" s="43">
        <v>59.403898000000005</v>
      </c>
      <c r="G20" s="43">
        <v>7.3326999999999991</v>
      </c>
      <c r="H20" s="43">
        <v>17.126359000000004</v>
      </c>
      <c r="I20" s="43">
        <v>94.551575000000028</v>
      </c>
      <c r="J20" s="203">
        <f>SUM(D20:I20)</f>
        <v>237.64967200000007</v>
      </c>
    </row>
    <row r="21" spans="2:16" ht="20.25" customHeight="1" x14ac:dyDescent="0.2">
      <c r="B21" s="215" t="s">
        <v>35</v>
      </c>
      <c r="C21" s="239">
        <v>0</v>
      </c>
      <c r="D21" s="43">
        <v>314.887518</v>
      </c>
      <c r="E21" s="43">
        <v>3.9949400000000002</v>
      </c>
      <c r="F21" s="43">
        <v>120.34151899999995</v>
      </c>
      <c r="G21" s="43">
        <v>64.374781000000013</v>
      </c>
      <c r="H21" s="43">
        <v>140.00169</v>
      </c>
      <c r="I21" s="43">
        <v>156.57664500000004</v>
      </c>
      <c r="J21" s="203">
        <f>SUM(D21:I21)</f>
        <v>800.17709300000001</v>
      </c>
    </row>
    <row r="22" spans="2:16" ht="20.25" customHeight="1" x14ac:dyDescent="0.2">
      <c r="B22" s="175" t="s">
        <v>80</v>
      </c>
      <c r="C22" s="177">
        <f>SUM(C20:C21)</f>
        <v>0</v>
      </c>
      <c r="D22" s="434">
        <f t="shared" ref="D22:I22" si="4">SUM(D20:D21)</f>
        <v>327.33384799999999</v>
      </c>
      <c r="E22" s="434">
        <f t="shared" si="4"/>
        <v>50.783750000000047</v>
      </c>
      <c r="F22" s="434">
        <f t="shared" si="4"/>
        <v>179.74541699999995</v>
      </c>
      <c r="G22" s="434">
        <f t="shared" si="4"/>
        <v>71.707481000000016</v>
      </c>
      <c r="H22" s="434">
        <f t="shared" si="4"/>
        <v>157.128049</v>
      </c>
      <c r="I22" s="434">
        <f t="shared" si="4"/>
        <v>251.12822000000006</v>
      </c>
      <c r="J22" s="209">
        <f t="shared" ref="J22" si="5">SUM(J20:J21)</f>
        <v>1037.826765</v>
      </c>
    </row>
    <row r="23" spans="2:16" x14ac:dyDescent="0.2"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</row>
    <row r="24" spans="2:16" x14ac:dyDescent="0.2">
      <c r="J24" s="211"/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pageSetup paperSize="9" scale="96" orientation="landscape" verticalDpi="0"/>
  <headerFooter alignWithMargins="0"/>
  <ignoredErrors>
    <ignoredError sqref="J20:J21" formulaRange="1"/>
    <ignoredError sqref="J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12"/>
  <sheetViews>
    <sheetView showGridLines="0" workbookViewId="0"/>
  </sheetViews>
  <sheetFormatPr defaultRowHeight="12.75" x14ac:dyDescent="0.2"/>
  <cols>
    <col min="1" max="1" width="4.28515625" style="55" customWidth="1"/>
    <col min="2" max="2" width="12.7109375" style="55" customWidth="1"/>
    <col min="3" max="3" width="17" style="55" customWidth="1"/>
    <col min="4" max="4" width="17.28515625" style="55" customWidth="1"/>
    <col min="5" max="5" width="15.140625" style="55" customWidth="1"/>
    <col min="6" max="6" width="16" style="55" customWidth="1"/>
    <col min="7" max="7" width="12.85546875" style="55" customWidth="1"/>
    <col min="8" max="8" width="12.42578125" style="55" customWidth="1"/>
    <col min="9" max="9" width="11.42578125" style="55" customWidth="1"/>
    <col min="10" max="10" width="12.85546875" style="55" customWidth="1"/>
    <col min="11" max="11" width="13.7109375" style="55" customWidth="1"/>
    <col min="12" max="16384" width="9.140625" style="55"/>
  </cols>
  <sheetData>
    <row r="1" spans="1:12" x14ac:dyDescent="0.2">
      <c r="A1" s="324"/>
    </row>
    <row r="2" spans="1:12" ht="18.75" x14ac:dyDescent="0.2">
      <c r="B2" s="60" t="s">
        <v>245</v>
      </c>
      <c r="C2" s="59"/>
      <c r="D2" s="59"/>
      <c r="E2" s="23"/>
      <c r="F2" s="23"/>
      <c r="G2" s="23"/>
      <c r="H2" s="23"/>
      <c r="I2" s="23"/>
      <c r="J2" s="23"/>
      <c r="K2" s="23"/>
    </row>
    <row r="3" spans="1:12" ht="18.75" x14ac:dyDescent="0.2">
      <c r="B3" s="293" t="s">
        <v>17</v>
      </c>
      <c r="C3" s="59"/>
      <c r="D3" s="59"/>
      <c r="E3" s="23"/>
      <c r="F3" s="23"/>
      <c r="G3" s="23"/>
      <c r="H3" s="23"/>
      <c r="I3" s="23"/>
      <c r="J3" s="23"/>
      <c r="K3" s="23"/>
    </row>
    <row r="4" spans="1:12" ht="15.75" x14ac:dyDescent="0.2">
      <c r="B4" s="58"/>
      <c r="C4" s="59"/>
      <c r="D4" s="59"/>
      <c r="E4" s="23"/>
      <c r="F4" s="23"/>
      <c r="G4" s="23"/>
      <c r="H4" s="23"/>
      <c r="I4" s="23"/>
      <c r="J4" s="23"/>
      <c r="K4" s="23"/>
    </row>
    <row r="5" spans="1:12" x14ac:dyDescent="0.2">
      <c r="B5" s="288" t="s">
        <v>81</v>
      </c>
      <c r="C5" s="139" t="s">
        <v>81</v>
      </c>
      <c r="D5" s="140"/>
      <c r="E5" s="493" t="s">
        <v>85</v>
      </c>
      <c r="F5" s="493"/>
      <c r="G5" s="493"/>
      <c r="H5" s="493"/>
      <c r="I5" s="493"/>
      <c r="J5" s="493"/>
      <c r="K5" s="493"/>
      <c r="L5" s="284" t="s">
        <v>81</v>
      </c>
    </row>
    <row r="6" spans="1:12" ht="38.25" x14ac:dyDescent="0.2">
      <c r="B6" s="141" t="s">
        <v>162</v>
      </c>
      <c r="C6" s="142" t="s">
        <v>12</v>
      </c>
      <c r="D6" s="143"/>
      <c r="E6" s="16" t="s">
        <v>167</v>
      </c>
      <c r="F6" s="16" t="s">
        <v>168</v>
      </c>
      <c r="G6" s="16" t="s">
        <v>169</v>
      </c>
      <c r="H6" s="16" t="s">
        <v>170</v>
      </c>
      <c r="I6" s="16" t="s">
        <v>171</v>
      </c>
      <c r="J6" s="16" t="s">
        <v>172</v>
      </c>
      <c r="K6" s="16" t="s">
        <v>173</v>
      </c>
      <c r="L6" s="285" t="s">
        <v>166</v>
      </c>
    </row>
    <row r="7" spans="1:12" x14ac:dyDescent="0.2">
      <c r="B7" s="494" t="s">
        <v>175</v>
      </c>
      <c r="C7" s="492" t="s">
        <v>214</v>
      </c>
      <c r="D7" s="227" t="s">
        <v>214</v>
      </c>
      <c r="E7" s="301">
        <v>353.9</v>
      </c>
      <c r="F7" s="302">
        <v>935</v>
      </c>
      <c r="G7" s="302">
        <v>1642</v>
      </c>
      <c r="H7" s="302">
        <v>736</v>
      </c>
      <c r="I7" s="302">
        <v>801</v>
      </c>
      <c r="J7" s="302">
        <v>1474</v>
      </c>
      <c r="K7" s="220">
        <v>963</v>
      </c>
      <c r="L7" s="228">
        <f>SUM(E7:K7)</f>
        <v>6904.9</v>
      </c>
    </row>
    <row r="8" spans="1:12" x14ac:dyDescent="0.2">
      <c r="B8" s="495"/>
      <c r="C8" s="492"/>
      <c r="D8" s="227" t="s">
        <v>215</v>
      </c>
      <c r="E8" s="301">
        <v>1</v>
      </c>
      <c r="F8" s="302">
        <v>163</v>
      </c>
      <c r="G8" s="302">
        <v>50</v>
      </c>
      <c r="H8" s="302">
        <v>41</v>
      </c>
      <c r="I8" s="302">
        <v>135</v>
      </c>
      <c r="J8" s="302">
        <v>267</v>
      </c>
      <c r="K8" s="220">
        <v>37</v>
      </c>
      <c r="L8" s="228">
        <f>SUM(E8:K8)</f>
        <v>694</v>
      </c>
    </row>
    <row r="9" spans="1:12" x14ac:dyDescent="0.2">
      <c r="B9" s="495"/>
      <c r="C9" s="144" t="s">
        <v>11</v>
      </c>
      <c r="D9" s="223"/>
      <c r="E9" s="355">
        <f t="shared" ref="E9:L9" si="0">SUBTOTAL(9,E7:E8)</f>
        <v>354.9</v>
      </c>
      <c r="F9" s="230">
        <f t="shared" si="0"/>
        <v>1098</v>
      </c>
      <c r="G9" s="230">
        <f t="shared" si="0"/>
        <v>1692</v>
      </c>
      <c r="H9" s="230">
        <f t="shared" si="0"/>
        <v>777</v>
      </c>
      <c r="I9" s="230">
        <f t="shared" si="0"/>
        <v>936</v>
      </c>
      <c r="J9" s="230">
        <f t="shared" si="0"/>
        <v>1741</v>
      </c>
      <c r="K9" s="356">
        <f t="shared" si="0"/>
        <v>1000</v>
      </c>
      <c r="L9" s="226">
        <f t="shared" si="0"/>
        <v>7598.9</v>
      </c>
    </row>
    <row r="10" spans="1:12" x14ac:dyDescent="0.2">
      <c r="B10" s="495"/>
      <c r="C10" s="492" t="s">
        <v>149</v>
      </c>
      <c r="D10" s="227" t="s">
        <v>0</v>
      </c>
      <c r="E10" s="301">
        <v>0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220">
        <v>0</v>
      </c>
      <c r="L10" s="228">
        <f t="shared" ref="L10:L16" si="1">SUM(E10:K10)</f>
        <v>0</v>
      </c>
    </row>
    <row r="11" spans="1:12" x14ac:dyDescent="0.2">
      <c r="B11" s="495"/>
      <c r="C11" s="492"/>
      <c r="D11" s="227" t="s">
        <v>1</v>
      </c>
      <c r="E11" s="301">
        <v>0</v>
      </c>
      <c r="F11" s="302">
        <v>48</v>
      </c>
      <c r="G11" s="302">
        <v>380</v>
      </c>
      <c r="H11" s="302">
        <v>152</v>
      </c>
      <c r="I11" s="302">
        <v>274</v>
      </c>
      <c r="J11" s="302">
        <v>0</v>
      </c>
      <c r="K11" s="220">
        <v>0</v>
      </c>
      <c r="L11" s="228">
        <f t="shared" si="1"/>
        <v>854</v>
      </c>
    </row>
    <row r="12" spans="1:12" x14ac:dyDescent="0.2">
      <c r="B12" s="495"/>
      <c r="C12" s="492"/>
      <c r="D12" s="227" t="s">
        <v>3</v>
      </c>
      <c r="E12" s="301">
        <v>0</v>
      </c>
      <c r="F12" s="302">
        <v>0</v>
      </c>
      <c r="G12" s="302">
        <v>0</v>
      </c>
      <c r="H12" s="302">
        <v>0</v>
      </c>
      <c r="I12" s="302">
        <v>0</v>
      </c>
      <c r="J12" s="302">
        <v>0</v>
      </c>
      <c r="K12" s="220">
        <v>0</v>
      </c>
      <c r="L12" s="228">
        <f t="shared" si="1"/>
        <v>0</v>
      </c>
    </row>
    <row r="13" spans="1:12" x14ac:dyDescent="0.2">
      <c r="B13" s="495"/>
      <c r="C13" s="492"/>
      <c r="D13" s="227" t="s">
        <v>4</v>
      </c>
      <c r="E13" s="301">
        <v>0</v>
      </c>
      <c r="F13" s="302">
        <v>0</v>
      </c>
      <c r="G13" s="302">
        <v>0</v>
      </c>
      <c r="H13" s="302">
        <v>0</v>
      </c>
      <c r="I13" s="302">
        <v>4</v>
      </c>
      <c r="J13" s="302">
        <v>0</v>
      </c>
      <c r="K13" s="220">
        <v>0</v>
      </c>
      <c r="L13" s="228">
        <f t="shared" si="1"/>
        <v>4</v>
      </c>
    </row>
    <row r="14" spans="1:12" x14ac:dyDescent="0.2">
      <c r="B14" s="495"/>
      <c r="C14" s="492"/>
      <c r="D14" s="227" t="s">
        <v>5</v>
      </c>
      <c r="E14" s="301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220">
        <v>0</v>
      </c>
      <c r="L14" s="228">
        <f t="shared" si="1"/>
        <v>0</v>
      </c>
    </row>
    <row r="15" spans="1:12" x14ac:dyDescent="0.2">
      <c r="B15" s="495"/>
      <c r="C15" s="145" t="s">
        <v>6</v>
      </c>
      <c r="D15" s="223"/>
      <c r="E15" s="355">
        <f t="shared" ref="E15:L15" si="2">SUBTOTAL(9,E10:E14)</f>
        <v>0</v>
      </c>
      <c r="F15" s="230">
        <f t="shared" si="2"/>
        <v>48</v>
      </c>
      <c r="G15" s="230">
        <f t="shared" si="2"/>
        <v>380</v>
      </c>
      <c r="H15" s="230">
        <f t="shared" si="2"/>
        <v>152</v>
      </c>
      <c r="I15" s="230">
        <f t="shared" si="2"/>
        <v>278</v>
      </c>
      <c r="J15" s="230">
        <f t="shared" si="2"/>
        <v>0</v>
      </c>
      <c r="K15" s="356">
        <f t="shared" si="2"/>
        <v>0</v>
      </c>
      <c r="L15" s="226">
        <f t="shared" si="2"/>
        <v>858</v>
      </c>
    </row>
    <row r="16" spans="1:12" x14ac:dyDescent="0.2">
      <c r="B16" s="495"/>
      <c r="C16" s="289" t="s">
        <v>216</v>
      </c>
      <c r="D16" s="227" t="s">
        <v>217</v>
      </c>
      <c r="E16" s="301">
        <v>11</v>
      </c>
      <c r="F16" s="302">
        <v>116</v>
      </c>
      <c r="G16" s="302">
        <v>183</v>
      </c>
      <c r="H16" s="302">
        <v>60</v>
      </c>
      <c r="I16" s="302">
        <v>176</v>
      </c>
      <c r="J16" s="302">
        <v>432</v>
      </c>
      <c r="K16" s="220">
        <v>2</v>
      </c>
      <c r="L16" s="228">
        <f t="shared" si="1"/>
        <v>980</v>
      </c>
    </row>
    <row r="17" spans="2:12" x14ac:dyDescent="0.2">
      <c r="B17" s="496"/>
      <c r="C17" s="145" t="s">
        <v>218</v>
      </c>
      <c r="D17" s="223"/>
      <c r="E17" s="355">
        <f t="shared" ref="E17:L17" si="3">SUBTOTAL(9,E16:E16)</f>
        <v>11</v>
      </c>
      <c r="F17" s="230">
        <f t="shared" si="3"/>
        <v>116</v>
      </c>
      <c r="G17" s="230">
        <f t="shared" si="3"/>
        <v>183</v>
      </c>
      <c r="H17" s="230">
        <f t="shared" si="3"/>
        <v>60</v>
      </c>
      <c r="I17" s="230">
        <f t="shared" si="3"/>
        <v>176</v>
      </c>
      <c r="J17" s="230">
        <f t="shared" si="3"/>
        <v>432</v>
      </c>
      <c r="K17" s="356">
        <f t="shared" si="3"/>
        <v>2</v>
      </c>
      <c r="L17" s="226">
        <f t="shared" si="3"/>
        <v>980</v>
      </c>
    </row>
    <row r="18" spans="2:12" x14ac:dyDescent="0.2">
      <c r="B18" s="146" t="s">
        <v>187</v>
      </c>
      <c r="C18" s="149"/>
      <c r="D18" s="149"/>
      <c r="E18" s="357">
        <f>SUBTOTAL(9,E7:E16)</f>
        <v>365.9</v>
      </c>
      <c r="F18" s="177">
        <f>SUBTOTAL(9,F7:F16)</f>
        <v>1262</v>
      </c>
      <c r="G18" s="177">
        <f t="shared" ref="G18:I18" si="4">SUBTOTAL(9,G7:G16)</f>
        <v>2255</v>
      </c>
      <c r="H18" s="177">
        <f t="shared" si="4"/>
        <v>989</v>
      </c>
      <c r="I18" s="177">
        <f t="shared" si="4"/>
        <v>1390</v>
      </c>
      <c r="J18" s="177">
        <f>SUBTOTAL(9,J7:J16)</f>
        <v>2173</v>
      </c>
      <c r="K18" s="308">
        <f>SUBTOTAL(9,K7:K16)</f>
        <v>1002</v>
      </c>
      <c r="L18" s="209">
        <f>SUBTOTAL(9,L7:L16)</f>
        <v>9436.9</v>
      </c>
    </row>
    <row r="19" spans="2:12" x14ac:dyDescent="0.2">
      <c r="B19" s="494" t="s">
        <v>188</v>
      </c>
      <c r="C19" s="490" t="s">
        <v>214</v>
      </c>
      <c r="D19" s="227" t="s">
        <v>214</v>
      </c>
      <c r="E19" s="301">
        <v>358.38965733626986</v>
      </c>
      <c r="F19" s="302">
        <v>942.15458810307086</v>
      </c>
      <c r="G19" s="302">
        <v>1448.6360676425397</v>
      </c>
      <c r="H19" s="302">
        <v>517.30016977744924</v>
      </c>
      <c r="I19" s="302">
        <v>1009.3110209343731</v>
      </c>
      <c r="J19" s="302">
        <v>1476.3782329176918</v>
      </c>
      <c r="K19" s="220">
        <v>428.23510158205028</v>
      </c>
      <c r="L19" s="228">
        <f t="shared" ref="L19:L28" si="5">SUM(E19:K19)</f>
        <v>6180.4048382934461</v>
      </c>
    </row>
    <row r="20" spans="2:12" x14ac:dyDescent="0.2">
      <c r="B20" s="495"/>
      <c r="C20" s="491"/>
      <c r="D20" s="227" t="s">
        <v>215</v>
      </c>
      <c r="E20" s="301">
        <v>0</v>
      </c>
      <c r="F20" s="302">
        <v>84.745072276115408</v>
      </c>
      <c r="G20" s="302">
        <v>88.362443945795306</v>
      </c>
      <c r="H20" s="302">
        <v>0</v>
      </c>
      <c r="I20" s="302">
        <v>14.855819946289062</v>
      </c>
      <c r="J20" s="302">
        <v>275.8377822636366</v>
      </c>
      <c r="K20" s="220">
        <v>0</v>
      </c>
      <c r="L20" s="228">
        <f t="shared" si="5"/>
        <v>463.80111843183636</v>
      </c>
    </row>
    <row r="21" spans="2:12" x14ac:dyDescent="0.2">
      <c r="B21" s="495"/>
      <c r="C21" s="145" t="s">
        <v>11</v>
      </c>
      <c r="D21" s="223"/>
      <c r="E21" s="355">
        <f t="shared" ref="E21:L21" si="6">SUBTOTAL(9,E19:E20)</f>
        <v>358.38965733626986</v>
      </c>
      <c r="F21" s="230">
        <f t="shared" si="6"/>
        <v>1026.8996603791863</v>
      </c>
      <c r="G21" s="230">
        <f t="shared" si="6"/>
        <v>1536.9985115883351</v>
      </c>
      <c r="H21" s="230">
        <f t="shared" si="6"/>
        <v>517.30016977744924</v>
      </c>
      <c r="I21" s="230">
        <f t="shared" si="6"/>
        <v>1024.1668408806622</v>
      </c>
      <c r="J21" s="230">
        <f t="shared" si="6"/>
        <v>1752.2160151813284</v>
      </c>
      <c r="K21" s="356">
        <f t="shared" si="6"/>
        <v>428.23510158205028</v>
      </c>
      <c r="L21" s="226">
        <f t="shared" si="6"/>
        <v>6644.2059567252827</v>
      </c>
    </row>
    <row r="22" spans="2:12" x14ac:dyDescent="0.2">
      <c r="B22" s="495"/>
      <c r="C22" s="490" t="s">
        <v>149</v>
      </c>
      <c r="D22" s="227" t="s">
        <v>0</v>
      </c>
      <c r="E22" s="301">
        <v>0</v>
      </c>
      <c r="F22" s="302">
        <v>90.507000000000005</v>
      </c>
      <c r="G22" s="302">
        <v>0.125</v>
      </c>
      <c r="H22" s="302">
        <v>0</v>
      </c>
      <c r="I22" s="302">
        <v>0</v>
      </c>
      <c r="J22" s="302">
        <v>0</v>
      </c>
      <c r="K22" s="220">
        <v>0</v>
      </c>
      <c r="L22" s="228">
        <f t="shared" si="5"/>
        <v>90.632000000000005</v>
      </c>
    </row>
    <row r="23" spans="2:12" x14ac:dyDescent="0.2">
      <c r="B23" s="495"/>
      <c r="C23" s="492"/>
      <c r="D23" s="227" t="s">
        <v>1</v>
      </c>
      <c r="E23" s="301">
        <v>0</v>
      </c>
      <c r="F23" s="302">
        <v>62.402999999999999</v>
      </c>
      <c r="G23" s="302">
        <v>281.87669461727143</v>
      </c>
      <c r="H23" s="302">
        <v>5.4201620025634769</v>
      </c>
      <c r="I23" s="302">
        <v>3.6840000000000002</v>
      </c>
      <c r="J23" s="302">
        <v>6.4622000122070311</v>
      </c>
      <c r="K23" s="220">
        <v>0</v>
      </c>
      <c r="L23" s="228">
        <f t="shared" si="5"/>
        <v>359.84605663204195</v>
      </c>
    </row>
    <row r="24" spans="2:12" x14ac:dyDescent="0.2">
      <c r="B24" s="495"/>
      <c r="C24" s="492"/>
      <c r="D24" s="227" t="s">
        <v>3</v>
      </c>
      <c r="E24" s="301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220">
        <v>0</v>
      </c>
      <c r="L24" s="228">
        <f t="shared" si="5"/>
        <v>0</v>
      </c>
    </row>
    <row r="25" spans="2:12" x14ac:dyDescent="0.2">
      <c r="B25" s="495"/>
      <c r="C25" s="492"/>
      <c r="D25" s="227" t="s">
        <v>4</v>
      </c>
      <c r="E25" s="301">
        <v>0</v>
      </c>
      <c r="F25" s="302">
        <v>0</v>
      </c>
      <c r="G25" s="302">
        <v>0</v>
      </c>
      <c r="H25" s="302">
        <v>0</v>
      </c>
      <c r="I25" s="302">
        <v>3.15</v>
      </c>
      <c r="J25" s="302">
        <v>0</v>
      </c>
      <c r="K25" s="220">
        <v>0</v>
      </c>
      <c r="L25" s="228">
        <f t="shared" si="5"/>
        <v>3.15</v>
      </c>
    </row>
    <row r="26" spans="2:12" x14ac:dyDescent="0.2">
      <c r="B26" s="495"/>
      <c r="C26" s="491"/>
      <c r="D26" s="227" t="s">
        <v>5</v>
      </c>
      <c r="E26" s="301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220">
        <v>0</v>
      </c>
      <c r="L26" s="228">
        <f t="shared" si="5"/>
        <v>0</v>
      </c>
    </row>
    <row r="27" spans="2:12" x14ac:dyDescent="0.2">
      <c r="B27" s="495"/>
      <c r="C27" s="145" t="s">
        <v>6</v>
      </c>
      <c r="D27" s="223"/>
      <c r="E27" s="355">
        <f t="shared" ref="E27:L27" si="7">SUBTOTAL(9,E22:E26)</f>
        <v>0</v>
      </c>
      <c r="F27" s="230">
        <f t="shared" si="7"/>
        <v>152.91</v>
      </c>
      <c r="G27" s="230">
        <f t="shared" si="7"/>
        <v>282.00169461727143</v>
      </c>
      <c r="H27" s="230">
        <f t="shared" si="7"/>
        <v>5.4201620025634769</v>
      </c>
      <c r="I27" s="230">
        <f t="shared" si="7"/>
        <v>6.8339999999999996</v>
      </c>
      <c r="J27" s="230">
        <f t="shared" si="7"/>
        <v>6.4622000122070311</v>
      </c>
      <c r="K27" s="356">
        <f t="shared" si="7"/>
        <v>0</v>
      </c>
      <c r="L27" s="226">
        <f t="shared" si="7"/>
        <v>453.62805663204193</v>
      </c>
    </row>
    <row r="28" spans="2:12" x14ac:dyDescent="0.2">
      <c r="B28" s="495"/>
      <c r="C28" s="497" t="s">
        <v>216</v>
      </c>
      <c r="D28" s="497" t="s">
        <v>217</v>
      </c>
      <c r="E28" s="301">
        <v>11.608663529938086</v>
      </c>
      <c r="F28" s="302">
        <v>228.67988281250001</v>
      </c>
      <c r="G28" s="302">
        <v>124.59099999999999</v>
      </c>
      <c r="H28" s="302">
        <v>118.61382722473145</v>
      </c>
      <c r="I28" s="302">
        <v>0.82924005126953126</v>
      </c>
      <c r="J28" s="302">
        <v>82.108871093749997</v>
      </c>
      <c r="K28" s="220">
        <v>234.75729799747469</v>
      </c>
      <c r="L28" s="228">
        <f t="shared" si="5"/>
        <v>801.18878270966377</v>
      </c>
    </row>
    <row r="29" spans="2:12" x14ac:dyDescent="0.2">
      <c r="B29" s="496"/>
      <c r="C29" s="147" t="s">
        <v>218</v>
      </c>
      <c r="D29" s="216"/>
      <c r="E29" s="358">
        <f t="shared" ref="E29:L29" si="8">SUBTOTAL(9,E28:E28)</f>
        <v>11.608663529938086</v>
      </c>
      <c r="F29" s="231">
        <f t="shared" si="8"/>
        <v>228.67988281250001</v>
      </c>
      <c r="G29" s="231">
        <f t="shared" si="8"/>
        <v>124.59099999999999</v>
      </c>
      <c r="H29" s="231">
        <f t="shared" si="8"/>
        <v>118.61382722473145</v>
      </c>
      <c r="I29" s="231">
        <f t="shared" si="8"/>
        <v>0.82924005126953126</v>
      </c>
      <c r="J29" s="231">
        <f t="shared" si="8"/>
        <v>82.108871093749997</v>
      </c>
      <c r="K29" s="359">
        <f t="shared" si="8"/>
        <v>234.75729799747469</v>
      </c>
      <c r="L29" s="296">
        <f t="shared" si="8"/>
        <v>801.18878270966377</v>
      </c>
    </row>
    <row r="30" spans="2:12" x14ac:dyDescent="0.2">
      <c r="B30" s="28" t="s">
        <v>189</v>
      </c>
      <c r="C30" s="149"/>
      <c r="D30" s="149"/>
      <c r="E30" s="357">
        <f>SUBTOTAL(9,E19:E28)</f>
        <v>369.99832086620796</v>
      </c>
      <c r="F30" s="177">
        <f>SUBTOTAL(9,F19:F28)</f>
        <v>1408.4895431916864</v>
      </c>
      <c r="G30" s="177">
        <f t="shared" ref="G30:I30" si="9">SUBTOTAL(9,G19:G28)</f>
        <v>1943.5912062056063</v>
      </c>
      <c r="H30" s="177">
        <f t="shared" si="9"/>
        <v>641.33415900474427</v>
      </c>
      <c r="I30" s="177">
        <f t="shared" si="9"/>
        <v>1031.8300809319319</v>
      </c>
      <c r="J30" s="177">
        <f>SUBTOTAL(9,J19:J28)</f>
        <v>1840.7870862872853</v>
      </c>
      <c r="K30" s="308">
        <f>SUBTOTAL(9,K19:K28)</f>
        <v>662.992399579525</v>
      </c>
      <c r="L30" s="209">
        <f>SUBTOTAL(9,L19:L28)</f>
        <v>7899.0227960669872</v>
      </c>
    </row>
    <row r="31" spans="2:12" x14ac:dyDescent="0.2">
      <c r="B31" s="466" t="s">
        <v>190</v>
      </c>
      <c r="C31" s="490" t="s">
        <v>214</v>
      </c>
      <c r="D31" s="227" t="s">
        <v>214</v>
      </c>
      <c r="E31" s="301">
        <v>200.4429911787808</v>
      </c>
      <c r="F31" s="302">
        <v>1036.6973228879635</v>
      </c>
      <c r="G31" s="302">
        <v>1447.8449695848226</v>
      </c>
      <c r="H31" s="302">
        <v>515.33502673941848</v>
      </c>
      <c r="I31" s="302">
        <v>940.38578890240194</v>
      </c>
      <c r="J31" s="302">
        <v>1753.349533768516</v>
      </c>
      <c r="K31" s="220">
        <v>1037.4559742677884</v>
      </c>
      <c r="L31" s="228">
        <f t="shared" ref="L31:L42" si="10">SUM(E31:K31)</f>
        <v>6931.5116073296922</v>
      </c>
    </row>
    <row r="32" spans="2:12" x14ac:dyDescent="0.2">
      <c r="B32" s="467"/>
      <c r="C32" s="491"/>
      <c r="D32" s="227" t="s">
        <v>215</v>
      </c>
      <c r="E32" s="301">
        <v>0</v>
      </c>
      <c r="F32" s="302">
        <v>59.524000000000001</v>
      </c>
      <c r="G32" s="302">
        <v>91.834312882895816</v>
      </c>
      <c r="H32" s="302">
        <v>4.1641199951171872</v>
      </c>
      <c r="I32" s="302">
        <v>24.379719970703128</v>
      </c>
      <c r="J32" s="302">
        <v>54.62329058998823</v>
      </c>
      <c r="K32" s="220">
        <v>4.9395149860382084</v>
      </c>
      <c r="L32" s="228">
        <f t="shared" si="10"/>
        <v>239.46495842474252</v>
      </c>
    </row>
    <row r="33" spans="2:12" x14ac:dyDescent="0.2">
      <c r="B33" s="467"/>
      <c r="C33" s="145" t="s">
        <v>11</v>
      </c>
      <c r="D33" s="223"/>
      <c r="E33" s="355">
        <f t="shared" ref="E33:L33" si="11">SUBTOTAL(9,E31:E32)</f>
        <v>200.4429911787808</v>
      </c>
      <c r="F33" s="230">
        <f t="shared" si="11"/>
        <v>1096.2213228879637</v>
      </c>
      <c r="G33" s="230">
        <f t="shared" si="11"/>
        <v>1539.6792824677184</v>
      </c>
      <c r="H33" s="230">
        <f t="shared" si="11"/>
        <v>519.49914673453566</v>
      </c>
      <c r="I33" s="230">
        <f t="shared" si="11"/>
        <v>964.76550887310509</v>
      </c>
      <c r="J33" s="230">
        <f t="shared" si="11"/>
        <v>1807.9728243585043</v>
      </c>
      <c r="K33" s="356">
        <f t="shared" si="11"/>
        <v>1042.3954892538266</v>
      </c>
      <c r="L33" s="226">
        <f t="shared" si="11"/>
        <v>7170.9765657544349</v>
      </c>
    </row>
    <row r="34" spans="2:12" x14ac:dyDescent="0.2">
      <c r="B34" s="467"/>
      <c r="C34" s="490" t="s">
        <v>149</v>
      </c>
      <c r="D34" s="227" t="s">
        <v>0</v>
      </c>
      <c r="E34" s="301">
        <v>0</v>
      </c>
      <c r="F34" s="302">
        <v>52.063599609374997</v>
      </c>
      <c r="G34" s="302">
        <v>45.782350685119624</v>
      </c>
      <c r="H34" s="302">
        <v>9.5927802734374996</v>
      </c>
      <c r="I34" s="302">
        <v>0</v>
      </c>
      <c r="J34" s="302">
        <v>50.420691326638689</v>
      </c>
      <c r="K34" s="220">
        <v>0</v>
      </c>
      <c r="L34" s="228">
        <f t="shared" si="10"/>
        <v>157.8594218945708</v>
      </c>
    </row>
    <row r="35" spans="2:12" x14ac:dyDescent="0.2">
      <c r="B35" s="467"/>
      <c r="C35" s="492"/>
      <c r="D35" s="227" t="s">
        <v>1</v>
      </c>
      <c r="E35" s="301">
        <v>0</v>
      </c>
      <c r="F35" s="302">
        <v>60.486040624141694</v>
      </c>
      <c r="G35" s="302">
        <v>222.4665</v>
      </c>
      <c r="H35" s="302">
        <v>7.18</v>
      </c>
      <c r="I35" s="302">
        <v>37.624999998092648</v>
      </c>
      <c r="J35" s="302">
        <v>0</v>
      </c>
      <c r="K35" s="220">
        <v>0</v>
      </c>
      <c r="L35" s="228">
        <f t="shared" si="10"/>
        <v>327.75754062223439</v>
      </c>
    </row>
    <row r="36" spans="2:12" x14ac:dyDescent="0.2">
      <c r="B36" s="467"/>
      <c r="C36" s="492"/>
      <c r="D36" s="227" t="s">
        <v>2</v>
      </c>
      <c r="E36" s="301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220">
        <v>0</v>
      </c>
      <c r="L36" s="228">
        <f t="shared" si="10"/>
        <v>0</v>
      </c>
    </row>
    <row r="37" spans="2:12" x14ac:dyDescent="0.2">
      <c r="B37" s="467"/>
      <c r="C37" s="492"/>
      <c r="D37" s="227" t="s">
        <v>3</v>
      </c>
      <c r="E37" s="301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  <c r="K37" s="220">
        <v>0</v>
      </c>
      <c r="L37" s="228">
        <f t="shared" si="10"/>
        <v>0</v>
      </c>
    </row>
    <row r="38" spans="2:12" x14ac:dyDescent="0.2">
      <c r="B38" s="467"/>
      <c r="C38" s="492"/>
      <c r="D38" s="227" t="s">
        <v>4</v>
      </c>
      <c r="E38" s="301">
        <v>0</v>
      </c>
      <c r="F38" s="302">
        <v>0</v>
      </c>
      <c r="G38" s="302">
        <v>0</v>
      </c>
      <c r="H38" s="302">
        <v>0</v>
      </c>
      <c r="I38" s="302">
        <v>8.0749999999999993</v>
      </c>
      <c r="J38" s="302">
        <v>12.101460017681122</v>
      </c>
      <c r="K38" s="220">
        <v>0</v>
      </c>
      <c r="L38" s="228">
        <f t="shared" si="10"/>
        <v>20.176460017681123</v>
      </c>
    </row>
    <row r="39" spans="2:12" x14ac:dyDescent="0.2">
      <c r="B39" s="467"/>
      <c r="C39" s="491"/>
      <c r="D39" s="227" t="s">
        <v>5</v>
      </c>
      <c r="E39" s="301">
        <v>0</v>
      </c>
      <c r="F39" s="302">
        <v>0</v>
      </c>
      <c r="G39" s="302">
        <v>0</v>
      </c>
      <c r="H39" s="302">
        <v>0</v>
      </c>
      <c r="I39" s="302">
        <v>0</v>
      </c>
      <c r="J39" s="302">
        <v>0</v>
      </c>
      <c r="K39" s="220">
        <v>0</v>
      </c>
      <c r="L39" s="228">
        <f t="shared" si="10"/>
        <v>0</v>
      </c>
    </row>
    <row r="40" spans="2:12" x14ac:dyDescent="0.2">
      <c r="B40" s="467"/>
      <c r="C40" s="145" t="s">
        <v>6</v>
      </c>
      <c r="D40" s="223"/>
      <c r="E40" s="355">
        <f t="shared" ref="E40:L40" si="12">SUBTOTAL(9,E34:E39)</f>
        <v>0</v>
      </c>
      <c r="F40" s="230">
        <f t="shared" si="12"/>
        <v>112.5496402335167</v>
      </c>
      <c r="G40" s="230">
        <f t="shared" si="12"/>
        <v>268.24885068511963</v>
      </c>
      <c r="H40" s="230">
        <f t="shared" si="12"/>
        <v>16.772780273437498</v>
      </c>
      <c r="I40" s="230">
        <f t="shared" si="12"/>
        <v>45.69999999809265</v>
      </c>
      <c r="J40" s="230">
        <f t="shared" si="12"/>
        <v>62.522151344319809</v>
      </c>
      <c r="K40" s="356">
        <f t="shared" si="12"/>
        <v>0</v>
      </c>
      <c r="L40" s="226">
        <f t="shared" si="12"/>
        <v>505.7934225344863</v>
      </c>
    </row>
    <row r="41" spans="2:12" x14ac:dyDescent="0.2">
      <c r="B41" s="467"/>
      <c r="C41" s="490" t="s">
        <v>216</v>
      </c>
      <c r="D41" s="227" t="s">
        <v>18</v>
      </c>
      <c r="E41" s="301">
        <v>0</v>
      </c>
      <c r="F41" s="302">
        <v>0.38845001220703124</v>
      </c>
      <c r="G41" s="302">
        <v>5.2052500000000004</v>
      </c>
      <c r="H41" s="302">
        <v>0.28449999999999998</v>
      </c>
      <c r="I41" s="302">
        <v>1.4402199707031249</v>
      </c>
      <c r="J41" s="302">
        <v>8.0069999999999997</v>
      </c>
      <c r="K41" s="220">
        <v>0</v>
      </c>
      <c r="L41" s="228">
        <f t="shared" si="10"/>
        <v>15.325419982910155</v>
      </c>
    </row>
    <row r="42" spans="2:12" x14ac:dyDescent="0.2">
      <c r="B42" s="467"/>
      <c r="C42" s="491"/>
      <c r="D42" s="227" t="s">
        <v>217</v>
      </c>
      <c r="E42" s="301">
        <v>15.608937995910644</v>
      </c>
      <c r="F42" s="302">
        <v>241.58021142578124</v>
      </c>
      <c r="G42" s="302">
        <v>15.696</v>
      </c>
      <c r="H42" s="302">
        <v>136.67356536865236</v>
      </c>
      <c r="I42" s="302">
        <v>0</v>
      </c>
      <c r="J42" s="302">
        <v>65.086824310302731</v>
      </c>
      <c r="K42" s="220">
        <v>0</v>
      </c>
      <c r="L42" s="228">
        <f t="shared" si="10"/>
        <v>474.645539100647</v>
      </c>
    </row>
    <row r="43" spans="2:12" x14ac:dyDescent="0.2">
      <c r="B43" s="468"/>
      <c r="C43" s="147" t="s">
        <v>218</v>
      </c>
      <c r="D43" s="216"/>
      <c r="E43" s="358">
        <f t="shared" ref="E43:L43" si="13">SUBTOTAL(9,E41:E42)</f>
        <v>15.608937995910644</v>
      </c>
      <c r="F43" s="231">
        <f t="shared" si="13"/>
        <v>241.96866143798829</v>
      </c>
      <c r="G43" s="231">
        <f t="shared" si="13"/>
        <v>20.901250000000001</v>
      </c>
      <c r="H43" s="231">
        <f t="shared" si="13"/>
        <v>136.95806536865237</v>
      </c>
      <c r="I43" s="231">
        <f t="shared" si="13"/>
        <v>1.4402199707031249</v>
      </c>
      <c r="J43" s="231">
        <f t="shared" si="13"/>
        <v>73.093824310302736</v>
      </c>
      <c r="K43" s="359">
        <f t="shared" si="13"/>
        <v>0</v>
      </c>
      <c r="L43" s="296">
        <f t="shared" si="13"/>
        <v>489.97095908355715</v>
      </c>
    </row>
    <row r="44" spans="2:12" x14ac:dyDescent="0.2">
      <c r="B44" s="148" t="s">
        <v>192</v>
      </c>
      <c r="C44" s="149"/>
      <c r="D44" s="149"/>
      <c r="E44" s="357">
        <f t="shared" ref="E44:L44" si="14">SUBTOTAL(9,E31:E42)</f>
        <v>216.05192917469145</v>
      </c>
      <c r="F44" s="177">
        <f t="shared" si="14"/>
        <v>1450.7396245594684</v>
      </c>
      <c r="G44" s="177">
        <f t="shared" si="14"/>
        <v>1828.8293831528379</v>
      </c>
      <c r="H44" s="177">
        <f t="shared" si="14"/>
        <v>673.22999237662543</v>
      </c>
      <c r="I44" s="177">
        <f t="shared" si="14"/>
        <v>1011.9057288419009</v>
      </c>
      <c r="J44" s="177">
        <f t="shared" si="14"/>
        <v>1943.588800013127</v>
      </c>
      <c r="K44" s="308">
        <f t="shared" si="14"/>
        <v>1042.3954892538266</v>
      </c>
      <c r="L44" s="209">
        <f t="shared" si="14"/>
        <v>8166.7409473724774</v>
      </c>
    </row>
    <row r="45" spans="2:12" x14ac:dyDescent="0.2">
      <c r="B45" s="466">
        <v>2005</v>
      </c>
      <c r="C45" s="490" t="s">
        <v>214</v>
      </c>
      <c r="D45" s="227" t="s">
        <v>214</v>
      </c>
      <c r="E45" s="301">
        <v>262.33407672454001</v>
      </c>
      <c r="F45" s="302">
        <v>1190.8820776077</v>
      </c>
      <c r="G45" s="302">
        <v>1441.18626692217</v>
      </c>
      <c r="H45" s="302">
        <v>547.57059197890806</v>
      </c>
      <c r="I45" s="302">
        <v>883.48160024066999</v>
      </c>
      <c r="J45" s="302">
        <v>2035.16991295808</v>
      </c>
      <c r="K45" s="220">
        <v>1322.7366865049601</v>
      </c>
      <c r="L45" s="228">
        <f t="shared" ref="L45:L56" si="15">SUM(E45:K45)</f>
        <v>7683.3612129370276</v>
      </c>
    </row>
    <row r="46" spans="2:12" x14ac:dyDescent="0.2">
      <c r="B46" s="467"/>
      <c r="C46" s="491"/>
      <c r="D46" s="227" t="s">
        <v>215</v>
      </c>
      <c r="E46" s="301">
        <v>0</v>
      </c>
      <c r="F46" s="302">
        <v>73.665999999999997</v>
      </c>
      <c r="G46" s="302">
        <v>80.613980586924697</v>
      </c>
      <c r="H46" s="302">
        <v>4.7104060058593697</v>
      </c>
      <c r="I46" s="302">
        <v>19.690999999999999</v>
      </c>
      <c r="J46" s="302">
        <v>105.956847752191</v>
      </c>
      <c r="K46" s="220">
        <v>6.65</v>
      </c>
      <c r="L46" s="228">
        <f t="shared" si="15"/>
        <v>291.28823434497502</v>
      </c>
    </row>
    <row r="47" spans="2:12" x14ac:dyDescent="0.2">
      <c r="B47" s="467"/>
      <c r="C47" s="145" t="s">
        <v>11</v>
      </c>
      <c r="D47" s="223"/>
      <c r="E47" s="355">
        <f t="shared" ref="E47:L47" si="16">SUBTOTAL(9,E45:E46)</f>
        <v>262.33407672454001</v>
      </c>
      <c r="F47" s="230">
        <f t="shared" si="16"/>
        <v>1264.5480776077</v>
      </c>
      <c r="G47" s="230">
        <f t="shared" si="16"/>
        <v>1521.8002475090948</v>
      </c>
      <c r="H47" s="230">
        <f t="shared" si="16"/>
        <v>552.2809979847674</v>
      </c>
      <c r="I47" s="230">
        <f t="shared" si="16"/>
        <v>903.17260024067002</v>
      </c>
      <c r="J47" s="230">
        <f t="shared" si="16"/>
        <v>2141.1267607102709</v>
      </c>
      <c r="K47" s="356">
        <f t="shared" si="16"/>
        <v>1329.3866865049602</v>
      </c>
      <c r="L47" s="226">
        <f t="shared" si="16"/>
        <v>7974.6494472820023</v>
      </c>
    </row>
    <row r="48" spans="2:12" x14ac:dyDescent="0.2">
      <c r="B48" s="467"/>
      <c r="C48" s="490" t="s">
        <v>149</v>
      </c>
      <c r="D48" s="227" t="s">
        <v>0</v>
      </c>
      <c r="E48" s="301">
        <v>0</v>
      </c>
      <c r="F48" s="302">
        <v>61.049541178584001</v>
      </c>
      <c r="G48" s="302">
        <v>132.56989121246301</v>
      </c>
      <c r="H48" s="302">
        <v>200.23517052269</v>
      </c>
      <c r="I48" s="302">
        <v>41.071979326248098</v>
      </c>
      <c r="J48" s="302">
        <v>141.16293624775699</v>
      </c>
      <c r="K48" s="220">
        <v>0</v>
      </c>
      <c r="L48" s="228">
        <f t="shared" si="15"/>
        <v>576.08951848774211</v>
      </c>
    </row>
    <row r="49" spans="2:12" x14ac:dyDescent="0.2">
      <c r="B49" s="467"/>
      <c r="C49" s="492"/>
      <c r="D49" s="227" t="s">
        <v>1</v>
      </c>
      <c r="E49" s="301">
        <v>0</v>
      </c>
      <c r="F49" s="302">
        <v>99.411252279281598</v>
      </c>
      <c r="G49" s="302">
        <v>214.230326999992</v>
      </c>
      <c r="H49" s="302">
        <v>4.7831002235412499E-2</v>
      </c>
      <c r="I49" s="302">
        <v>56.987323106719103</v>
      </c>
      <c r="J49" s="302">
        <v>51.739419921874997</v>
      </c>
      <c r="K49" s="220">
        <v>0</v>
      </c>
      <c r="L49" s="228">
        <f t="shared" si="15"/>
        <v>422.41615331010314</v>
      </c>
    </row>
    <row r="50" spans="2:12" x14ac:dyDescent="0.2">
      <c r="B50" s="467"/>
      <c r="C50" s="492"/>
      <c r="D50" s="227" t="s">
        <v>2</v>
      </c>
      <c r="E50" s="301">
        <v>0</v>
      </c>
      <c r="F50" s="302">
        <v>0</v>
      </c>
      <c r="G50" s="302">
        <v>0</v>
      </c>
      <c r="H50" s="302">
        <v>7.7350000000000003</v>
      </c>
      <c r="I50" s="302">
        <v>0</v>
      </c>
      <c r="J50" s="302">
        <v>0</v>
      </c>
      <c r="K50" s="220">
        <v>0</v>
      </c>
      <c r="L50" s="228">
        <f t="shared" si="15"/>
        <v>7.7350000000000003</v>
      </c>
    </row>
    <row r="51" spans="2:12" x14ac:dyDescent="0.2">
      <c r="B51" s="467"/>
      <c r="C51" s="492"/>
      <c r="D51" s="227" t="s">
        <v>3</v>
      </c>
      <c r="E51" s="301">
        <v>0</v>
      </c>
      <c r="F51" s="302">
        <v>0</v>
      </c>
      <c r="G51" s="302">
        <v>0</v>
      </c>
      <c r="H51" s="302">
        <v>0</v>
      </c>
      <c r="I51" s="302">
        <v>0</v>
      </c>
      <c r="J51" s="302">
        <v>0</v>
      </c>
      <c r="K51" s="220">
        <v>0</v>
      </c>
      <c r="L51" s="228">
        <f t="shared" si="15"/>
        <v>0</v>
      </c>
    </row>
    <row r="52" spans="2:12" x14ac:dyDescent="0.2">
      <c r="B52" s="467"/>
      <c r="C52" s="492"/>
      <c r="D52" s="227" t="s">
        <v>4</v>
      </c>
      <c r="E52" s="301">
        <v>0</v>
      </c>
      <c r="F52" s="302">
        <v>0</v>
      </c>
      <c r="G52" s="302">
        <v>6.70275003910064</v>
      </c>
      <c r="H52" s="302">
        <v>0</v>
      </c>
      <c r="I52" s="302">
        <v>12.326000000000001</v>
      </c>
      <c r="J52" s="302">
        <v>42.491399827957103</v>
      </c>
      <c r="K52" s="220">
        <v>0</v>
      </c>
      <c r="L52" s="228">
        <f t="shared" si="15"/>
        <v>61.520149867057739</v>
      </c>
    </row>
    <row r="53" spans="2:12" x14ac:dyDescent="0.2">
      <c r="B53" s="467"/>
      <c r="C53" s="491"/>
      <c r="D53" s="227" t="s">
        <v>5</v>
      </c>
      <c r="E53" s="301">
        <v>0</v>
      </c>
      <c r="F53" s="302">
        <v>0</v>
      </c>
      <c r="G53" s="302">
        <v>0</v>
      </c>
      <c r="H53" s="302">
        <v>0</v>
      </c>
      <c r="I53" s="302">
        <v>0</v>
      </c>
      <c r="J53" s="302">
        <v>0</v>
      </c>
      <c r="K53" s="220">
        <v>0</v>
      </c>
      <c r="L53" s="228">
        <f t="shared" si="15"/>
        <v>0</v>
      </c>
    </row>
    <row r="54" spans="2:12" x14ac:dyDescent="0.2">
      <c r="B54" s="467"/>
      <c r="C54" s="145" t="s">
        <v>6</v>
      </c>
      <c r="D54" s="223"/>
      <c r="E54" s="355">
        <f t="shared" ref="E54:L54" si="17">SUBTOTAL(9,E48:E53)</f>
        <v>0</v>
      </c>
      <c r="F54" s="230">
        <f t="shared" si="17"/>
        <v>160.46079345786561</v>
      </c>
      <c r="G54" s="230">
        <f t="shared" si="17"/>
        <v>353.50296825155561</v>
      </c>
      <c r="H54" s="230">
        <f t="shared" si="17"/>
        <v>208.01800152492544</v>
      </c>
      <c r="I54" s="230">
        <f t="shared" si="17"/>
        <v>110.38530243296719</v>
      </c>
      <c r="J54" s="230">
        <f t="shared" si="17"/>
        <v>235.3937559975891</v>
      </c>
      <c r="K54" s="356">
        <f t="shared" si="17"/>
        <v>0</v>
      </c>
      <c r="L54" s="226">
        <f t="shared" si="17"/>
        <v>1067.760821664903</v>
      </c>
    </row>
    <row r="55" spans="2:12" x14ac:dyDescent="0.2">
      <c r="B55" s="467"/>
      <c r="C55" s="490" t="s">
        <v>216</v>
      </c>
      <c r="D55" s="227" t="s">
        <v>18</v>
      </c>
      <c r="E55" s="301">
        <v>0</v>
      </c>
      <c r="F55" s="302">
        <v>1.1681125259399401</v>
      </c>
      <c r="G55" s="302">
        <v>25.015496001176501</v>
      </c>
      <c r="H55" s="302">
        <v>1.0487500000000001</v>
      </c>
      <c r="I55" s="302">
        <v>21.6932699127197</v>
      </c>
      <c r="J55" s="302">
        <v>9.6210000000000004</v>
      </c>
      <c r="K55" s="220">
        <v>4.9000000953674299E-3</v>
      </c>
      <c r="L55" s="228">
        <f t="shared" si="15"/>
        <v>58.551528439931509</v>
      </c>
    </row>
    <row r="56" spans="2:12" x14ac:dyDescent="0.2">
      <c r="B56" s="467"/>
      <c r="C56" s="491"/>
      <c r="D56" s="227" t="s">
        <v>217</v>
      </c>
      <c r="E56" s="301">
        <v>12.5878829917907</v>
      </c>
      <c r="F56" s="302">
        <v>212.36676722478899</v>
      </c>
      <c r="G56" s="302">
        <v>178.91213999605199</v>
      </c>
      <c r="H56" s="302">
        <v>63.3563751296997</v>
      </c>
      <c r="I56" s="302">
        <v>0</v>
      </c>
      <c r="J56" s="302">
        <v>72.089040536671902</v>
      </c>
      <c r="K56" s="220">
        <v>327.38346612253798</v>
      </c>
      <c r="L56" s="228">
        <f t="shared" si="15"/>
        <v>866.6956720015412</v>
      </c>
    </row>
    <row r="57" spans="2:12" x14ac:dyDescent="0.2">
      <c r="B57" s="468"/>
      <c r="C57" s="147" t="s">
        <v>218</v>
      </c>
      <c r="D57" s="216"/>
      <c r="E57" s="231">
        <f t="shared" ref="E57:L57" si="18">SUBTOTAL(9,E55:E56)</f>
        <v>12.5878829917907</v>
      </c>
      <c r="F57" s="231">
        <f t="shared" si="18"/>
        <v>213.53487975072892</v>
      </c>
      <c r="G57" s="231">
        <f t="shared" si="18"/>
        <v>203.92763599722849</v>
      </c>
      <c r="H57" s="231">
        <f t="shared" si="18"/>
        <v>64.405125129699698</v>
      </c>
      <c r="I57" s="231">
        <f t="shared" si="18"/>
        <v>21.6932699127197</v>
      </c>
      <c r="J57" s="231">
        <f t="shared" si="18"/>
        <v>81.710040536671897</v>
      </c>
      <c r="K57" s="231">
        <f t="shared" si="18"/>
        <v>327.38836612263333</v>
      </c>
      <c r="L57" s="359">
        <f t="shared" si="18"/>
        <v>925.24720044147273</v>
      </c>
    </row>
    <row r="58" spans="2:12" x14ac:dyDescent="0.2">
      <c r="B58" s="148" t="s">
        <v>193</v>
      </c>
      <c r="C58" s="149"/>
      <c r="D58" s="149"/>
      <c r="E58" s="177">
        <f t="shared" ref="E58:L58" si="19">SUBTOTAL(9,E45:E56)</f>
        <v>274.92195971633072</v>
      </c>
      <c r="F58" s="177">
        <f t="shared" si="19"/>
        <v>1638.5437508162945</v>
      </c>
      <c r="G58" s="177">
        <f t="shared" si="19"/>
        <v>2079.230851757879</v>
      </c>
      <c r="H58" s="177">
        <f t="shared" si="19"/>
        <v>824.7041246393926</v>
      </c>
      <c r="I58" s="177">
        <f t="shared" si="19"/>
        <v>1035.2511725863569</v>
      </c>
      <c r="J58" s="177">
        <f t="shared" si="19"/>
        <v>2458.2305572445321</v>
      </c>
      <c r="K58" s="177">
        <f t="shared" si="19"/>
        <v>1656.7750526275936</v>
      </c>
      <c r="L58" s="209">
        <f t="shared" si="19"/>
        <v>9967.6574693883776</v>
      </c>
    </row>
    <row r="59" spans="2:12" x14ac:dyDescent="0.2">
      <c r="B59" s="466">
        <v>2006</v>
      </c>
      <c r="C59" s="490" t="s">
        <v>214</v>
      </c>
      <c r="D59" s="227" t="s">
        <v>214</v>
      </c>
      <c r="E59" s="301">
        <v>124.92960724102706</v>
      </c>
      <c r="F59" s="302">
        <v>896.06577119867961</v>
      </c>
      <c r="G59" s="302">
        <v>1012.1110854948442</v>
      </c>
      <c r="H59" s="302">
        <v>215.16064241233281</v>
      </c>
      <c r="I59" s="302">
        <v>574.02834670519826</v>
      </c>
      <c r="J59" s="302">
        <v>2243.1958203849977</v>
      </c>
      <c r="K59" s="220">
        <v>863.40618999713661</v>
      </c>
      <c r="L59" s="228">
        <f>SUM(E59:K59)</f>
        <v>5928.8974634342158</v>
      </c>
    </row>
    <row r="60" spans="2:12" x14ac:dyDescent="0.2">
      <c r="B60" s="467"/>
      <c r="C60" s="491"/>
      <c r="D60" s="227" t="s">
        <v>215</v>
      </c>
      <c r="E60" s="301">
        <v>86.828447184330784</v>
      </c>
      <c r="F60" s="302">
        <v>112.98399999999999</v>
      </c>
      <c r="G60" s="302">
        <v>437.93793539648061</v>
      </c>
      <c r="H60" s="302">
        <v>58.758326004842296</v>
      </c>
      <c r="I60" s="302">
        <v>246.36187809864805</v>
      </c>
      <c r="J60" s="302">
        <v>106.57296689065825</v>
      </c>
      <c r="K60" s="220">
        <v>0</v>
      </c>
      <c r="L60" s="228">
        <f>SUM(E60:K60)</f>
        <v>1049.4435535749601</v>
      </c>
    </row>
    <row r="61" spans="2:12" x14ac:dyDescent="0.2">
      <c r="B61" s="467"/>
      <c r="C61" s="145" t="s">
        <v>11</v>
      </c>
      <c r="D61" s="223"/>
      <c r="E61" s="355">
        <f t="shared" ref="E61:L61" si="20">SUBTOTAL(9,E59:E60)</f>
        <v>211.75805442535784</v>
      </c>
      <c r="F61" s="230">
        <f t="shared" si="20"/>
        <v>1009.0497711986797</v>
      </c>
      <c r="G61" s="230">
        <f t="shared" si="20"/>
        <v>1450.0490208913247</v>
      </c>
      <c r="H61" s="230">
        <f t="shared" si="20"/>
        <v>273.91896841717511</v>
      </c>
      <c r="I61" s="230">
        <f t="shared" si="20"/>
        <v>820.39022480384631</v>
      </c>
      <c r="J61" s="230">
        <f t="shared" si="20"/>
        <v>2349.768787275656</v>
      </c>
      <c r="K61" s="356">
        <f t="shared" si="20"/>
        <v>863.40618999713661</v>
      </c>
      <c r="L61" s="226">
        <f t="shared" si="20"/>
        <v>6978.3410170091756</v>
      </c>
    </row>
    <row r="62" spans="2:12" x14ac:dyDescent="0.2">
      <c r="B62" s="467"/>
      <c r="C62" s="490" t="s">
        <v>149</v>
      </c>
      <c r="D62" s="227" t="s">
        <v>0</v>
      </c>
      <c r="E62" s="301">
        <v>0</v>
      </c>
      <c r="F62" s="302">
        <v>285.9511807734296</v>
      </c>
      <c r="G62" s="302">
        <v>165.253818359375</v>
      </c>
      <c r="H62" s="302">
        <v>198.35974691319467</v>
      </c>
      <c r="I62" s="302">
        <v>88.608460130691526</v>
      </c>
      <c r="J62" s="302">
        <v>165.31423918399216</v>
      </c>
      <c r="K62" s="220">
        <v>0</v>
      </c>
      <c r="L62" s="228">
        <f t="shared" ref="L62:L67" si="21">SUM(E62:K62)</f>
        <v>903.48744536068307</v>
      </c>
    </row>
    <row r="63" spans="2:12" x14ac:dyDescent="0.2">
      <c r="B63" s="467"/>
      <c r="C63" s="492"/>
      <c r="D63" s="227" t="s">
        <v>1</v>
      </c>
      <c r="E63" s="301">
        <v>0</v>
      </c>
      <c r="F63" s="302">
        <v>91.483309503555304</v>
      </c>
      <c r="G63" s="302">
        <v>323.05163983154296</v>
      </c>
      <c r="H63" s="302">
        <v>81.549059942424293</v>
      </c>
      <c r="I63" s="302">
        <v>67.326520151376727</v>
      </c>
      <c r="J63" s="302">
        <v>178.77385913085936</v>
      </c>
      <c r="K63" s="220">
        <v>0</v>
      </c>
      <c r="L63" s="228">
        <f t="shared" si="21"/>
        <v>742.18438855975864</v>
      </c>
    </row>
    <row r="64" spans="2:12" x14ac:dyDescent="0.2">
      <c r="B64" s="467"/>
      <c r="C64" s="492"/>
      <c r="D64" s="227" t="s">
        <v>2</v>
      </c>
      <c r="E64" s="301">
        <v>0</v>
      </c>
      <c r="F64" s="302">
        <v>0.89308280077813651</v>
      </c>
      <c r="G64" s="302">
        <v>0</v>
      </c>
      <c r="H64" s="302">
        <v>7.29</v>
      </c>
      <c r="I64" s="302">
        <v>0</v>
      </c>
      <c r="J64" s="302">
        <v>0</v>
      </c>
      <c r="K64" s="220">
        <v>0</v>
      </c>
      <c r="L64" s="228">
        <f t="shared" si="21"/>
        <v>8.183082800778136</v>
      </c>
    </row>
    <row r="65" spans="2:12" x14ac:dyDescent="0.2">
      <c r="B65" s="467"/>
      <c r="C65" s="492"/>
      <c r="D65" s="227" t="s">
        <v>3</v>
      </c>
      <c r="E65" s="301">
        <v>0</v>
      </c>
      <c r="F65" s="302">
        <v>0</v>
      </c>
      <c r="G65" s="302">
        <v>0</v>
      </c>
      <c r="H65" s="302">
        <v>0</v>
      </c>
      <c r="I65" s="302">
        <v>0</v>
      </c>
      <c r="J65" s="302">
        <v>0</v>
      </c>
      <c r="K65" s="220">
        <v>0</v>
      </c>
      <c r="L65" s="228">
        <f t="shared" si="21"/>
        <v>0</v>
      </c>
    </row>
    <row r="66" spans="2:12" x14ac:dyDescent="0.2">
      <c r="B66" s="467"/>
      <c r="C66" s="492"/>
      <c r="D66" s="227" t="s">
        <v>4</v>
      </c>
      <c r="E66" s="301">
        <v>0</v>
      </c>
      <c r="F66" s="302">
        <v>118.91500000000001</v>
      </c>
      <c r="G66" s="302">
        <v>29.823009854555131</v>
      </c>
      <c r="H66" s="302">
        <v>0</v>
      </c>
      <c r="I66" s="302">
        <v>14.74447998046875</v>
      </c>
      <c r="J66" s="302">
        <v>59.166899101257322</v>
      </c>
      <c r="K66" s="220">
        <v>0</v>
      </c>
      <c r="L66" s="228">
        <f t="shared" si="21"/>
        <v>222.64938893628121</v>
      </c>
    </row>
    <row r="67" spans="2:12" x14ac:dyDescent="0.2">
      <c r="B67" s="467"/>
      <c r="C67" s="491"/>
      <c r="D67" s="227" t="s">
        <v>5</v>
      </c>
      <c r="E67" s="301">
        <v>0</v>
      </c>
      <c r="F67" s="302">
        <v>0</v>
      </c>
      <c r="G67" s="302">
        <v>0</v>
      </c>
      <c r="H67" s="302">
        <v>0</v>
      </c>
      <c r="I67" s="302">
        <v>0</v>
      </c>
      <c r="J67" s="302">
        <v>0</v>
      </c>
      <c r="K67" s="220">
        <v>0</v>
      </c>
      <c r="L67" s="228">
        <f t="shared" si="21"/>
        <v>0</v>
      </c>
    </row>
    <row r="68" spans="2:12" x14ac:dyDescent="0.2">
      <c r="B68" s="467"/>
      <c r="C68" s="145" t="s">
        <v>6</v>
      </c>
      <c r="D68" s="223"/>
      <c r="E68" s="355">
        <f t="shared" ref="E68:L68" si="22">SUBTOTAL(9,E62:E67)</f>
        <v>0</v>
      </c>
      <c r="F68" s="230">
        <f t="shared" si="22"/>
        <v>497.24257307776304</v>
      </c>
      <c r="G68" s="230">
        <f t="shared" si="22"/>
        <v>518.12846804547314</v>
      </c>
      <c r="H68" s="230">
        <f t="shared" si="22"/>
        <v>287.19880685561901</v>
      </c>
      <c r="I68" s="230">
        <f t="shared" si="22"/>
        <v>170.67946026253699</v>
      </c>
      <c r="J68" s="230">
        <f t="shared" si="22"/>
        <v>403.25499741610889</v>
      </c>
      <c r="K68" s="356">
        <f t="shared" si="22"/>
        <v>0</v>
      </c>
      <c r="L68" s="226">
        <f t="shared" si="22"/>
        <v>1876.5043056575009</v>
      </c>
    </row>
    <row r="69" spans="2:12" x14ac:dyDescent="0.2">
      <c r="B69" s="467"/>
      <c r="C69" s="490" t="s">
        <v>216</v>
      </c>
      <c r="D69" s="227" t="s">
        <v>18</v>
      </c>
      <c r="E69" s="301">
        <v>0</v>
      </c>
      <c r="F69" s="302">
        <v>0.78903999328613283</v>
      </c>
      <c r="G69" s="302">
        <v>12.835392421722412</v>
      </c>
      <c r="H69" s="302">
        <v>0.27770001220703128</v>
      </c>
      <c r="I69" s="302">
        <v>16.009685819625854</v>
      </c>
      <c r="J69" s="302">
        <v>1.1189041738966481</v>
      </c>
      <c r="K69" s="220">
        <v>4.3137930386066436</v>
      </c>
      <c r="L69" s="228">
        <f>SUM(E69:K69)</f>
        <v>35.34451545934472</v>
      </c>
    </row>
    <row r="70" spans="2:12" x14ac:dyDescent="0.2">
      <c r="B70" s="467"/>
      <c r="C70" s="491"/>
      <c r="D70" s="227" t="s">
        <v>217</v>
      </c>
      <c r="E70" s="301">
        <v>13.004334999084472</v>
      </c>
      <c r="F70" s="302">
        <v>215.12842490441352</v>
      </c>
      <c r="G70" s="302">
        <v>35.646000008046627</v>
      </c>
      <c r="H70" s="302">
        <v>134.08230595769919</v>
      </c>
      <c r="I70" s="302">
        <v>56.953149969935417</v>
      </c>
      <c r="J70" s="302">
        <v>0</v>
      </c>
      <c r="K70" s="220">
        <v>378.74044950878618</v>
      </c>
      <c r="L70" s="228">
        <f>SUM(E70:K70)</f>
        <v>833.5546653479654</v>
      </c>
    </row>
    <row r="71" spans="2:12" x14ac:dyDescent="0.2">
      <c r="B71" s="468"/>
      <c r="C71" s="147" t="s">
        <v>218</v>
      </c>
      <c r="D71" s="216"/>
      <c r="E71" s="231">
        <f t="shared" ref="E71:L71" si="23">SUBTOTAL(9,E69:E70)</f>
        <v>13.004334999084472</v>
      </c>
      <c r="F71" s="231">
        <f t="shared" si="23"/>
        <v>215.91746489769966</v>
      </c>
      <c r="G71" s="231">
        <f t="shared" si="23"/>
        <v>48.481392429769038</v>
      </c>
      <c r="H71" s="231">
        <f t="shared" si="23"/>
        <v>134.36000596990621</v>
      </c>
      <c r="I71" s="231">
        <f t="shared" si="23"/>
        <v>72.962835789561268</v>
      </c>
      <c r="J71" s="231">
        <f t="shared" si="23"/>
        <v>1.1189041738966481</v>
      </c>
      <c r="K71" s="231">
        <f t="shared" si="23"/>
        <v>383.05424254739285</v>
      </c>
      <c r="L71" s="359">
        <f t="shared" si="23"/>
        <v>868.89918080731013</v>
      </c>
    </row>
    <row r="72" spans="2:12" x14ac:dyDescent="0.2">
      <c r="B72" s="148" t="s">
        <v>194</v>
      </c>
      <c r="C72" s="149"/>
      <c r="D72" s="149"/>
      <c r="E72" s="177">
        <f t="shared" ref="E72:L72" si="24">SUBTOTAL(9,E59:E70)</f>
        <v>224.76238942444232</v>
      </c>
      <c r="F72" s="177">
        <f t="shared" si="24"/>
        <v>1722.2098091741425</v>
      </c>
      <c r="G72" s="177">
        <f t="shared" si="24"/>
        <v>2016.6588813665667</v>
      </c>
      <c r="H72" s="177">
        <f t="shared" si="24"/>
        <v>695.47778124270019</v>
      </c>
      <c r="I72" s="177">
        <f t="shared" si="24"/>
        <v>1064.0325208559445</v>
      </c>
      <c r="J72" s="177">
        <f t="shared" si="24"/>
        <v>2754.1426888656615</v>
      </c>
      <c r="K72" s="177">
        <f t="shared" si="24"/>
        <v>1246.4604325445293</v>
      </c>
      <c r="L72" s="209">
        <f t="shared" si="24"/>
        <v>9723.7445034739867</v>
      </c>
    </row>
    <row r="73" spans="2:12" x14ac:dyDescent="0.2">
      <c r="B73" s="466">
        <v>2007</v>
      </c>
      <c r="C73" s="490" t="s">
        <v>214</v>
      </c>
      <c r="D73" s="360" t="s">
        <v>214</v>
      </c>
      <c r="E73" s="302">
        <v>154.97683378969506</v>
      </c>
      <c r="F73" s="302">
        <v>829.93594163132684</v>
      </c>
      <c r="G73" s="302">
        <v>935.69943609313293</v>
      </c>
      <c r="H73" s="302">
        <v>664.21087187789385</v>
      </c>
      <c r="I73" s="302">
        <v>791.5864009001682</v>
      </c>
      <c r="J73" s="302">
        <v>2468.3011031669753</v>
      </c>
      <c r="K73" s="302">
        <v>816.98949066607656</v>
      </c>
      <c r="L73" s="228">
        <f t="shared" ref="L73:L84" si="25">SUM(E73:K73)</f>
        <v>6661.7000781252691</v>
      </c>
    </row>
    <row r="74" spans="2:12" x14ac:dyDescent="0.2">
      <c r="B74" s="467"/>
      <c r="C74" s="491"/>
      <c r="D74" s="286" t="s">
        <v>215</v>
      </c>
      <c r="E74" s="302">
        <v>89.291613296553493</v>
      </c>
      <c r="F74" s="302">
        <v>97.914822227478027</v>
      </c>
      <c r="G74" s="302">
        <v>439.43012560060299</v>
      </c>
      <c r="H74" s="302">
        <v>62.975101313292981</v>
      </c>
      <c r="I74" s="302">
        <v>275.96920712086188</v>
      </c>
      <c r="J74" s="302">
        <v>93.742630872936218</v>
      </c>
      <c r="K74" s="302">
        <v>14.065951160907746</v>
      </c>
      <c r="L74" s="228">
        <f t="shared" si="25"/>
        <v>1073.3894515926333</v>
      </c>
    </row>
    <row r="75" spans="2:12" x14ac:dyDescent="0.2">
      <c r="B75" s="467"/>
      <c r="C75" s="145" t="s">
        <v>11</v>
      </c>
      <c r="D75" s="223"/>
      <c r="E75" s="355">
        <f>SUM(E73:E74)</f>
        <v>244.26844708624856</v>
      </c>
      <c r="F75" s="230">
        <f t="shared" ref="F75:L75" si="26">SUM(F73:F74)</f>
        <v>927.85076385880484</v>
      </c>
      <c r="G75" s="230">
        <f t="shared" si="26"/>
        <v>1375.1295616937359</v>
      </c>
      <c r="H75" s="230">
        <f t="shared" si="26"/>
        <v>727.1859731911868</v>
      </c>
      <c r="I75" s="230">
        <f t="shared" si="26"/>
        <v>1067.5556080210301</v>
      </c>
      <c r="J75" s="230">
        <f t="shared" si="26"/>
        <v>2562.0437340399117</v>
      </c>
      <c r="K75" s="230">
        <f t="shared" si="26"/>
        <v>831.05544182698429</v>
      </c>
      <c r="L75" s="226">
        <f t="shared" si="26"/>
        <v>7735.0895297179022</v>
      </c>
    </row>
    <row r="76" spans="2:12" x14ac:dyDescent="0.2">
      <c r="B76" s="467"/>
      <c r="C76" s="490" t="s">
        <v>149</v>
      </c>
      <c r="D76" s="227" t="s">
        <v>0</v>
      </c>
      <c r="E76" s="301">
        <v>0</v>
      </c>
      <c r="F76" s="302">
        <v>177.13910719359293</v>
      </c>
      <c r="G76" s="302">
        <v>243.96235853576661</v>
      </c>
      <c r="H76" s="302">
        <v>310.74672810783608</v>
      </c>
      <c r="I76" s="302">
        <v>94.419968239784239</v>
      </c>
      <c r="J76" s="302">
        <v>197.69365999627112</v>
      </c>
      <c r="K76" s="302">
        <v>77.701999999999998</v>
      </c>
      <c r="L76" s="228">
        <f t="shared" si="25"/>
        <v>1101.6638220732509</v>
      </c>
    </row>
    <row r="77" spans="2:12" x14ac:dyDescent="0.2">
      <c r="B77" s="467"/>
      <c r="C77" s="492"/>
      <c r="D77" s="227" t="s">
        <v>1</v>
      </c>
      <c r="E77" s="301">
        <v>0</v>
      </c>
      <c r="F77" s="302">
        <v>130.01520794201085</v>
      </c>
      <c r="G77" s="302">
        <v>404.27063998413087</v>
      </c>
      <c r="H77" s="302">
        <v>98.141573907947162</v>
      </c>
      <c r="I77" s="302">
        <v>106.57809951782227</v>
      </c>
      <c r="J77" s="302">
        <v>348.41739941406252</v>
      </c>
      <c r="K77" s="302">
        <v>0</v>
      </c>
      <c r="L77" s="228">
        <f t="shared" si="25"/>
        <v>1087.4229207659737</v>
      </c>
    </row>
    <row r="78" spans="2:12" x14ac:dyDescent="0.2">
      <c r="B78" s="467"/>
      <c r="C78" s="492"/>
      <c r="D78" s="227" t="s">
        <v>2</v>
      </c>
      <c r="E78" s="301">
        <v>0</v>
      </c>
      <c r="F78" s="302">
        <v>1.2430052983945019</v>
      </c>
      <c r="G78" s="302">
        <v>0</v>
      </c>
      <c r="H78" s="302">
        <v>9.2789925476312636</v>
      </c>
      <c r="I78" s="302">
        <v>0</v>
      </c>
      <c r="J78" s="302">
        <v>0</v>
      </c>
      <c r="K78" s="302">
        <v>0</v>
      </c>
      <c r="L78" s="228">
        <f t="shared" si="25"/>
        <v>10.521997846025766</v>
      </c>
    </row>
    <row r="79" spans="2:12" x14ac:dyDescent="0.2">
      <c r="B79" s="467"/>
      <c r="C79" s="492"/>
      <c r="D79" s="227" t="s">
        <v>3</v>
      </c>
      <c r="E79" s="301">
        <v>0</v>
      </c>
      <c r="F79" s="302">
        <v>0</v>
      </c>
      <c r="G79" s="302">
        <v>0</v>
      </c>
      <c r="H79" s="302">
        <v>0</v>
      </c>
      <c r="I79" s="302">
        <v>0</v>
      </c>
      <c r="J79" s="302">
        <v>0</v>
      </c>
      <c r="K79" s="302">
        <v>0</v>
      </c>
      <c r="L79" s="228">
        <f t="shared" si="25"/>
        <v>0</v>
      </c>
    </row>
    <row r="80" spans="2:12" x14ac:dyDescent="0.2">
      <c r="B80" s="467"/>
      <c r="C80" s="492"/>
      <c r="D80" s="227" t="s">
        <v>4</v>
      </c>
      <c r="E80" s="301">
        <v>0</v>
      </c>
      <c r="F80" s="302">
        <v>168.15100207519532</v>
      </c>
      <c r="G80" s="302">
        <v>149.71206516729296</v>
      </c>
      <c r="H80" s="302">
        <v>0</v>
      </c>
      <c r="I80" s="302">
        <v>102.97338303756713</v>
      </c>
      <c r="J80" s="302">
        <v>53.977010039329528</v>
      </c>
      <c r="K80" s="302">
        <v>0</v>
      </c>
      <c r="L80" s="228">
        <f t="shared" si="25"/>
        <v>474.81346031938494</v>
      </c>
    </row>
    <row r="81" spans="2:12" x14ac:dyDescent="0.2">
      <c r="B81" s="467"/>
      <c r="C81" s="491"/>
      <c r="D81" s="227" t="s">
        <v>5</v>
      </c>
      <c r="E81" s="301">
        <v>0</v>
      </c>
      <c r="F81" s="302">
        <v>0</v>
      </c>
      <c r="G81" s="302">
        <v>0</v>
      </c>
      <c r="H81" s="302">
        <v>0</v>
      </c>
      <c r="I81" s="302">
        <v>0</v>
      </c>
      <c r="J81" s="302">
        <v>0</v>
      </c>
      <c r="K81" s="302">
        <v>0</v>
      </c>
      <c r="L81" s="228">
        <f t="shared" si="25"/>
        <v>0</v>
      </c>
    </row>
    <row r="82" spans="2:12" x14ac:dyDescent="0.2">
      <c r="B82" s="467"/>
      <c r="C82" s="145" t="s">
        <v>6</v>
      </c>
      <c r="D82" s="229"/>
      <c r="E82" s="230">
        <f>SUM(E76:E81)</f>
        <v>0</v>
      </c>
      <c r="F82" s="230">
        <f t="shared" ref="F82:L82" si="27">SUM(F76:F81)</f>
        <v>476.54832250919361</v>
      </c>
      <c r="G82" s="230">
        <f t="shared" si="27"/>
        <v>797.94506368719044</v>
      </c>
      <c r="H82" s="230">
        <f t="shared" si="27"/>
        <v>418.16729456341449</v>
      </c>
      <c r="I82" s="230">
        <f t="shared" si="27"/>
        <v>303.97145079517367</v>
      </c>
      <c r="J82" s="230">
        <f t="shared" si="27"/>
        <v>600.08806944966318</v>
      </c>
      <c r="K82" s="230">
        <f t="shared" si="27"/>
        <v>77.701999999999998</v>
      </c>
      <c r="L82" s="226">
        <f t="shared" si="27"/>
        <v>2674.4222010046356</v>
      </c>
    </row>
    <row r="83" spans="2:12" x14ac:dyDescent="0.2">
      <c r="B83" s="467"/>
      <c r="C83" s="490" t="s">
        <v>216</v>
      </c>
      <c r="D83" s="227" t="s">
        <v>18</v>
      </c>
      <c r="E83" s="301">
        <v>0</v>
      </c>
      <c r="F83" s="302">
        <v>0.89957075500488282</v>
      </c>
      <c r="G83" s="302">
        <v>35.124384004592898</v>
      </c>
      <c r="H83" s="302">
        <v>2.9169999999999998</v>
      </c>
      <c r="I83" s="302">
        <v>74.374446070790285</v>
      </c>
      <c r="J83" s="302">
        <v>62.698</v>
      </c>
      <c r="K83" s="302">
        <v>4.8701201171874997</v>
      </c>
      <c r="L83" s="228">
        <f t="shared" si="25"/>
        <v>180.88352094757556</v>
      </c>
    </row>
    <row r="84" spans="2:12" x14ac:dyDescent="0.2">
      <c r="B84" s="467"/>
      <c r="C84" s="491"/>
      <c r="D84" s="227" t="s">
        <v>217</v>
      </c>
      <c r="E84" s="301">
        <v>10.677285984039306</v>
      </c>
      <c r="F84" s="302">
        <v>244.33535245275496</v>
      </c>
      <c r="G84" s="302">
        <v>53.015679997026922</v>
      </c>
      <c r="H84" s="302">
        <v>26.345086120605469</v>
      </c>
      <c r="I84" s="302">
        <v>0</v>
      </c>
      <c r="J84" s="302">
        <v>0</v>
      </c>
      <c r="K84" s="302">
        <v>0</v>
      </c>
      <c r="L84" s="228">
        <f t="shared" si="25"/>
        <v>334.37340455442666</v>
      </c>
    </row>
    <row r="85" spans="2:12" x14ac:dyDescent="0.2">
      <c r="B85" s="468"/>
      <c r="C85" s="147" t="s">
        <v>218</v>
      </c>
      <c r="D85" s="229"/>
      <c r="E85" s="230">
        <f>SUM(E83:E84)</f>
        <v>10.677285984039306</v>
      </c>
      <c r="F85" s="230">
        <f t="shared" ref="F85:L85" si="28">SUM(F83:F84)</f>
        <v>245.23492320775983</v>
      </c>
      <c r="G85" s="230">
        <f t="shared" si="28"/>
        <v>88.14006400161982</v>
      </c>
      <c r="H85" s="230">
        <f t="shared" si="28"/>
        <v>29.262086120605467</v>
      </c>
      <c r="I85" s="230">
        <f t="shared" si="28"/>
        <v>74.374446070790285</v>
      </c>
      <c r="J85" s="230">
        <f t="shared" si="28"/>
        <v>62.698</v>
      </c>
      <c r="K85" s="230">
        <f t="shared" si="28"/>
        <v>4.8701201171874997</v>
      </c>
      <c r="L85" s="226">
        <f t="shared" si="28"/>
        <v>515.25692550200222</v>
      </c>
    </row>
    <row r="86" spans="2:12" x14ac:dyDescent="0.2">
      <c r="B86" s="148" t="s">
        <v>195</v>
      </c>
      <c r="C86" s="149"/>
      <c r="D86" s="149"/>
      <c r="E86" s="195">
        <f>+E85+E82+E75</f>
        <v>254.94573307028787</v>
      </c>
      <c r="F86" s="195">
        <f t="shared" ref="F86:L86" si="29">+F85+F82+F75</f>
        <v>1649.6340095757582</v>
      </c>
      <c r="G86" s="195">
        <f t="shared" si="29"/>
        <v>2261.2146893825461</v>
      </c>
      <c r="H86" s="195">
        <f t="shared" si="29"/>
        <v>1174.6153538752069</v>
      </c>
      <c r="I86" s="195">
        <f t="shared" si="29"/>
        <v>1445.9015048869942</v>
      </c>
      <c r="J86" s="195">
        <f t="shared" si="29"/>
        <v>3224.8298034895747</v>
      </c>
      <c r="K86" s="195">
        <f t="shared" si="29"/>
        <v>913.62756194417182</v>
      </c>
      <c r="L86" s="209">
        <f t="shared" si="29"/>
        <v>10924.76865622454</v>
      </c>
    </row>
    <row r="87" spans="2:12" x14ac:dyDescent="0.2">
      <c r="B87" s="466">
        <v>2008</v>
      </c>
      <c r="C87" s="490" t="s">
        <v>214</v>
      </c>
      <c r="D87" s="360" t="s">
        <v>214</v>
      </c>
      <c r="E87" s="302">
        <v>133.08586885257299</v>
      </c>
      <c r="F87" s="302">
        <v>1188.4371422475699</v>
      </c>
      <c r="G87" s="302">
        <v>1040.7293344295699</v>
      </c>
      <c r="H87" s="302">
        <v>764.213004070529</v>
      </c>
      <c r="I87" s="302">
        <v>726.46277753078903</v>
      </c>
      <c r="J87" s="302">
        <v>2146.8629490140802</v>
      </c>
      <c r="K87" s="302">
        <v>717.80323257160899</v>
      </c>
      <c r="L87" s="228">
        <f>SUM(E87:K87)</f>
        <v>6717.5943087167198</v>
      </c>
    </row>
    <row r="88" spans="2:12" x14ac:dyDescent="0.2">
      <c r="B88" s="467"/>
      <c r="C88" s="491"/>
      <c r="D88" s="286" t="s">
        <v>215</v>
      </c>
      <c r="E88" s="302">
        <v>94.050530518248706</v>
      </c>
      <c r="F88" s="302">
        <v>71.538989572167395</v>
      </c>
      <c r="G88" s="302">
        <v>463.19161218988302</v>
      </c>
      <c r="H88" s="302">
        <v>66.761669253706899</v>
      </c>
      <c r="I88" s="302">
        <v>197.03636584164801</v>
      </c>
      <c r="J88" s="302">
        <v>104.235080877496</v>
      </c>
      <c r="K88" s="302">
        <v>7.4458948498368196</v>
      </c>
      <c r="L88" s="228">
        <f>SUM(E88:K88)</f>
        <v>1004.2601431029868</v>
      </c>
    </row>
    <row r="89" spans="2:12" x14ac:dyDescent="0.2">
      <c r="B89" s="467"/>
      <c r="C89" s="145" t="s">
        <v>11</v>
      </c>
      <c r="D89" s="223"/>
      <c r="E89" s="355">
        <f t="shared" ref="E89:L89" si="30">SUM(E87:E88)</f>
        <v>227.13639937082169</v>
      </c>
      <c r="F89" s="230">
        <f t="shared" si="30"/>
        <v>1259.9761318197372</v>
      </c>
      <c r="G89" s="230">
        <f t="shared" si="30"/>
        <v>1503.9209466194529</v>
      </c>
      <c r="H89" s="230">
        <f t="shared" si="30"/>
        <v>830.97467332423594</v>
      </c>
      <c r="I89" s="230">
        <f t="shared" si="30"/>
        <v>923.49914337243706</v>
      </c>
      <c r="J89" s="230">
        <f t="shared" si="30"/>
        <v>2251.0980298915761</v>
      </c>
      <c r="K89" s="230">
        <f t="shared" si="30"/>
        <v>725.24912742144579</v>
      </c>
      <c r="L89" s="226">
        <f t="shared" si="30"/>
        <v>7721.8544518197068</v>
      </c>
    </row>
    <row r="90" spans="2:12" x14ac:dyDescent="0.2">
      <c r="B90" s="467"/>
      <c r="C90" s="490" t="s">
        <v>149</v>
      </c>
      <c r="D90" s="227" t="s">
        <v>0</v>
      </c>
      <c r="E90" s="301">
        <v>0</v>
      </c>
      <c r="F90" s="302">
        <v>210.98453987700501</v>
      </c>
      <c r="G90" s="302">
        <v>204.60319805160199</v>
      </c>
      <c r="H90" s="302">
        <v>377.30301242344899</v>
      </c>
      <c r="I90" s="302">
        <v>89.945649803757703</v>
      </c>
      <c r="J90" s="302">
        <v>203.628862419754</v>
      </c>
      <c r="K90" s="302">
        <v>356.04925028666901</v>
      </c>
      <c r="L90" s="228">
        <f t="shared" ref="L90:L95" si="31">SUM(E90:K90)</f>
        <v>1442.5145128622366</v>
      </c>
    </row>
    <row r="91" spans="2:12" x14ac:dyDescent="0.2">
      <c r="B91" s="467"/>
      <c r="C91" s="492"/>
      <c r="D91" s="227" t="s">
        <v>1</v>
      </c>
      <c r="E91" s="301">
        <v>0</v>
      </c>
      <c r="F91" s="302">
        <v>369.18644445857001</v>
      </c>
      <c r="G91" s="302">
        <v>354.50487821279899</v>
      </c>
      <c r="H91" s="302">
        <v>58.330234967920902</v>
      </c>
      <c r="I91" s="302">
        <v>77.920929737567903</v>
      </c>
      <c r="J91" s="302">
        <v>175.815849853516</v>
      </c>
      <c r="K91" s="302">
        <v>0</v>
      </c>
      <c r="L91" s="228">
        <f t="shared" si="31"/>
        <v>1035.7583372303739</v>
      </c>
    </row>
    <row r="92" spans="2:12" x14ac:dyDescent="0.2">
      <c r="B92" s="467"/>
      <c r="C92" s="492"/>
      <c r="D92" s="227" t="s">
        <v>2</v>
      </c>
      <c r="E92" s="301">
        <v>0</v>
      </c>
      <c r="F92" s="302">
        <v>0</v>
      </c>
      <c r="G92" s="302">
        <v>0</v>
      </c>
      <c r="H92" s="302">
        <v>2.4103690109252902</v>
      </c>
      <c r="I92" s="302">
        <v>0</v>
      </c>
      <c r="J92" s="302">
        <v>0</v>
      </c>
      <c r="K92" s="302">
        <v>0</v>
      </c>
      <c r="L92" s="228">
        <f t="shared" si="31"/>
        <v>2.4103690109252902</v>
      </c>
    </row>
    <row r="93" spans="2:12" x14ac:dyDescent="0.2">
      <c r="B93" s="467"/>
      <c r="C93" s="492"/>
      <c r="D93" s="227" t="s">
        <v>3</v>
      </c>
      <c r="E93" s="301">
        <v>0</v>
      </c>
      <c r="F93" s="302">
        <v>0</v>
      </c>
      <c r="G93" s="302">
        <v>2.0224499929845301</v>
      </c>
      <c r="H93" s="302">
        <v>0</v>
      </c>
      <c r="I93" s="302">
        <v>0</v>
      </c>
      <c r="J93" s="302">
        <v>0</v>
      </c>
      <c r="K93" s="302">
        <v>0</v>
      </c>
      <c r="L93" s="228">
        <f t="shared" si="31"/>
        <v>2.0224499929845301</v>
      </c>
    </row>
    <row r="94" spans="2:12" x14ac:dyDescent="0.2">
      <c r="B94" s="467"/>
      <c r="C94" s="492"/>
      <c r="D94" s="227" t="s">
        <v>4</v>
      </c>
      <c r="E94" s="301">
        <v>0</v>
      </c>
      <c r="F94" s="302">
        <v>224.13486837768599</v>
      </c>
      <c r="G94" s="302">
        <v>31.3752097536325</v>
      </c>
      <c r="H94" s="302">
        <v>0</v>
      </c>
      <c r="I94" s="302">
        <v>126.49014075469999</v>
      </c>
      <c r="J94" s="302">
        <v>56.367879999160699</v>
      </c>
      <c r="K94" s="302">
        <v>0</v>
      </c>
      <c r="L94" s="228">
        <f t="shared" si="31"/>
        <v>438.36809888517922</v>
      </c>
    </row>
    <row r="95" spans="2:12" x14ac:dyDescent="0.2">
      <c r="B95" s="467"/>
      <c r="C95" s="491"/>
      <c r="D95" s="227" t="s">
        <v>5</v>
      </c>
      <c r="E95" s="301">
        <v>0</v>
      </c>
      <c r="F95" s="302">
        <v>0</v>
      </c>
      <c r="G95" s="302">
        <v>0</v>
      </c>
      <c r="H95" s="302">
        <v>0</v>
      </c>
      <c r="I95" s="302">
        <v>0</v>
      </c>
      <c r="J95" s="302">
        <v>0</v>
      </c>
      <c r="K95" s="302">
        <v>0</v>
      </c>
      <c r="L95" s="228">
        <f t="shared" si="31"/>
        <v>0</v>
      </c>
    </row>
    <row r="96" spans="2:12" x14ac:dyDescent="0.2">
      <c r="B96" s="467"/>
      <c r="C96" s="145" t="s">
        <v>6</v>
      </c>
      <c r="D96" s="229"/>
      <c r="E96" s="230">
        <f t="shared" ref="E96:L96" si="32">SUM(E90:E95)</f>
        <v>0</v>
      </c>
      <c r="F96" s="230">
        <f t="shared" si="32"/>
        <v>804.30585271326095</v>
      </c>
      <c r="G96" s="230">
        <f t="shared" si="32"/>
        <v>592.50573601101803</v>
      </c>
      <c r="H96" s="230">
        <f t="shared" si="32"/>
        <v>438.04361640229519</v>
      </c>
      <c r="I96" s="230">
        <f t="shared" si="32"/>
        <v>294.35672029602563</v>
      </c>
      <c r="J96" s="230">
        <f t="shared" si="32"/>
        <v>435.81259227243072</v>
      </c>
      <c r="K96" s="230">
        <f t="shared" si="32"/>
        <v>356.04925028666901</v>
      </c>
      <c r="L96" s="226">
        <f t="shared" si="32"/>
        <v>2921.0737679816998</v>
      </c>
    </row>
    <row r="97" spans="2:12" x14ac:dyDescent="0.2">
      <c r="B97" s="467"/>
      <c r="C97" s="490" t="s">
        <v>216</v>
      </c>
      <c r="D97" s="227" t="s">
        <v>18</v>
      </c>
      <c r="E97" s="301">
        <v>0</v>
      </c>
      <c r="F97" s="302">
        <v>3.66448896336555</v>
      </c>
      <c r="G97" s="302">
        <v>16.538572001814799</v>
      </c>
      <c r="H97" s="302">
        <v>3.7887500009536699</v>
      </c>
      <c r="I97" s="302">
        <v>86.807999980926496</v>
      </c>
      <c r="J97" s="302">
        <v>1.2749999999999999</v>
      </c>
      <c r="K97" s="302">
        <v>4.4641210937500002</v>
      </c>
      <c r="L97" s="228">
        <f>SUM(E97:K97)</f>
        <v>116.53893204081051</v>
      </c>
    </row>
    <row r="98" spans="2:12" x14ac:dyDescent="0.2">
      <c r="B98" s="467"/>
      <c r="C98" s="491"/>
      <c r="D98" s="227" t="s">
        <v>217</v>
      </c>
      <c r="E98" s="301">
        <v>0</v>
      </c>
      <c r="F98" s="302">
        <v>93.138671575732502</v>
      </c>
      <c r="G98" s="302">
        <v>202.22904999983299</v>
      </c>
      <c r="H98" s="302">
        <v>196.40864192949701</v>
      </c>
      <c r="I98" s="302">
        <v>47.643992485165498</v>
      </c>
      <c r="J98" s="302">
        <v>57.669083129357503</v>
      </c>
      <c r="K98" s="302">
        <v>340.74097617429499</v>
      </c>
      <c r="L98" s="228">
        <f>SUM(E98:K98)</f>
        <v>937.83041529388061</v>
      </c>
    </row>
    <row r="99" spans="2:12" x14ac:dyDescent="0.2">
      <c r="B99" s="468"/>
      <c r="C99" s="147" t="s">
        <v>218</v>
      </c>
      <c r="D99" s="229"/>
      <c r="E99" s="230">
        <f t="shared" ref="E99:L99" si="33">SUM(E97:E98)</f>
        <v>0</v>
      </c>
      <c r="F99" s="230">
        <f t="shared" si="33"/>
        <v>96.803160539098059</v>
      </c>
      <c r="G99" s="230">
        <f t="shared" si="33"/>
        <v>218.76762200164779</v>
      </c>
      <c r="H99" s="230">
        <f t="shared" si="33"/>
        <v>200.19739193045069</v>
      </c>
      <c r="I99" s="230">
        <f t="shared" si="33"/>
        <v>134.45199246609201</v>
      </c>
      <c r="J99" s="230">
        <f t="shared" si="33"/>
        <v>58.944083129357502</v>
      </c>
      <c r="K99" s="230">
        <f t="shared" si="33"/>
        <v>345.20509726804499</v>
      </c>
      <c r="L99" s="226">
        <f t="shared" si="33"/>
        <v>1054.3693473346912</v>
      </c>
    </row>
    <row r="100" spans="2:12" x14ac:dyDescent="0.2">
      <c r="B100" s="148" t="s">
        <v>196</v>
      </c>
      <c r="C100" s="149"/>
      <c r="D100" s="149"/>
      <c r="E100" s="195">
        <f t="shared" ref="E100:L100" si="34">+E99+E96+E89</f>
        <v>227.13639937082169</v>
      </c>
      <c r="F100" s="195">
        <f t="shared" si="34"/>
        <v>2161.0851450720961</v>
      </c>
      <c r="G100" s="195">
        <f t="shared" si="34"/>
        <v>2315.1943046321185</v>
      </c>
      <c r="H100" s="195">
        <f t="shared" si="34"/>
        <v>1469.2156816569818</v>
      </c>
      <c r="I100" s="195">
        <f t="shared" si="34"/>
        <v>1352.3078561345546</v>
      </c>
      <c r="J100" s="195">
        <f t="shared" si="34"/>
        <v>2745.8547052933645</v>
      </c>
      <c r="K100" s="195">
        <f t="shared" si="34"/>
        <v>1426.5034749761599</v>
      </c>
      <c r="L100" s="209">
        <f t="shared" si="34"/>
        <v>11697.297567136098</v>
      </c>
    </row>
    <row r="101" spans="2:12" x14ac:dyDescent="0.2">
      <c r="B101" s="466">
        <v>2009</v>
      </c>
      <c r="C101" s="490" t="s">
        <v>214</v>
      </c>
      <c r="D101" s="360" t="s">
        <v>214</v>
      </c>
      <c r="E101" s="302">
        <v>164.25207999999998</v>
      </c>
      <c r="F101" s="302">
        <v>1363.27529</v>
      </c>
      <c r="G101" s="302">
        <v>913.24557999999956</v>
      </c>
      <c r="H101" s="302">
        <v>517.98651000000007</v>
      </c>
      <c r="I101" s="302">
        <v>548.94635000000017</v>
      </c>
      <c r="J101" s="302">
        <v>1849.8619399999998</v>
      </c>
      <c r="K101" s="302">
        <v>678.19584999999984</v>
      </c>
      <c r="L101" s="228">
        <f>SUM(E101:K101)</f>
        <v>6035.7636000000002</v>
      </c>
    </row>
    <row r="102" spans="2:12" x14ac:dyDescent="0.2">
      <c r="B102" s="467"/>
      <c r="C102" s="491"/>
      <c r="D102" s="286" t="s">
        <v>215</v>
      </c>
      <c r="E102" s="302">
        <v>62.280550367504354</v>
      </c>
      <c r="F102" s="302">
        <v>76.083690263748167</v>
      </c>
      <c r="G102" s="302">
        <v>398.6494314752079</v>
      </c>
      <c r="H102" s="302">
        <v>75.203579784557235</v>
      </c>
      <c r="I102" s="302">
        <v>157.35249203029451</v>
      </c>
      <c r="J102" s="302">
        <v>96.493405473126131</v>
      </c>
      <c r="K102" s="302">
        <v>3.5163999713510274</v>
      </c>
      <c r="L102" s="228">
        <f>SUM(E102:K102)</f>
        <v>869.57954936578938</v>
      </c>
    </row>
    <row r="103" spans="2:12" x14ac:dyDescent="0.2">
      <c r="B103" s="467"/>
      <c r="C103" s="145" t="s">
        <v>11</v>
      </c>
      <c r="D103" s="223"/>
      <c r="E103" s="355">
        <f t="shared" ref="E103:L103" si="35">SUM(E101:E102)</f>
        <v>226.53263036750434</v>
      </c>
      <c r="F103" s="230">
        <f t="shared" si="35"/>
        <v>1439.3589802637482</v>
      </c>
      <c r="G103" s="230">
        <f t="shared" si="35"/>
        <v>1311.8950114752074</v>
      </c>
      <c r="H103" s="230">
        <f t="shared" si="35"/>
        <v>593.19008978455736</v>
      </c>
      <c r="I103" s="230">
        <f t="shared" si="35"/>
        <v>706.29884203029474</v>
      </c>
      <c r="J103" s="230">
        <f t="shared" si="35"/>
        <v>1946.3553454731259</v>
      </c>
      <c r="K103" s="230">
        <f t="shared" si="35"/>
        <v>681.71224997135084</v>
      </c>
      <c r="L103" s="226">
        <f t="shared" si="35"/>
        <v>6905.3431493657899</v>
      </c>
    </row>
    <row r="104" spans="2:12" x14ac:dyDescent="0.2">
      <c r="B104" s="467"/>
      <c r="C104" s="490" t="s">
        <v>149</v>
      </c>
      <c r="D104" s="227" t="s">
        <v>0</v>
      </c>
      <c r="E104" s="301">
        <v>0</v>
      </c>
      <c r="F104" s="302">
        <v>162.54684999999998</v>
      </c>
      <c r="G104" s="302">
        <v>195.90881999999993</v>
      </c>
      <c r="H104" s="302">
        <v>429.98893000000004</v>
      </c>
      <c r="I104" s="302">
        <v>61.211790000000001</v>
      </c>
      <c r="J104" s="302">
        <v>153.82553999999999</v>
      </c>
      <c r="K104" s="302">
        <v>422.58244999999999</v>
      </c>
      <c r="L104" s="228">
        <f t="shared" ref="L104:L109" si="36">SUM(E104:K104)</f>
        <v>1426.0643799999998</v>
      </c>
    </row>
    <row r="105" spans="2:12" x14ac:dyDescent="0.2">
      <c r="B105" s="467"/>
      <c r="C105" s="492"/>
      <c r="D105" s="227" t="s">
        <v>1</v>
      </c>
      <c r="E105" s="301">
        <v>0</v>
      </c>
      <c r="F105" s="302">
        <v>145.27188000000001</v>
      </c>
      <c r="G105" s="302">
        <v>226.24798999999999</v>
      </c>
      <c r="H105" s="302">
        <v>40.048720000000003</v>
      </c>
      <c r="I105" s="302">
        <v>30.386769999999999</v>
      </c>
      <c r="J105" s="302">
        <v>90.512999999999991</v>
      </c>
      <c r="K105" s="302">
        <v>0</v>
      </c>
      <c r="L105" s="228">
        <f t="shared" si="36"/>
        <v>532.46835999999996</v>
      </c>
    </row>
    <row r="106" spans="2:12" x14ac:dyDescent="0.2">
      <c r="B106" s="467"/>
      <c r="C106" s="492"/>
      <c r="D106" s="227" t="s">
        <v>2</v>
      </c>
      <c r="E106" s="301">
        <v>0</v>
      </c>
      <c r="F106" s="302">
        <v>79.627809999999997</v>
      </c>
      <c r="G106" s="302">
        <v>0</v>
      </c>
      <c r="H106" s="302">
        <v>9.0568000000000008</v>
      </c>
      <c r="I106" s="302">
        <v>0</v>
      </c>
      <c r="J106" s="302">
        <v>0</v>
      </c>
      <c r="K106" s="302">
        <v>0</v>
      </c>
      <c r="L106" s="228">
        <f t="shared" si="36"/>
        <v>88.684609999999992</v>
      </c>
    </row>
    <row r="107" spans="2:12" x14ac:dyDescent="0.2">
      <c r="B107" s="467"/>
      <c r="C107" s="492"/>
      <c r="D107" s="227" t="s">
        <v>3</v>
      </c>
      <c r="E107" s="301">
        <v>0</v>
      </c>
      <c r="F107" s="302">
        <v>0</v>
      </c>
      <c r="G107" s="302">
        <v>4.03925</v>
      </c>
      <c r="H107" s="302">
        <v>0</v>
      </c>
      <c r="I107" s="302">
        <v>0</v>
      </c>
      <c r="J107" s="302">
        <v>0</v>
      </c>
      <c r="K107" s="302">
        <v>0</v>
      </c>
      <c r="L107" s="228">
        <f t="shared" si="36"/>
        <v>4.03925</v>
      </c>
    </row>
    <row r="108" spans="2:12" x14ac:dyDescent="0.2">
      <c r="B108" s="467"/>
      <c r="C108" s="492"/>
      <c r="D108" s="227" t="s">
        <v>4</v>
      </c>
      <c r="E108" s="301">
        <v>0</v>
      </c>
      <c r="F108" s="302">
        <v>253.69253000000003</v>
      </c>
      <c r="G108" s="302">
        <v>26.128130000000002</v>
      </c>
      <c r="H108" s="302">
        <v>0</v>
      </c>
      <c r="I108" s="302">
        <v>60.954529999999998</v>
      </c>
      <c r="J108" s="302">
        <v>60.48648</v>
      </c>
      <c r="K108" s="302">
        <v>0</v>
      </c>
      <c r="L108" s="228">
        <f t="shared" si="36"/>
        <v>401.26166999999998</v>
      </c>
    </row>
    <row r="109" spans="2:12" x14ac:dyDescent="0.2">
      <c r="B109" s="467"/>
      <c r="C109" s="491"/>
      <c r="D109" s="227" t="s">
        <v>5</v>
      </c>
      <c r="E109" s="301">
        <v>0</v>
      </c>
      <c r="F109" s="302">
        <v>0</v>
      </c>
      <c r="G109" s="302">
        <v>0</v>
      </c>
      <c r="H109" s="302">
        <v>0</v>
      </c>
      <c r="I109" s="302">
        <v>0</v>
      </c>
      <c r="J109" s="302">
        <v>39.83867</v>
      </c>
      <c r="K109" s="302">
        <v>0</v>
      </c>
      <c r="L109" s="228">
        <f t="shared" si="36"/>
        <v>39.83867</v>
      </c>
    </row>
    <row r="110" spans="2:12" x14ac:dyDescent="0.2">
      <c r="B110" s="467"/>
      <c r="C110" s="145" t="s">
        <v>6</v>
      </c>
      <c r="D110" s="229"/>
      <c r="E110" s="230">
        <f t="shared" ref="E110:L110" si="37">SUM(E104:E109)</f>
        <v>0</v>
      </c>
      <c r="F110" s="230">
        <f t="shared" si="37"/>
        <v>641.13906999999995</v>
      </c>
      <c r="G110" s="230">
        <f t="shared" si="37"/>
        <v>452.32418999999993</v>
      </c>
      <c r="H110" s="230">
        <f t="shared" si="37"/>
        <v>479.09445000000005</v>
      </c>
      <c r="I110" s="230">
        <f t="shared" si="37"/>
        <v>152.55309</v>
      </c>
      <c r="J110" s="230">
        <f t="shared" si="37"/>
        <v>344.66368999999997</v>
      </c>
      <c r="K110" s="230">
        <f t="shared" si="37"/>
        <v>422.58244999999999</v>
      </c>
      <c r="L110" s="226">
        <f t="shared" si="37"/>
        <v>2492.3569399999997</v>
      </c>
    </row>
    <row r="111" spans="2:12" x14ac:dyDescent="0.2">
      <c r="B111" s="467"/>
      <c r="C111" s="490" t="s">
        <v>216</v>
      </c>
      <c r="D111" s="227" t="s">
        <v>18</v>
      </c>
      <c r="E111" s="301">
        <v>0</v>
      </c>
      <c r="F111" s="302">
        <v>1.3251180123686792</v>
      </c>
      <c r="G111" s="302">
        <v>12.747682998657226</v>
      </c>
      <c r="H111" s="302">
        <v>9.2716920166015626</v>
      </c>
      <c r="I111" s="302">
        <v>82.782208999514566</v>
      </c>
      <c r="J111" s="302">
        <v>22.943349497836085</v>
      </c>
      <c r="K111" s="302">
        <v>4.2886401367187501</v>
      </c>
      <c r="L111" s="228">
        <f>SUM(E111:K111)</f>
        <v>133.35869166169687</v>
      </c>
    </row>
    <row r="112" spans="2:12" x14ac:dyDescent="0.2">
      <c r="B112" s="467"/>
      <c r="C112" s="491"/>
      <c r="D112" s="227" t="s">
        <v>217</v>
      </c>
      <c r="E112" s="301">
        <v>0</v>
      </c>
      <c r="F112" s="302">
        <v>202.28760882321004</v>
      </c>
      <c r="G112" s="302">
        <v>221.42696499955653</v>
      </c>
      <c r="H112" s="302">
        <v>172.11056663962825</v>
      </c>
      <c r="I112" s="302">
        <v>45.840399704098701</v>
      </c>
      <c r="J112" s="302">
        <v>57.997179107069968</v>
      </c>
      <c r="K112" s="302">
        <v>276.13910579013827</v>
      </c>
      <c r="L112" s="228">
        <f>SUM(E112:K112)</f>
        <v>975.8018250637017</v>
      </c>
    </row>
    <row r="113" spans="2:12" x14ac:dyDescent="0.2">
      <c r="B113" s="468"/>
      <c r="C113" s="147" t="s">
        <v>218</v>
      </c>
      <c r="D113" s="229"/>
      <c r="E113" s="230">
        <f t="shared" ref="E113:L113" si="38">SUM(E111:E112)</f>
        <v>0</v>
      </c>
      <c r="F113" s="230">
        <f t="shared" si="38"/>
        <v>203.61272683557871</v>
      </c>
      <c r="G113" s="230">
        <f t="shared" si="38"/>
        <v>234.17464799821374</v>
      </c>
      <c r="H113" s="230">
        <f t="shared" si="38"/>
        <v>181.38225865622979</v>
      </c>
      <c r="I113" s="230">
        <f t="shared" si="38"/>
        <v>128.62260870361325</v>
      </c>
      <c r="J113" s="230">
        <f t="shared" si="38"/>
        <v>80.940528604906049</v>
      </c>
      <c r="K113" s="230">
        <f t="shared" si="38"/>
        <v>280.42774592685703</v>
      </c>
      <c r="L113" s="226">
        <f t="shared" si="38"/>
        <v>1109.1605167253986</v>
      </c>
    </row>
    <row r="114" spans="2:12" x14ac:dyDescent="0.2">
      <c r="B114" s="148" t="s">
        <v>197</v>
      </c>
      <c r="C114" s="149"/>
      <c r="D114" s="149"/>
      <c r="E114" s="195">
        <f t="shared" ref="E114:L114" si="39">+E113+E110+E103</f>
        <v>226.53263036750434</v>
      </c>
      <c r="F114" s="195">
        <f t="shared" si="39"/>
        <v>2284.1107770993267</v>
      </c>
      <c r="G114" s="195">
        <f t="shared" si="39"/>
        <v>1998.3938494734211</v>
      </c>
      <c r="H114" s="195">
        <f t="shared" si="39"/>
        <v>1253.6667984407873</v>
      </c>
      <c r="I114" s="195">
        <f t="shared" si="39"/>
        <v>987.47454073390804</v>
      </c>
      <c r="J114" s="195">
        <f t="shared" si="39"/>
        <v>2371.9595640780317</v>
      </c>
      <c r="K114" s="195">
        <f t="shared" si="39"/>
        <v>1384.7224458982078</v>
      </c>
      <c r="L114" s="209">
        <f t="shared" si="39"/>
        <v>10506.860606091188</v>
      </c>
    </row>
    <row r="115" spans="2:12" x14ac:dyDescent="0.2">
      <c r="B115" s="466">
        <v>2010</v>
      </c>
      <c r="C115" s="490" t="s">
        <v>214</v>
      </c>
      <c r="D115" s="360" t="s">
        <v>214</v>
      </c>
      <c r="E115" s="302">
        <v>215.93475300000003</v>
      </c>
      <c r="F115" s="302">
        <v>1677.4805780000004</v>
      </c>
      <c r="G115" s="302">
        <v>1307.2677159999996</v>
      </c>
      <c r="H115" s="302">
        <v>491.87821200000013</v>
      </c>
      <c r="I115" s="302">
        <v>457.84982900000023</v>
      </c>
      <c r="J115" s="302">
        <v>1697.7977200000007</v>
      </c>
      <c r="K115" s="302">
        <v>641.78299499999991</v>
      </c>
      <c r="L115" s="228">
        <f>SUM(E115:K115)</f>
        <v>6489.9918030000008</v>
      </c>
    </row>
    <row r="116" spans="2:12" x14ac:dyDescent="0.2">
      <c r="B116" s="467"/>
      <c r="C116" s="491"/>
      <c r="D116" s="286" t="s">
        <v>215</v>
      </c>
      <c r="E116" s="302">
        <v>0</v>
      </c>
      <c r="F116" s="302">
        <v>126.70786000000001</v>
      </c>
      <c r="G116" s="302">
        <v>138.39635799999996</v>
      </c>
      <c r="H116" s="302">
        <v>64.716152000000008</v>
      </c>
      <c r="I116" s="302">
        <v>176.059202</v>
      </c>
      <c r="J116" s="302">
        <v>79.772679999999994</v>
      </c>
      <c r="K116" s="302">
        <v>1.71759</v>
      </c>
      <c r="L116" s="228">
        <f>SUM(E116:K116)</f>
        <v>587.36984199999995</v>
      </c>
    </row>
    <row r="117" spans="2:12" x14ac:dyDescent="0.2">
      <c r="B117" s="467"/>
      <c r="C117" s="145" t="s">
        <v>11</v>
      </c>
      <c r="D117" s="223"/>
      <c r="E117" s="355">
        <f t="shared" ref="E117:L117" si="40">SUM(E115:E116)</f>
        <v>215.93475300000003</v>
      </c>
      <c r="F117" s="230">
        <f t="shared" si="40"/>
        <v>1804.1884380000004</v>
      </c>
      <c r="G117" s="230">
        <f t="shared" si="40"/>
        <v>1445.6640739999996</v>
      </c>
      <c r="H117" s="230">
        <f t="shared" si="40"/>
        <v>556.59436400000016</v>
      </c>
      <c r="I117" s="230">
        <f t="shared" si="40"/>
        <v>633.90903100000025</v>
      </c>
      <c r="J117" s="230">
        <f t="shared" si="40"/>
        <v>1777.5704000000007</v>
      </c>
      <c r="K117" s="230">
        <f t="shared" si="40"/>
        <v>643.50058499999989</v>
      </c>
      <c r="L117" s="226">
        <f t="shared" si="40"/>
        <v>7077.3616450000009</v>
      </c>
    </row>
    <row r="118" spans="2:12" x14ac:dyDescent="0.2">
      <c r="B118" s="467"/>
      <c r="C118" s="490" t="s">
        <v>149</v>
      </c>
      <c r="D118" s="227" t="s">
        <v>0</v>
      </c>
      <c r="E118" s="301">
        <v>0</v>
      </c>
      <c r="F118" s="302">
        <v>157.34707799999993</v>
      </c>
      <c r="G118" s="302">
        <v>163.309561</v>
      </c>
      <c r="H118" s="302">
        <v>324.99454699999995</v>
      </c>
      <c r="I118" s="302">
        <v>80.94941</v>
      </c>
      <c r="J118" s="302">
        <v>142.47802999999999</v>
      </c>
      <c r="K118" s="302">
        <v>442.97951999999987</v>
      </c>
      <c r="L118" s="228">
        <f t="shared" ref="L118:L123" si="41">SUM(E118:K118)</f>
        <v>1312.0581459999996</v>
      </c>
    </row>
    <row r="119" spans="2:12" x14ac:dyDescent="0.2">
      <c r="B119" s="467"/>
      <c r="C119" s="492"/>
      <c r="D119" s="227" t="s">
        <v>1</v>
      </c>
      <c r="E119" s="301">
        <v>0</v>
      </c>
      <c r="F119" s="302">
        <v>235.92388699999998</v>
      </c>
      <c r="G119" s="302">
        <v>242.99184499999996</v>
      </c>
      <c r="H119" s="302">
        <v>33.912899999999993</v>
      </c>
      <c r="I119" s="302">
        <v>24.285679999999999</v>
      </c>
      <c r="J119" s="302">
        <v>95.406232000000003</v>
      </c>
      <c r="K119" s="302">
        <v>0</v>
      </c>
      <c r="L119" s="228">
        <f t="shared" si="41"/>
        <v>632.52054399999997</v>
      </c>
    </row>
    <row r="120" spans="2:12" x14ac:dyDescent="0.2">
      <c r="B120" s="467"/>
      <c r="C120" s="492"/>
      <c r="D120" s="227" t="s">
        <v>2</v>
      </c>
      <c r="E120" s="301">
        <v>0</v>
      </c>
      <c r="F120" s="302">
        <v>108.82697999999998</v>
      </c>
      <c r="G120" s="302">
        <v>0.16761000000000001</v>
      </c>
      <c r="H120" s="302">
        <v>8.9870229999999989</v>
      </c>
      <c r="I120" s="302">
        <v>0</v>
      </c>
      <c r="J120" s="302">
        <v>0</v>
      </c>
      <c r="K120" s="302">
        <v>0</v>
      </c>
      <c r="L120" s="228">
        <f t="shared" si="41"/>
        <v>117.98161299999997</v>
      </c>
    </row>
    <row r="121" spans="2:12" x14ac:dyDescent="0.2">
      <c r="B121" s="467"/>
      <c r="C121" s="492"/>
      <c r="D121" s="227" t="s">
        <v>3</v>
      </c>
      <c r="E121" s="301">
        <v>0</v>
      </c>
      <c r="F121" s="302">
        <v>0</v>
      </c>
      <c r="G121" s="302">
        <v>3.0405739999999999</v>
      </c>
      <c r="H121" s="302">
        <v>0</v>
      </c>
      <c r="I121" s="302">
        <v>0</v>
      </c>
      <c r="J121" s="302">
        <v>0.42588999999999999</v>
      </c>
      <c r="K121" s="302">
        <v>0</v>
      </c>
      <c r="L121" s="228">
        <f t="shared" si="41"/>
        <v>3.4664639999999998</v>
      </c>
    </row>
    <row r="122" spans="2:12" x14ac:dyDescent="0.2">
      <c r="B122" s="467"/>
      <c r="C122" s="492"/>
      <c r="D122" s="227" t="s">
        <v>4</v>
      </c>
      <c r="E122" s="301">
        <v>0</v>
      </c>
      <c r="F122" s="302">
        <v>339.39944000000003</v>
      </c>
      <c r="G122" s="302">
        <v>31.805529999999997</v>
      </c>
      <c r="H122" s="302">
        <v>0</v>
      </c>
      <c r="I122" s="302">
        <v>94.735149999999976</v>
      </c>
      <c r="J122" s="302">
        <v>59.329249999999995</v>
      </c>
      <c r="K122" s="302">
        <v>0</v>
      </c>
      <c r="L122" s="228">
        <f t="shared" si="41"/>
        <v>525.26936999999998</v>
      </c>
    </row>
    <row r="123" spans="2:12" x14ac:dyDescent="0.2">
      <c r="B123" s="467"/>
      <c r="C123" s="491"/>
      <c r="D123" s="227" t="s">
        <v>5</v>
      </c>
      <c r="E123" s="301">
        <v>0</v>
      </c>
      <c r="F123" s="302">
        <v>0</v>
      </c>
      <c r="G123" s="302">
        <v>0</v>
      </c>
      <c r="H123" s="302">
        <v>0</v>
      </c>
      <c r="I123" s="302">
        <v>0</v>
      </c>
      <c r="J123" s="302">
        <v>0</v>
      </c>
      <c r="K123" s="302">
        <v>0</v>
      </c>
      <c r="L123" s="228">
        <f t="shared" si="41"/>
        <v>0</v>
      </c>
    </row>
    <row r="124" spans="2:12" x14ac:dyDescent="0.2">
      <c r="B124" s="467"/>
      <c r="C124" s="145" t="s">
        <v>6</v>
      </c>
      <c r="D124" s="229"/>
      <c r="E124" s="230">
        <f t="shared" ref="E124:L124" si="42">SUM(E118:E123)</f>
        <v>0</v>
      </c>
      <c r="F124" s="230">
        <f t="shared" si="42"/>
        <v>841.49738499999989</v>
      </c>
      <c r="G124" s="230">
        <f t="shared" si="42"/>
        <v>441.31511999999992</v>
      </c>
      <c r="H124" s="230">
        <f t="shared" si="42"/>
        <v>367.89446999999996</v>
      </c>
      <c r="I124" s="230">
        <f t="shared" si="42"/>
        <v>199.97023999999999</v>
      </c>
      <c r="J124" s="230">
        <f t="shared" si="42"/>
        <v>297.63940199999996</v>
      </c>
      <c r="K124" s="230">
        <f t="shared" si="42"/>
        <v>442.97951999999987</v>
      </c>
      <c r="L124" s="226">
        <f t="shared" si="42"/>
        <v>2591.2961369999998</v>
      </c>
    </row>
    <row r="125" spans="2:12" x14ac:dyDescent="0.2">
      <c r="B125" s="467"/>
      <c r="C125" s="490" t="s">
        <v>216</v>
      </c>
      <c r="D125" s="227" t="s">
        <v>79</v>
      </c>
      <c r="E125" s="301">
        <v>0</v>
      </c>
      <c r="F125" s="302">
        <v>5.6533930000000003</v>
      </c>
      <c r="G125" s="302">
        <v>44.071531999999998</v>
      </c>
      <c r="H125" s="302">
        <v>37.477102000000002</v>
      </c>
      <c r="I125" s="302">
        <v>29.488501999999997</v>
      </c>
      <c r="J125" s="302">
        <v>61.211892999999996</v>
      </c>
      <c r="K125" s="302">
        <v>3.5014799999999999</v>
      </c>
      <c r="L125" s="228">
        <f>SUM(E125:K125)</f>
        <v>181.40390199999999</v>
      </c>
    </row>
    <row r="126" spans="2:12" x14ac:dyDescent="0.2">
      <c r="B126" s="467"/>
      <c r="C126" s="491"/>
      <c r="D126" s="227" t="s">
        <v>217</v>
      </c>
      <c r="E126" s="301">
        <v>0</v>
      </c>
      <c r="F126" s="302">
        <v>247.564663</v>
      </c>
      <c r="G126" s="302">
        <v>245.50941399999999</v>
      </c>
      <c r="H126" s="302">
        <v>165.39853799999997</v>
      </c>
      <c r="I126" s="302">
        <v>41.555441000000002</v>
      </c>
      <c r="J126" s="302">
        <v>63.286580000000001</v>
      </c>
      <c r="K126" s="302">
        <v>295.13851499999998</v>
      </c>
      <c r="L126" s="228">
        <f>SUM(E126:K126)</f>
        <v>1058.4531509999997</v>
      </c>
    </row>
    <row r="127" spans="2:12" x14ac:dyDescent="0.2">
      <c r="B127" s="468"/>
      <c r="C127" s="147" t="s">
        <v>218</v>
      </c>
      <c r="D127" s="229"/>
      <c r="E127" s="230">
        <f t="shared" ref="E127:L127" si="43">SUM(E125:E126)</f>
        <v>0</v>
      </c>
      <c r="F127" s="230">
        <f t="shared" si="43"/>
        <v>253.21805599999999</v>
      </c>
      <c r="G127" s="230">
        <f t="shared" si="43"/>
        <v>289.58094599999998</v>
      </c>
      <c r="H127" s="230">
        <f t="shared" si="43"/>
        <v>202.87563999999998</v>
      </c>
      <c r="I127" s="230">
        <f t="shared" si="43"/>
        <v>71.043942999999999</v>
      </c>
      <c r="J127" s="230">
        <f t="shared" si="43"/>
        <v>124.49847299999999</v>
      </c>
      <c r="K127" s="230">
        <f t="shared" si="43"/>
        <v>298.639995</v>
      </c>
      <c r="L127" s="226">
        <f t="shared" si="43"/>
        <v>1239.8570529999997</v>
      </c>
    </row>
    <row r="128" spans="2:12" x14ac:dyDescent="0.2">
      <c r="B128" s="148" t="s">
        <v>198</v>
      </c>
      <c r="C128" s="149"/>
      <c r="D128" s="149"/>
      <c r="E128" s="195">
        <f t="shared" ref="E128:L128" si="44">+E127+E124+E117</f>
        <v>215.93475300000003</v>
      </c>
      <c r="F128" s="195">
        <f t="shared" si="44"/>
        <v>2898.9038790000004</v>
      </c>
      <c r="G128" s="195">
        <f t="shared" si="44"/>
        <v>2176.5601399999996</v>
      </c>
      <c r="H128" s="195">
        <f t="shared" si="44"/>
        <v>1127.364474</v>
      </c>
      <c r="I128" s="195">
        <f t="shared" si="44"/>
        <v>904.92321400000026</v>
      </c>
      <c r="J128" s="195">
        <f t="shared" si="44"/>
        <v>2199.7082750000009</v>
      </c>
      <c r="K128" s="195">
        <f t="shared" si="44"/>
        <v>1385.1200999999996</v>
      </c>
      <c r="L128" s="209">
        <f t="shared" si="44"/>
        <v>10908.514835</v>
      </c>
    </row>
    <row r="129" spans="2:12" x14ac:dyDescent="0.2">
      <c r="B129" s="466">
        <v>2011</v>
      </c>
      <c r="C129" s="490" t="s">
        <v>214</v>
      </c>
      <c r="D129" s="360" t="s">
        <v>214</v>
      </c>
      <c r="E129" s="302">
        <v>202.03294300000002</v>
      </c>
      <c r="F129" s="302">
        <v>1520.0547620000002</v>
      </c>
      <c r="G129" s="302">
        <v>1276.0988289999998</v>
      </c>
      <c r="H129" s="302">
        <v>445.86359799999997</v>
      </c>
      <c r="I129" s="302">
        <v>598.66417000000013</v>
      </c>
      <c r="J129" s="302">
        <v>1578.3435129999998</v>
      </c>
      <c r="K129" s="302">
        <v>548.14217400000007</v>
      </c>
      <c r="L129" s="228">
        <f>SUM(E129:K129)</f>
        <v>6169.1999890000006</v>
      </c>
    </row>
    <row r="130" spans="2:12" x14ac:dyDescent="0.2">
      <c r="B130" s="467"/>
      <c r="C130" s="491"/>
      <c r="D130" s="286" t="s">
        <v>215</v>
      </c>
      <c r="E130" s="302">
        <v>0</v>
      </c>
      <c r="F130" s="302">
        <v>121.55317000000002</v>
      </c>
      <c r="G130" s="302">
        <v>169.29557500000001</v>
      </c>
      <c r="H130" s="302">
        <v>52.658819999999992</v>
      </c>
      <c r="I130" s="302">
        <v>162.8324210000001</v>
      </c>
      <c r="J130" s="302">
        <v>84.713427999999993</v>
      </c>
      <c r="K130" s="302">
        <v>1.96515</v>
      </c>
      <c r="L130" s="228">
        <f>SUM(E130:K130)</f>
        <v>593.01856400000008</v>
      </c>
    </row>
    <row r="131" spans="2:12" x14ac:dyDescent="0.2">
      <c r="B131" s="467"/>
      <c r="C131" s="145" t="s">
        <v>11</v>
      </c>
      <c r="D131" s="223"/>
      <c r="E131" s="355">
        <f t="shared" ref="E131:L131" si="45">SUM(E129:E130)</f>
        <v>202.03294300000002</v>
      </c>
      <c r="F131" s="230">
        <f t="shared" si="45"/>
        <v>1641.6079320000003</v>
      </c>
      <c r="G131" s="230">
        <f t="shared" si="45"/>
        <v>1445.3944039999999</v>
      </c>
      <c r="H131" s="230">
        <f t="shared" si="45"/>
        <v>498.52241799999996</v>
      </c>
      <c r="I131" s="230">
        <f t="shared" si="45"/>
        <v>761.49659100000019</v>
      </c>
      <c r="J131" s="230">
        <f t="shared" si="45"/>
        <v>1663.0569409999998</v>
      </c>
      <c r="K131" s="230">
        <f t="shared" si="45"/>
        <v>550.10732400000006</v>
      </c>
      <c r="L131" s="226">
        <f t="shared" si="45"/>
        <v>6762.2185530000006</v>
      </c>
    </row>
    <row r="132" spans="2:12" x14ac:dyDescent="0.2">
      <c r="B132" s="467"/>
      <c r="C132" s="490" t="s">
        <v>149</v>
      </c>
      <c r="D132" s="227" t="s">
        <v>0</v>
      </c>
      <c r="E132" s="301">
        <v>0</v>
      </c>
      <c r="F132" s="302">
        <v>118.35324800000001</v>
      </c>
      <c r="G132" s="302">
        <v>182.88156000000001</v>
      </c>
      <c r="H132" s="302">
        <v>345.81817300000006</v>
      </c>
      <c r="I132" s="302">
        <v>87.792471000000006</v>
      </c>
      <c r="J132" s="302">
        <v>204.23635900000002</v>
      </c>
      <c r="K132" s="302">
        <v>488.27412999999996</v>
      </c>
      <c r="L132" s="228">
        <f t="shared" ref="L132:L137" si="46">SUM(E132:K132)</f>
        <v>1427.355941</v>
      </c>
    </row>
    <row r="133" spans="2:12" x14ac:dyDescent="0.2">
      <c r="B133" s="467"/>
      <c r="C133" s="492"/>
      <c r="D133" s="227" t="s">
        <v>1</v>
      </c>
      <c r="E133" s="301">
        <v>0</v>
      </c>
      <c r="F133" s="302">
        <v>415.22018700000001</v>
      </c>
      <c r="G133" s="302">
        <v>324.72080400000004</v>
      </c>
      <c r="H133" s="302">
        <v>134.045875</v>
      </c>
      <c r="I133" s="302">
        <v>32.490780000000001</v>
      </c>
      <c r="J133" s="302">
        <v>69.563009999999991</v>
      </c>
      <c r="K133" s="302">
        <v>0</v>
      </c>
      <c r="L133" s="228">
        <f t="shared" si="46"/>
        <v>976.04065600000001</v>
      </c>
    </row>
    <row r="134" spans="2:12" x14ac:dyDescent="0.2">
      <c r="B134" s="467"/>
      <c r="C134" s="492"/>
      <c r="D134" s="227" t="s">
        <v>2</v>
      </c>
      <c r="E134" s="301">
        <v>0</v>
      </c>
      <c r="F134" s="302">
        <v>125.551231</v>
      </c>
      <c r="G134" s="302">
        <v>0.62939000000000001</v>
      </c>
      <c r="H134" s="302">
        <v>61.771565999999993</v>
      </c>
      <c r="I134" s="302">
        <v>0</v>
      </c>
      <c r="J134" s="302">
        <v>0.27460000000000001</v>
      </c>
      <c r="K134" s="302">
        <v>0</v>
      </c>
      <c r="L134" s="228">
        <f t="shared" si="46"/>
        <v>188.22678699999997</v>
      </c>
    </row>
    <row r="135" spans="2:12" x14ac:dyDescent="0.2">
      <c r="B135" s="467"/>
      <c r="C135" s="492"/>
      <c r="D135" s="227" t="s">
        <v>3</v>
      </c>
      <c r="E135" s="301">
        <v>0</v>
      </c>
      <c r="F135" s="302">
        <v>0</v>
      </c>
      <c r="G135" s="302">
        <v>8.2529999999999992E-2</v>
      </c>
      <c r="H135" s="302">
        <v>0</v>
      </c>
      <c r="I135" s="302">
        <v>0</v>
      </c>
      <c r="J135" s="302">
        <v>0.52149999999999996</v>
      </c>
      <c r="K135" s="302">
        <v>0</v>
      </c>
      <c r="L135" s="228">
        <f t="shared" si="46"/>
        <v>0.60402999999999996</v>
      </c>
    </row>
    <row r="136" spans="2:12" x14ac:dyDescent="0.2">
      <c r="B136" s="467"/>
      <c r="C136" s="492"/>
      <c r="D136" s="227" t="s">
        <v>4</v>
      </c>
      <c r="E136" s="301">
        <v>0</v>
      </c>
      <c r="F136" s="302">
        <v>0</v>
      </c>
      <c r="G136" s="302">
        <v>33.426601000000005</v>
      </c>
      <c r="H136" s="302">
        <v>0</v>
      </c>
      <c r="I136" s="302">
        <v>132.05994999999999</v>
      </c>
      <c r="J136" s="302">
        <v>58.045113999999998</v>
      </c>
      <c r="K136" s="302">
        <v>0</v>
      </c>
      <c r="L136" s="228">
        <f t="shared" si="46"/>
        <v>223.53166499999998</v>
      </c>
    </row>
    <row r="137" spans="2:12" x14ac:dyDescent="0.2">
      <c r="B137" s="467"/>
      <c r="C137" s="491"/>
      <c r="D137" s="227" t="s">
        <v>5</v>
      </c>
      <c r="E137" s="301">
        <v>0</v>
      </c>
      <c r="F137" s="302">
        <v>337.88077299999998</v>
      </c>
      <c r="G137" s="302"/>
      <c r="H137" s="302">
        <v>0</v>
      </c>
      <c r="I137" s="302">
        <v>0</v>
      </c>
      <c r="J137" s="302">
        <v>17.424659999999999</v>
      </c>
      <c r="K137" s="302">
        <v>0</v>
      </c>
      <c r="L137" s="228">
        <f t="shared" si="46"/>
        <v>355.30543299999999</v>
      </c>
    </row>
    <row r="138" spans="2:12" x14ac:dyDescent="0.2">
      <c r="B138" s="467"/>
      <c r="C138" s="145" t="s">
        <v>6</v>
      </c>
      <c r="D138" s="229"/>
      <c r="E138" s="230">
        <f t="shared" ref="E138:L138" si="47">SUM(E132:E137)</f>
        <v>0</v>
      </c>
      <c r="F138" s="230">
        <f t="shared" si="47"/>
        <v>997.00543900000002</v>
      </c>
      <c r="G138" s="230">
        <f t="shared" si="47"/>
        <v>541.74088500000016</v>
      </c>
      <c r="H138" s="230">
        <f t="shared" si="47"/>
        <v>541.63561400000003</v>
      </c>
      <c r="I138" s="230">
        <f t="shared" si="47"/>
        <v>252.34320099999999</v>
      </c>
      <c r="J138" s="230">
        <f t="shared" si="47"/>
        <v>350.06524300000007</v>
      </c>
      <c r="K138" s="230">
        <f t="shared" si="47"/>
        <v>488.27412999999996</v>
      </c>
      <c r="L138" s="226">
        <f t="shared" si="47"/>
        <v>3171.0645119999999</v>
      </c>
    </row>
    <row r="139" spans="2:12" x14ac:dyDescent="0.2">
      <c r="B139" s="467"/>
      <c r="C139" s="490" t="s">
        <v>216</v>
      </c>
      <c r="D139" s="227" t="s">
        <v>79</v>
      </c>
      <c r="E139" s="301">
        <v>0</v>
      </c>
      <c r="F139" s="302">
        <v>22.386851</v>
      </c>
      <c r="G139" s="302">
        <v>27.228318999999999</v>
      </c>
      <c r="H139" s="302">
        <v>4.1878950000000001</v>
      </c>
      <c r="I139" s="302">
        <v>87.617300999999998</v>
      </c>
      <c r="J139" s="302">
        <v>35.178894999999997</v>
      </c>
      <c r="K139" s="302">
        <v>3.95106</v>
      </c>
      <c r="L139" s="228">
        <f>SUM(E139:K139)</f>
        <v>180.55032100000003</v>
      </c>
    </row>
    <row r="140" spans="2:12" x14ac:dyDescent="0.2">
      <c r="B140" s="467"/>
      <c r="C140" s="491"/>
      <c r="D140" s="227" t="s">
        <v>217</v>
      </c>
      <c r="E140" s="301">
        <v>0</v>
      </c>
      <c r="F140" s="302">
        <v>284.83445600000005</v>
      </c>
      <c r="G140" s="302">
        <v>268.84487999999988</v>
      </c>
      <c r="H140" s="302">
        <v>142.59186</v>
      </c>
      <c r="I140" s="302">
        <v>43.461664999999996</v>
      </c>
      <c r="J140" s="302">
        <v>58.281752999999995</v>
      </c>
      <c r="K140" s="302">
        <v>250.39265599999999</v>
      </c>
      <c r="L140" s="228">
        <f>SUM(E140:K140)</f>
        <v>1048.4072699999999</v>
      </c>
    </row>
    <row r="141" spans="2:12" x14ac:dyDescent="0.2">
      <c r="B141" s="468"/>
      <c r="C141" s="147" t="s">
        <v>218</v>
      </c>
      <c r="D141" s="229"/>
      <c r="E141" s="230">
        <f t="shared" ref="E141:L141" si="48">SUM(E139:E140)</f>
        <v>0</v>
      </c>
      <c r="F141" s="230">
        <f t="shared" si="48"/>
        <v>307.22130700000002</v>
      </c>
      <c r="G141" s="230">
        <f t="shared" si="48"/>
        <v>296.07319899999987</v>
      </c>
      <c r="H141" s="230">
        <f t="shared" si="48"/>
        <v>146.77975499999999</v>
      </c>
      <c r="I141" s="230">
        <f t="shared" si="48"/>
        <v>131.07896599999998</v>
      </c>
      <c r="J141" s="230">
        <f t="shared" si="48"/>
        <v>93.460647999999992</v>
      </c>
      <c r="K141" s="230">
        <f t="shared" si="48"/>
        <v>254.343716</v>
      </c>
      <c r="L141" s="226">
        <f t="shared" si="48"/>
        <v>1228.9575909999999</v>
      </c>
    </row>
    <row r="142" spans="2:12" x14ac:dyDescent="0.2">
      <c r="B142" s="148" t="s">
        <v>199</v>
      </c>
      <c r="C142" s="149"/>
      <c r="D142" s="149"/>
      <c r="E142" s="361">
        <f t="shared" ref="E142:L142" si="49">+E141+E138+E131</f>
        <v>202.03294300000002</v>
      </c>
      <c r="F142" s="361">
        <f t="shared" si="49"/>
        <v>2945.8346780000002</v>
      </c>
      <c r="G142" s="361">
        <f t="shared" si="49"/>
        <v>2283.2084880000002</v>
      </c>
      <c r="H142" s="361">
        <f t="shared" si="49"/>
        <v>1186.9377870000001</v>
      </c>
      <c r="I142" s="361">
        <f t="shared" si="49"/>
        <v>1144.9187580000003</v>
      </c>
      <c r="J142" s="361">
        <f t="shared" si="49"/>
        <v>2106.5828320000001</v>
      </c>
      <c r="K142" s="361">
        <f t="shared" si="49"/>
        <v>1292.7251700000002</v>
      </c>
      <c r="L142" s="209">
        <f t="shared" si="49"/>
        <v>11162.240656</v>
      </c>
    </row>
    <row r="143" spans="2:12" x14ac:dyDescent="0.2">
      <c r="B143" s="466">
        <v>2012</v>
      </c>
      <c r="C143" s="490" t="s">
        <v>214</v>
      </c>
      <c r="D143" s="216" t="s">
        <v>214</v>
      </c>
      <c r="E143" s="217">
        <v>156.77403199999998</v>
      </c>
      <c r="F143" s="218">
        <v>1337.2074759999998</v>
      </c>
      <c r="G143" s="218">
        <v>1159.3501120000001</v>
      </c>
      <c r="H143" s="218">
        <v>449.65363000000002</v>
      </c>
      <c r="I143" s="218">
        <v>669.92638499999987</v>
      </c>
      <c r="J143" s="218">
        <v>1383.500313</v>
      </c>
      <c r="K143" s="219">
        <v>524.92658799999981</v>
      </c>
      <c r="L143" s="220">
        <f>SUM(E143:K143)</f>
        <v>5681.3385359999993</v>
      </c>
    </row>
    <row r="144" spans="2:12" x14ac:dyDescent="0.2">
      <c r="B144" s="467"/>
      <c r="C144" s="491"/>
      <c r="D144" s="221" t="s">
        <v>215</v>
      </c>
      <c r="E144" s="362">
        <v>0</v>
      </c>
      <c r="F144" s="363">
        <v>113.43385000000001</v>
      </c>
      <c r="G144" s="363">
        <v>126.16502299999999</v>
      </c>
      <c r="H144" s="363">
        <v>64.243020000000001</v>
      </c>
      <c r="I144" s="363">
        <v>155.580206</v>
      </c>
      <c r="J144" s="363">
        <v>245.94021200000012</v>
      </c>
      <c r="K144" s="364">
        <v>1.2617799999999999</v>
      </c>
      <c r="L144" s="220">
        <f>SUM(E144:K144)</f>
        <v>706.62409100000013</v>
      </c>
    </row>
    <row r="145" spans="2:12" x14ac:dyDescent="0.2">
      <c r="B145" s="467"/>
      <c r="C145" s="145" t="s">
        <v>11</v>
      </c>
      <c r="D145" s="223"/>
      <c r="E145" s="224">
        <f t="shared" ref="E145:L145" si="50">SUM(E143:E144)</f>
        <v>156.77403199999998</v>
      </c>
      <c r="F145" s="225">
        <f t="shared" si="50"/>
        <v>1450.6413259999999</v>
      </c>
      <c r="G145" s="225">
        <f t="shared" si="50"/>
        <v>1285.5151350000001</v>
      </c>
      <c r="H145" s="225">
        <f t="shared" si="50"/>
        <v>513.89665000000002</v>
      </c>
      <c r="I145" s="225">
        <f t="shared" si="50"/>
        <v>825.50659099999984</v>
      </c>
      <c r="J145" s="225">
        <f t="shared" si="50"/>
        <v>1629.4405250000002</v>
      </c>
      <c r="K145" s="225">
        <f t="shared" si="50"/>
        <v>526.18836799999985</v>
      </c>
      <c r="L145" s="226">
        <f t="shared" si="50"/>
        <v>6387.962626999999</v>
      </c>
    </row>
    <row r="146" spans="2:12" x14ac:dyDescent="0.2">
      <c r="B146" s="467"/>
      <c r="C146" s="490" t="s">
        <v>149</v>
      </c>
      <c r="D146" s="227" t="s">
        <v>0</v>
      </c>
      <c r="E146" s="365">
        <v>0</v>
      </c>
      <c r="F146" s="366">
        <v>134.15708500000002</v>
      </c>
      <c r="G146" s="366">
        <v>131.54678300000003</v>
      </c>
      <c r="H146" s="366">
        <v>429.31356099999994</v>
      </c>
      <c r="I146" s="366">
        <v>58.47641999999999</v>
      </c>
      <c r="J146" s="366">
        <v>388.80053800000002</v>
      </c>
      <c r="K146" s="366">
        <v>471.44906199999991</v>
      </c>
      <c r="L146" s="228">
        <f t="shared" ref="L146:L151" si="51">SUM(E146:K146)</f>
        <v>1613.7434489999998</v>
      </c>
    </row>
    <row r="147" spans="2:12" x14ac:dyDescent="0.2">
      <c r="B147" s="467"/>
      <c r="C147" s="492"/>
      <c r="D147" s="227" t="s">
        <v>1</v>
      </c>
      <c r="E147" s="367">
        <v>0</v>
      </c>
      <c r="F147" s="368">
        <v>424.46979700000003</v>
      </c>
      <c r="G147" s="368">
        <v>355.97147699999999</v>
      </c>
      <c r="H147" s="368">
        <v>735.90722099999994</v>
      </c>
      <c r="I147" s="368">
        <v>152.32051700000002</v>
      </c>
      <c r="J147" s="368">
        <v>182.33600000000001</v>
      </c>
      <c r="K147" s="368">
        <v>11.569999999999999</v>
      </c>
      <c r="L147" s="228">
        <f t="shared" si="51"/>
        <v>1862.575012</v>
      </c>
    </row>
    <row r="148" spans="2:12" x14ac:dyDescent="0.2">
      <c r="B148" s="467"/>
      <c r="C148" s="492"/>
      <c r="D148" s="227" t="s">
        <v>2</v>
      </c>
      <c r="E148" s="367">
        <v>0</v>
      </c>
      <c r="F148" s="368">
        <v>141.77689099999998</v>
      </c>
      <c r="G148" s="368">
        <v>0.51232</v>
      </c>
      <c r="H148" s="368">
        <v>42.030769999999997</v>
      </c>
      <c r="I148" s="368">
        <v>0</v>
      </c>
      <c r="J148" s="368">
        <v>0</v>
      </c>
      <c r="K148" s="368">
        <v>0</v>
      </c>
      <c r="L148" s="228">
        <f t="shared" si="51"/>
        <v>184.31998099999996</v>
      </c>
    </row>
    <row r="149" spans="2:12" x14ac:dyDescent="0.2">
      <c r="B149" s="467"/>
      <c r="C149" s="492"/>
      <c r="D149" s="227" t="s">
        <v>3</v>
      </c>
      <c r="E149" s="367">
        <v>0</v>
      </c>
      <c r="F149" s="368">
        <v>0</v>
      </c>
      <c r="G149" s="368">
        <v>0</v>
      </c>
      <c r="H149" s="368">
        <v>0</v>
      </c>
      <c r="I149" s="368">
        <v>0</v>
      </c>
      <c r="J149" s="368">
        <v>0.16219999999999998</v>
      </c>
      <c r="K149" s="368">
        <v>0</v>
      </c>
      <c r="L149" s="228">
        <f t="shared" si="51"/>
        <v>0.16219999999999998</v>
      </c>
    </row>
    <row r="150" spans="2:12" x14ac:dyDescent="0.2">
      <c r="B150" s="467"/>
      <c r="C150" s="492"/>
      <c r="D150" s="227" t="s">
        <v>4</v>
      </c>
      <c r="E150" s="367">
        <v>0.76500000000000001</v>
      </c>
      <c r="F150" s="368">
        <v>0</v>
      </c>
      <c r="G150" s="368">
        <v>32.497570000000003</v>
      </c>
      <c r="H150" s="368">
        <v>0</v>
      </c>
      <c r="I150" s="368">
        <v>150.25246200000001</v>
      </c>
      <c r="J150" s="368">
        <v>64.670349999999999</v>
      </c>
      <c r="K150" s="368">
        <v>0</v>
      </c>
      <c r="L150" s="228">
        <f t="shared" si="51"/>
        <v>248.185382</v>
      </c>
    </row>
    <row r="151" spans="2:12" x14ac:dyDescent="0.2">
      <c r="B151" s="467"/>
      <c r="C151" s="491"/>
      <c r="D151" s="227" t="s">
        <v>5</v>
      </c>
      <c r="E151" s="367">
        <v>0</v>
      </c>
      <c r="F151" s="368">
        <v>261.03626700000001</v>
      </c>
      <c r="G151" s="368">
        <v>0</v>
      </c>
      <c r="H151" s="368">
        <v>0</v>
      </c>
      <c r="I151" s="368">
        <v>0</v>
      </c>
      <c r="J151" s="368">
        <v>22.434985000000001</v>
      </c>
      <c r="K151" s="368">
        <v>0</v>
      </c>
      <c r="L151" s="228">
        <f t="shared" si="51"/>
        <v>283.47125199999999</v>
      </c>
    </row>
    <row r="152" spans="2:12" x14ac:dyDescent="0.2">
      <c r="B152" s="467"/>
      <c r="C152" s="145" t="s">
        <v>6</v>
      </c>
      <c r="D152" s="229"/>
      <c r="E152" s="230">
        <f t="shared" ref="E152:L152" si="52">SUM(E146:E151)</f>
        <v>0.76500000000000001</v>
      </c>
      <c r="F152" s="231">
        <f t="shared" si="52"/>
        <v>961.44003999999995</v>
      </c>
      <c r="G152" s="230">
        <f t="shared" si="52"/>
        <v>520.5281500000001</v>
      </c>
      <c r="H152" s="230">
        <f t="shared" si="52"/>
        <v>1207.2515519999999</v>
      </c>
      <c r="I152" s="230">
        <f t="shared" si="52"/>
        <v>361.04939899999999</v>
      </c>
      <c r="J152" s="230">
        <f t="shared" si="52"/>
        <v>658.40407299999993</v>
      </c>
      <c r="K152" s="230">
        <f t="shared" si="52"/>
        <v>483.01906199999991</v>
      </c>
      <c r="L152" s="226">
        <f t="shared" si="52"/>
        <v>4192.4572760000001</v>
      </c>
    </row>
    <row r="153" spans="2:12" x14ac:dyDescent="0.2">
      <c r="B153" s="467"/>
      <c r="C153" s="490" t="s">
        <v>216</v>
      </c>
      <c r="D153" s="227" t="s">
        <v>79</v>
      </c>
      <c r="E153" s="301">
        <v>0</v>
      </c>
      <c r="F153" s="218">
        <v>34.723442000000006</v>
      </c>
      <c r="G153" s="366">
        <v>39.872039000000001</v>
      </c>
      <c r="H153" s="366">
        <v>26.366977000000006</v>
      </c>
      <c r="I153" s="366">
        <v>87.763999999999982</v>
      </c>
      <c r="J153" s="366">
        <v>30.227663999999997</v>
      </c>
      <c r="K153" s="366">
        <v>2.4928500000000002</v>
      </c>
      <c r="L153" s="228">
        <f>SUM(E153:K153)</f>
        <v>221.44697199999999</v>
      </c>
    </row>
    <row r="154" spans="2:12" x14ac:dyDescent="0.2">
      <c r="B154" s="467"/>
      <c r="C154" s="491"/>
      <c r="D154" s="227" t="s">
        <v>217</v>
      </c>
      <c r="E154" s="301">
        <v>0</v>
      </c>
      <c r="F154" s="363">
        <v>131.90599399999999</v>
      </c>
      <c r="G154" s="368">
        <v>225.580499</v>
      </c>
      <c r="H154" s="368">
        <v>135.56751600000001</v>
      </c>
      <c r="I154" s="368">
        <v>40.771386</v>
      </c>
      <c r="J154" s="368">
        <v>106.95615799999999</v>
      </c>
      <c r="K154" s="368">
        <v>194.39310499999999</v>
      </c>
      <c r="L154" s="228">
        <f>SUM(E154:K154)</f>
        <v>835.17465799999991</v>
      </c>
    </row>
    <row r="155" spans="2:12" x14ac:dyDescent="0.2">
      <c r="B155" s="468"/>
      <c r="C155" s="147" t="s">
        <v>218</v>
      </c>
      <c r="D155" s="229"/>
      <c r="E155" s="230">
        <f t="shared" ref="E155:L155" si="53">SUM(E153:E154)</f>
        <v>0</v>
      </c>
      <c r="F155" s="225">
        <f t="shared" si="53"/>
        <v>166.629436</v>
      </c>
      <c r="G155" s="230">
        <f t="shared" si="53"/>
        <v>265.452538</v>
      </c>
      <c r="H155" s="230">
        <f t="shared" si="53"/>
        <v>161.93449300000003</v>
      </c>
      <c r="I155" s="230">
        <f t="shared" si="53"/>
        <v>128.53538599999999</v>
      </c>
      <c r="J155" s="230">
        <f t="shared" si="53"/>
        <v>137.18382199999999</v>
      </c>
      <c r="K155" s="230">
        <f t="shared" si="53"/>
        <v>196.885955</v>
      </c>
      <c r="L155" s="226">
        <f t="shared" si="53"/>
        <v>1056.6216299999999</v>
      </c>
    </row>
    <row r="156" spans="2:12" x14ac:dyDescent="0.2">
      <c r="B156" s="148" t="s">
        <v>200</v>
      </c>
      <c r="C156" s="149"/>
      <c r="D156" s="149"/>
      <c r="E156" s="195">
        <f t="shared" ref="E156:L156" si="54">+E155+E152+E145</f>
        <v>157.53903199999996</v>
      </c>
      <c r="F156" s="195">
        <f t="shared" si="54"/>
        <v>2578.7108019999996</v>
      </c>
      <c r="G156" s="195">
        <f t="shared" si="54"/>
        <v>2071.4958230000002</v>
      </c>
      <c r="H156" s="195">
        <f t="shared" si="54"/>
        <v>1883.0826950000001</v>
      </c>
      <c r="I156" s="195">
        <f t="shared" si="54"/>
        <v>1315.0913759999999</v>
      </c>
      <c r="J156" s="195">
        <f t="shared" si="54"/>
        <v>2425.0284200000001</v>
      </c>
      <c r="K156" s="195">
        <f t="shared" si="54"/>
        <v>1206.0933849999997</v>
      </c>
      <c r="L156" s="209">
        <f t="shared" si="54"/>
        <v>11637.041533</v>
      </c>
    </row>
    <row r="157" spans="2:12" x14ac:dyDescent="0.2">
      <c r="B157" s="466">
        <v>2013</v>
      </c>
      <c r="C157" s="490" t="s">
        <v>214</v>
      </c>
      <c r="D157" s="216" t="s">
        <v>214</v>
      </c>
      <c r="E157" s="217">
        <v>187.74075500000004</v>
      </c>
      <c r="F157" s="218">
        <v>2076.608107</v>
      </c>
      <c r="G157" s="218">
        <v>1184.3637579999995</v>
      </c>
      <c r="H157" s="218">
        <v>422.86111399999993</v>
      </c>
      <c r="I157" s="218">
        <v>692.06592399999977</v>
      </c>
      <c r="J157" s="218">
        <v>1528.0941029999994</v>
      </c>
      <c r="K157" s="219">
        <v>579.8620719999999</v>
      </c>
      <c r="L157" s="220">
        <f>SUM(E157:K157)</f>
        <v>6671.5958329999985</v>
      </c>
    </row>
    <row r="158" spans="2:12" x14ac:dyDescent="0.2">
      <c r="B158" s="467"/>
      <c r="C158" s="491"/>
      <c r="D158" s="221" t="s">
        <v>215</v>
      </c>
      <c r="E158" s="354">
        <v>0</v>
      </c>
      <c r="F158" s="222">
        <v>110.99943999999999</v>
      </c>
      <c r="G158" s="222">
        <v>122.77045199999995</v>
      </c>
      <c r="H158" s="222">
        <v>53.066589000000008</v>
      </c>
      <c r="I158" s="222">
        <v>133.72617199999996</v>
      </c>
      <c r="J158" s="222">
        <v>231.82685899999998</v>
      </c>
      <c r="K158" s="369">
        <v>1.9211799999999999</v>
      </c>
      <c r="L158" s="220">
        <f>SUM(E158:K158)</f>
        <v>654.3106919999999</v>
      </c>
    </row>
    <row r="159" spans="2:12" x14ac:dyDescent="0.2">
      <c r="B159" s="467"/>
      <c r="C159" s="145" t="s">
        <v>11</v>
      </c>
      <c r="D159" s="223"/>
      <c r="E159" s="224">
        <f t="shared" ref="E159:L159" si="55">SUM(E157:E158)</f>
        <v>187.74075500000004</v>
      </c>
      <c r="F159" s="225">
        <f t="shared" si="55"/>
        <v>2187.6075470000001</v>
      </c>
      <c r="G159" s="225">
        <f t="shared" si="55"/>
        <v>1307.1342099999995</v>
      </c>
      <c r="H159" s="225">
        <f t="shared" si="55"/>
        <v>475.92770299999995</v>
      </c>
      <c r="I159" s="225">
        <f t="shared" si="55"/>
        <v>825.79209599999967</v>
      </c>
      <c r="J159" s="225">
        <f t="shared" si="55"/>
        <v>1759.9209619999995</v>
      </c>
      <c r="K159" s="225">
        <f t="shared" si="55"/>
        <v>581.78325199999995</v>
      </c>
      <c r="L159" s="226">
        <f t="shared" si="55"/>
        <v>7325.9065249999985</v>
      </c>
    </row>
    <row r="160" spans="2:12" x14ac:dyDescent="0.2">
      <c r="B160" s="467"/>
      <c r="C160" s="490" t="s">
        <v>149</v>
      </c>
      <c r="D160" s="227" t="s">
        <v>0</v>
      </c>
      <c r="E160" s="370">
        <v>0</v>
      </c>
      <c r="F160" s="211">
        <v>193.775038</v>
      </c>
      <c r="G160" s="211">
        <v>71.129808999999995</v>
      </c>
      <c r="H160" s="211">
        <v>534.00919700000009</v>
      </c>
      <c r="I160" s="211">
        <v>56.912009999999995</v>
      </c>
      <c r="J160" s="211">
        <v>476.67204099999998</v>
      </c>
      <c r="K160" s="211">
        <v>496.97883999999993</v>
      </c>
      <c r="L160" s="228">
        <f t="shared" ref="L160:L165" si="56">SUM(E160:K160)</f>
        <v>1829.4769350000001</v>
      </c>
    </row>
    <row r="161" spans="2:12" x14ac:dyDescent="0.2">
      <c r="B161" s="467"/>
      <c r="C161" s="492"/>
      <c r="D161" s="227" t="s">
        <v>1</v>
      </c>
      <c r="E161" s="191">
        <v>0</v>
      </c>
      <c r="F161" s="211">
        <v>385.956751</v>
      </c>
      <c r="G161" s="211">
        <v>421.78147100000001</v>
      </c>
      <c r="H161" s="211">
        <v>715.99951099999998</v>
      </c>
      <c r="I161" s="211">
        <v>288.96301300000005</v>
      </c>
      <c r="J161" s="211">
        <v>230.54741200000001</v>
      </c>
      <c r="K161" s="211">
        <v>11.059520000000001</v>
      </c>
      <c r="L161" s="228">
        <f t="shared" si="56"/>
        <v>2054.3076779999997</v>
      </c>
    </row>
    <row r="162" spans="2:12" x14ac:dyDescent="0.2">
      <c r="B162" s="467"/>
      <c r="C162" s="492"/>
      <c r="D162" s="227" t="s">
        <v>2</v>
      </c>
      <c r="E162" s="191">
        <v>0</v>
      </c>
      <c r="F162" s="211">
        <v>139.41155899999998</v>
      </c>
      <c r="G162" s="211">
        <v>0.73751700000000009</v>
      </c>
      <c r="H162" s="211">
        <v>7.4913699999999999</v>
      </c>
      <c r="I162" s="211">
        <v>0</v>
      </c>
      <c r="J162" s="211">
        <v>0</v>
      </c>
      <c r="K162" s="211">
        <v>0</v>
      </c>
      <c r="L162" s="228">
        <f t="shared" si="56"/>
        <v>147.64044599999997</v>
      </c>
    </row>
    <row r="163" spans="2:12" x14ac:dyDescent="0.2">
      <c r="B163" s="467"/>
      <c r="C163" s="492"/>
      <c r="D163" s="227" t="s">
        <v>3</v>
      </c>
      <c r="E163" s="191">
        <v>0</v>
      </c>
      <c r="F163" s="211">
        <v>0</v>
      </c>
      <c r="G163" s="202">
        <v>0</v>
      </c>
      <c r="H163" s="202">
        <v>0</v>
      </c>
      <c r="I163" s="211">
        <v>0</v>
      </c>
      <c r="J163" s="211">
        <v>0</v>
      </c>
      <c r="K163" s="202">
        <v>0</v>
      </c>
      <c r="L163" s="228">
        <f t="shared" si="56"/>
        <v>0</v>
      </c>
    </row>
    <row r="164" spans="2:12" x14ac:dyDescent="0.2">
      <c r="B164" s="467"/>
      <c r="C164" s="492"/>
      <c r="D164" s="227" t="s">
        <v>4</v>
      </c>
      <c r="E164" s="191">
        <v>0.92025000000000001</v>
      </c>
      <c r="F164" s="368">
        <v>0</v>
      </c>
      <c r="G164" s="211">
        <v>32.779400000000003</v>
      </c>
      <c r="H164" s="211">
        <v>0</v>
      </c>
      <c r="I164" s="211">
        <v>150.74429000000001</v>
      </c>
      <c r="J164" s="211">
        <v>70.083911999999998</v>
      </c>
      <c r="K164" s="211">
        <v>0</v>
      </c>
      <c r="L164" s="228">
        <f t="shared" si="56"/>
        <v>254.527852</v>
      </c>
    </row>
    <row r="165" spans="2:12" x14ac:dyDescent="0.2">
      <c r="B165" s="467"/>
      <c r="C165" s="491"/>
      <c r="D165" s="227" t="s">
        <v>5</v>
      </c>
      <c r="E165" s="354">
        <v>0</v>
      </c>
      <c r="F165" s="211">
        <v>268.01646800000003</v>
      </c>
      <c r="G165" s="368">
        <v>0</v>
      </c>
      <c r="H165" s="211">
        <v>200.84796599999999</v>
      </c>
      <c r="I165" s="211">
        <v>0</v>
      </c>
      <c r="J165" s="211">
        <v>28.432155000000002</v>
      </c>
      <c r="K165" s="211">
        <v>0</v>
      </c>
      <c r="L165" s="228">
        <f t="shared" si="56"/>
        <v>497.29658900000004</v>
      </c>
    </row>
    <row r="166" spans="2:12" x14ac:dyDescent="0.2">
      <c r="B166" s="467"/>
      <c r="C166" s="145" t="s">
        <v>6</v>
      </c>
      <c r="D166" s="229"/>
      <c r="E166" s="230">
        <f t="shared" ref="E166:L166" si="57">SUM(E160:E165)</f>
        <v>0.92025000000000001</v>
      </c>
      <c r="F166" s="231">
        <f t="shared" si="57"/>
        <v>987.15981599999998</v>
      </c>
      <c r="G166" s="230">
        <f t="shared" si="57"/>
        <v>526.42819700000007</v>
      </c>
      <c r="H166" s="230">
        <f t="shared" si="57"/>
        <v>1458.3480440000001</v>
      </c>
      <c r="I166" s="230">
        <f t="shared" si="57"/>
        <v>496.61931300000003</v>
      </c>
      <c r="J166" s="230">
        <f t="shared" si="57"/>
        <v>805.73551999999995</v>
      </c>
      <c r="K166" s="230">
        <f t="shared" si="57"/>
        <v>508.03835999999995</v>
      </c>
      <c r="L166" s="226">
        <f t="shared" si="57"/>
        <v>4783.2494999999999</v>
      </c>
    </row>
    <row r="167" spans="2:12" x14ac:dyDescent="0.2">
      <c r="B167" s="467"/>
      <c r="C167" s="490" t="s">
        <v>216</v>
      </c>
      <c r="D167" s="227" t="s">
        <v>79</v>
      </c>
      <c r="E167" s="238">
        <v>0</v>
      </c>
      <c r="F167" s="371">
        <v>37.598649999999992</v>
      </c>
      <c r="G167" s="372">
        <v>28.720562000000001</v>
      </c>
      <c r="H167" s="372">
        <v>36.207350000000005</v>
      </c>
      <c r="I167" s="372">
        <v>79.447000000000017</v>
      </c>
      <c r="J167" s="372">
        <v>55.193682000000003</v>
      </c>
      <c r="K167" s="372">
        <v>40.676902000000005</v>
      </c>
      <c r="L167" s="228">
        <f>SUM(E167:K167)</f>
        <v>277.84414600000002</v>
      </c>
    </row>
    <row r="168" spans="2:12" x14ac:dyDescent="0.2">
      <c r="B168" s="467"/>
      <c r="C168" s="491"/>
      <c r="D168" s="227" t="s">
        <v>217</v>
      </c>
      <c r="E168" s="239">
        <v>0</v>
      </c>
      <c r="F168" s="373">
        <v>177.91180300000002</v>
      </c>
      <c r="G168" s="372">
        <v>270.527062</v>
      </c>
      <c r="H168" s="372">
        <v>111.769689</v>
      </c>
      <c r="I168" s="372">
        <v>30.033438000000004</v>
      </c>
      <c r="J168" s="372">
        <v>111.49240500000001</v>
      </c>
      <c r="K168" s="372">
        <v>123.20300400000001</v>
      </c>
      <c r="L168" s="228">
        <f>SUM(E168:K168)</f>
        <v>824.93740100000002</v>
      </c>
    </row>
    <row r="169" spans="2:12" x14ac:dyDescent="0.2">
      <c r="B169" s="468"/>
      <c r="C169" s="147" t="s">
        <v>218</v>
      </c>
      <c r="D169" s="229"/>
      <c r="E169" s="230">
        <f t="shared" ref="E169:L169" si="58">SUM(E167:E168)</f>
        <v>0</v>
      </c>
      <c r="F169" s="225">
        <f t="shared" si="58"/>
        <v>215.51045300000001</v>
      </c>
      <c r="G169" s="230">
        <f t="shared" si="58"/>
        <v>299.24762399999997</v>
      </c>
      <c r="H169" s="230">
        <f t="shared" si="58"/>
        <v>147.97703899999999</v>
      </c>
      <c r="I169" s="230">
        <f t="shared" si="58"/>
        <v>109.48043800000002</v>
      </c>
      <c r="J169" s="230">
        <f t="shared" si="58"/>
        <v>166.68608700000001</v>
      </c>
      <c r="K169" s="230">
        <f t="shared" si="58"/>
        <v>163.87990600000001</v>
      </c>
      <c r="L169" s="226">
        <f t="shared" si="58"/>
        <v>1102.781547</v>
      </c>
    </row>
    <row r="170" spans="2:12" x14ac:dyDescent="0.2">
      <c r="B170" s="148" t="s">
        <v>205</v>
      </c>
      <c r="C170" s="149"/>
      <c r="D170" s="149"/>
      <c r="E170" s="195">
        <f t="shared" ref="E170:L170" si="59">+E169+E166+E159</f>
        <v>188.66100500000005</v>
      </c>
      <c r="F170" s="195">
        <f t="shared" si="59"/>
        <v>3390.2778159999998</v>
      </c>
      <c r="G170" s="195">
        <f t="shared" si="59"/>
        <v>2132.8100309999995</v>
      </c>
      <c r="H170" s="195">
        <f t="shared" si="59"/>
        <v>2082.252786</v>
      </c>
      <c r="I170" s="195">
        <f t="shared" si="59"/>
        <v>1431.8918469999999</v>
      </c>
      <c r="J170" s="195">
        <f t="shared" si="59"/>
        <v>2732.3425689999995</v>
      </c>
      <c r="K170" s="195">
        <f t="shared" si="59"/>
        <v>1253.7015179999999</v>
      </c>
      <c r="L170" s="209">
        <f t="shared" si="59"/>
        <v>13211.937571999999</v>
      </c>
    </row>
    <row r="171" spans="2:12" x14ac:dyDescent="0.2">
      <c r="B171" s="466">
        <v>2014</v>
      </c>
      <c r="C171" s="490" t="s">
        <v>214</v>
      </c>
      <c r="D171" s="216" t="s">
        <v>214</v>
      </c>
      <c r="E171" s="217">
        <v>184.098152</v>
      </c>
      <c r="F171" s="218">
        <v>2532.7576610000001</v>
      </c>
      <c r="G171" s="218">
        <v>1400.9142469999999</v>
      </c>
      <c r="H171" s="218">
        <v>429.75763599999999</v>
      </c>
      <c r="I171" s="218">
        <v>733.77324099999976</v>
      </c>
      <c r="J171" s="218">
        <v>1871.7255530000004</v>
      </c>
      <c r="K171" s="219">
        <v>572.935742</v>
      </c>
      <c r="L171" s="220">
        <f>SUM(E171:K171)</f>
        <v>7725.9622319999999</v>
      </c>
    </row>
    <row r="172" spans="2:12" x14ac:dyDescent="0.2">
      <c r="B172" s="467"/>
      <c r="C172" s="491"/>
      <c r="D172" s="221" t="s">
        <v>215</v>
      </c>
      <c r="E172" s="354">
        <v>3.7429189999999997</v>
      </c>
      <c r="F172" s="222">
        <v>108.68002000000003</v>
      </c>
      <c r="G172" s="222">
        <v>141.67367400000001</v>
      </c>
      <c r="H172" s="222">
        <v>55.40176000000001</v>
      </c>
      <c r="I172" s="222">
        <v>139.03780400000002</v>
      </c>
      <c r="J172" s="222">
        <v>102.71584000000003</v>
      </c>
      <c r="K172" s="369">
        <v>2.1524230000000006</v>
      </c>
      <c r="L172" s="233">
        <f>SUM(E172:K172)</f>
        <v>553.40444000000014</v>
      </c>
    </row>
    <row r="173" spans="2:12" x14ac:dyDescent="0.2">
      <c r="B173" s="467"/>
      <c r="C173" s="145" t="s">
        <v>11</v>
      </c>
      <c r="D173" s="223"/>
      <c r="E173" s="224">
        <f t="shared" ref="E173:L173" si="60">SUM(E171:E172)</f>
        <v>187.841071</v>
      </c>
      <c r="F173" s="225">
        <f t="shared" si="60"/>
        <v>2641.4376810000003</v>
      </c>
      <c r="G173" s="225">
        <f t="shared" si="60"/>
        <v>1542.5879209999998</v>
      </c>
      <c r="H173" s="225">
        <f t="shared" si="60"/>
        <v>485.15939600000002</v>
      </c>
      <c r="I173" s="225">
        <f t="shared" si="60"/>
        <v>872.81104499999981</v>
      </c>
      <c r="J173" s="225">
        <f t="shared" si="60"/>
        <v>1974.4413930000005</v>
      </c>
      <c r="K173" s="225">
        <f t="shared" si="60"/>
        <v>575.088165</v>
      </c>
      <c r="L173" s="232">
        <f t="shared" si="60"/>
        <v>8279.3666720000001</v>
      </c>
    </row>
    <row r="174" spans="2:12" x14ac:dyDescent="0.2">
      <c r="B174" s="467"/>
      <c r="C174" s="490" t="s">
        <v>149</v>
      </c>
      <c r="D174" s="227" t="s">
        <v>0</v>
      </c>
      <c r="E174" s="191">
        <v>0</v>
      </c>
      <c r="F174" s="235">
        <v>275.09943300000003</v>
      </c>
      <c r="G174" s="235">
        <v>95.661732999999955</v>
      </c>
      <c r="H174" s="235">
        <v>658.42611099999999</v>
      </c>
      <c r="I174" s="235">
        <v>45.613649999999993</v>
      </c>
      <c r="J174" s="235">
        <v>446.80946</v>
      </c>
      <c r="K174" s="236">
        <v>486.78308199999998</v>
      </c>
      <c r="L174" s="228">
        <f t="shared" ref="L174:L179" si="61">SUM(E174:K174)</f>
        <v>2008.3934689999999</v>
      </c>
    </row>
    <row r="175" spans="2:12" x14ac:dyDescent="0.2">
      <c r="B175" s="467"/>
      <c r="C175" s="492"/>
      <c r="D175" s="227" t="s">
        <v>1</v>
      </c>
      <c r="E175" s="191">
        <v>2.1993799999999997</v>
      </c>
      <c r="F175" s="192">
        <v>645.03174500000011</v>
      </c>
      <c r="G175" s="192">
        <v>466.91833700000001</v>
      </c>
      <c r="H175" s="192">
        <v>856.30558099999962</v>
      </c>
      <c r="I175" s="192">
        <v>385.96541300000001</v>
      </c>
      <c r="J175" s="192">
        <v>324.16813000000002</v>
      </c>
      <c r="K175" s="237">
        <v>52.156472000000001</v>
      </c>
      <c r="L175" s="228">
        <f t="shared" si="61"/>
        <v>2732.745058</v>
      </c>
    </row>
    <row r="176" spans="2:12" x14ac:dyDescent="0.2">
      <c r="B176" s="467"/>
      <c r="C176" s="492"/>
      <c r="D176" s="227" t="s">
        <v>2</v>
      </c>
      <c r="E176" s="191">
        <v>0</v>
      </c>
      <c r="F176" s="192">
        <v>150.32262600000007</v>
      </c>
      <c r="G176" s="192">
        <v>0.89478100000000005</v>
      </c>
      <c r="H176" s="192">
        <v>8.7218319999999991</v>
      </c>
      <c r="I176" s="192">
        <v>0</v>
      </c>
      <c r="J176" s="192">
        <v>0</v>
      </c>
      <c r="K176" s="234">
        <v>0</v>
      </c>
      <c r="L176" s="228">
        <f t="shared" si="61"/>
        <v>159.93923900000007</v>
      </c>
    </row>
    <row r="177" spans="2:12" x14ac:dyDescent="0.2">
      <c r="B177" s="467"/>
      <c r="C177" s="492"/>
      <c r="D177" s="227" t="s">
        <v>3</v>
      </c>
      <c r="E177" s="191">
        <v>0</v>
      </c>
      <c r="F177" s="192">
        <v>0</v>
      </c>
      <c r="G177" s="192">
        <v>0</v>
      </c>
      <c r="H177" s="202">
        <v>0</v>
      </c>
      <c r="I177" s="192">
        <v>0</v>
      </c>
      <c r="J177" s="192">
        <v>0</v>
      </c>
      <c r="K177" s="234">
        <v>0</v>
      </c>
      <c r="L177" s="228">
        <f t="shared" si="61"/>
        <v>0</v>
      </c>
    </row>
    <row r="178" spans="2:12" x14ac:dyDescent="0.2">
      <c r="B178" s="467"/>
      <c r="C178" s="492"/>
      <c r="D178" s="227" t="s">
        <v>4</v>
      </c>
      <c r="E178" s="191">
        <v>0.64749999999999996</v>
      </c>
      <c r="F178" s="192">
        <v>0</v>
      </c>
      <c r="G178" s="192">
        <v>35.241210000000002</v>
      </c>
      <c r="H178" s="192">
        <v>0</v>
      </c>
      <c r="I178" s="192">
        <v>142.45016299999997</v>
      </c>
      <c r="J178" s="192">
        <v>70.53143</v>
      </c>
      <c r="K178" s="234">
        <v>0</v>
      </c>
      <c r="L178" s="228">
        <f t="shared" si="61"/>
        <v>248.87030299999998</v>
      </c>
    </row>
    <row r="179" spans="2:12" x14ac:dyDescent="0.2">
      <c r="B179" s="467"/>
      <c r="C179" s="491"/>
      <c r="D179" s="227" t="s">
        <v>5</v>
      </c>
      <c r="E179" s="191">
        <v>0</v>
      </c>
      <c r="F179" s="222">
        <v>234.33382000000003</v>
      </c>
      <c r="G179" s="202">
        <v>0</v>
      </c>
      <c r="H179" s="222">
        <v>206.10225799999992</v>
      </c>
      <c r="I179" s="192">
        <v>0</v>
      </c>
      <c r="J179" s="222">
        <v>22.832193</v>
      </c>
      <c r="K179" s="234">
        <v>0</v>
      </c>
      <c r="L179" s="228">
        <f t="shared" si="61"/>
        <v>463.26827099999997</v>
      </c>
    </row>
    <row r="180" spans="2:12" x14ac:dyDescent="0.2">
      <c r="B180" s="467"/>
      <c r="C180" s="145" t="s">
        <v>6</v>
      </c>
      <c r="D180" s="229"/>
      <c r="E180" s="230">
        <f t="shared" ref="E180:L180" si="62">SUM(E174:E179)</f>
        <v>2.8468799999999996</v>
      </c>
      <c r="F180" s="231">
        <f t="shared" si="62"/>
        <v>1304.7876240000003</v>
      </c>
      <c r="G180" s="230">
        <f t="shared" si="62"/>
        <v>598.71606099999997</v>
      </c>
      <c r="H180" s="230">
        <f t="shared" si="62"/>
        <v>1729.5557819999995</v>
      </c>
      <c r="I180" s="230">
        <f t="shared" si="62"/>
        <v>574.02922599999999</v>
      </c>
      <c r="J180" s="230">
        <f t="shared" si="62"/>
        <v>864.34121299999993</v>
      </c>
      <c r="K180" s="230">
        <f t="shared" si="62"/>
        <v>538.93955399999993</v>
      </c>
      <c r="L180" s="226">
        <f t="shared" si="62"/>
        <v>5613.2163399999999</v>
      </c>
    </row>
    <row r="181" spans="2:12" x14ac:dyDescent="0.2">
      <c r="B181" s="467"/>
      <c r="C181" s="490" t="s">
        <v>216</v>
      </c>
      <c r="D181" s="227" t="s">
        <v>79</v>
      </c>
      <c r="E181" s="238">
        <v>0</v>
      </c>
      <c r="F181" s="235">
        <v>30.764794999999996</v>
      </c>
      <c r="G181" s="211">
        <v>27.601278000000004</v>
      </c>
      <c r="H181" s="211">
        <v>38.102940999999994</v>
      </c>
      <c r="I181" s="211">
        <v>71.226600000000005</v>
      </c>
      <c r="J181" s="211">
        <v>52.069203000000002</v>
      </c>
      <c r="K181" s="211">
        <v>0.49704799999999999</v>
      </c>
      <c r="L181" s="228">
        <f>SUM(E181:K181)</f>
        <v>220.261865</v>
      </c>
    </row>
    <row r="182" spans="2:12" x14ac:dyDescent="0.2">
      <c r="B182" s="467"/>
      <c r="C182" s="491"/>
      <c r="D182" s="227" t="s">
        <v>217</v>
      </c>
      <c r="E182" s="239">
        <v>0</v>
      </c>
      <c r="F182" s="222">
        <v>155.93974599999999</v>
      </c>
      <c r="G182" s="211">
        <v>293.10786300000001</v>
      </c>
      <c r="H182" s="211">
        <v>112.49139100000001</v>
      </c>
      <c r="I182" s="211">
        <v>29.453466000000002</v>
      </c>
      <c r="J182" s="211">
        <v>123.25673899999998</v>
      </c>
      <c r="K182" s="211">
        <v>171.71950199999998</v>
      </c>
      <c r="L182" s="228">
        <f>SUM(E182:K182)</f>
        <v>885.96870699999999</v>
      </c>
    </row>
    <row r="183" spans="2:12" x14ac:dyDescent="0.2">
      <c r="B183" s="468"/>
      <c r="C183" s="147" t="s">
        <v>218</v>
      </c>
      <c r="D183" s="229"/>
      <c r="E183" s="230">
        <f t="shared" ref="E183:L183" si="63">SUM(E181:E182)</f>
        <v>0</v>
      </c>
      <c r="F183" s="225">
        <f t="shared" si="63"/>
        <v>186.70454099999998</v>
      </c>
      <c r="G183" s="230">
        <f t="shared" si="63"/>
        <v>320.70914099999999</v>
      </c>
      <c r="H183" s="230">
        <f t="shared" si="63"/>
        <v>150.59433200000001</v>
      </c>
      <c r="I183" s="230">
        <f t="shared" si="63"/>
        <v>100.68006600000001</v>
      </c>
      <c r="J183" s="230">
        <f t="shared" si="63"/>
        <v>175.325942</v>
      </c>
      <c r="K183" s="230">
        <f t="shared" si="63"/>
        <v>172.21654999999998</v>
      </c>
      <c r="L183" s="226">
        <f t="shared" si="63"/>
        <v>1106.2305719999999</v>
      </c>
    </row>
    <row r="184" spans="2:12" x14ac:dyDescent="0.2">
      <c r="B184" s="148" t="s">
        <v>220</v>
      </c>
      <c r="C184" s="149"/>
      <c r="D184" s="149"/>
      <c r="E184" s="195">
        <f t="shared" ref="E184:L184" si="64">+E183+E180+E173</f>
        <v>190.687951</v>
      </c>
      <c r="F184" s="195">
        <f t="shared" si="64"/>
        <v>4132.9298460000009</v>
      </c>
      <c r="G184" s="195">
        <f t="shared" si="64"/>
        <v>2462.0131229999997</v>
      </c>
      <c r="H184" s="195">
        <f t="shared" si="64"/>
        <v>2365.3095099999996</v>
      </c>
      <c r="I184" s="195">
        <f t="shared" si="64"/>
        <v>1547.5203369999999</v>
      </c>
      <c r="J184" s="195">
        <f t="shared" si="64"/>
        <v>3014.1085480000002</v>
      </c>
      <c r="K184" s="195">
        <f t="shared" si="64"/>
        <v>1286.2442689999998</v>
      </c>
      <c r="L184" s="209">
        <f t="shared" si="64"/>
        <v>14998.813584</v>
      </c>
    </row>
    <row r="185" spans="2:12" x14ac:dyDescent="0.2">
      <c r="B185" s="466">
        <v>2015</v>
      </c>
      <c r="C185" s="490" t="s">
        <v>214</v>
      </c>
      <c r="D185" s="216" t="s">
        <v>214</v>
      </c>
      <c r="E185" s="217">
        <v>205.69894399999998</v>
      </c>
      <c r="F185" s="218">
        <v>1626.0753779999995</v>
      </c>
      <c r="G185" s="218">
        <v>1308.8877069999992</v>
      </c>
      <c r="H185" s="218">
        <v>429.53834900000004</v>
      </c>
      <c r="I185" s="218">
        <v>727.3531939999998</v>
      </c>
      <c r="J185" s="218">
        <v>2455.5490300000006</v>
      </c>
      <c r="K185" s="219">
        <v>587.3404830000004</v>
      </c>
      <c r="L185" s="220">
        <f>SUM(E185:K185)</f>
        <v>7340.443084999999</v>
      </c>
    </row>
    <row r="186" spans="2:12" x14ac:dyDescent="0.2">
      <c r="B186" s="467"/>
      <c r="C186" s="491"/>
      <c r="D186" s="221" t="s">
        <v>215</v>
      </c>
      <c r="E186" s="354">
        <v>3.3231220000000006</v>
      </c>
      <c r="F186" s="222">
        <v>87.003610000000023</v>
      </c>
      <c r="G186" s="222">
        <v>122.73374100000004</v>
      </c>
      <c r="H186" s="222">
        <v>60.260157000000007</v>
      </c>
      <c r="I186" s="222">
        <v>135.75766100000004</v>
      </c>
      <c r="J186" s="222">
        <v>92.598810000000043</v>
      </c>
      <c r="K186" s="369">
        <v>2.410238000000001</v>
      </c>
      <c r="L186" s="233">
        <f>SUM(E186:K186)</f>
        <v>504.0873390000001</v>
      </c>
    </row>
    <row r="187" spans="2:12" x14ac:dyDescent="0.2">
      <c r="B187" s="467"/>
      <c r="C187" s="145" t="s">
        <v>11</v>
      </c>
      <c r="D187" s="223"/>
      <c r="E187" s="224">
        <f t="shared" ref="E187:L187" si="65">SUM(E185:E186)</f>
        <v>209.022066</v>
      </c>
      <c r="F187" s="225">
        <f t="shared" si="65"/>
        <v>1713.0789879999995</v>
      </c>
      <c r="G187" s="225">
        <f t="shared" si="65"/>
        <v>1431.6214479999992</v>
      </c>
      <c r="H187" s="225">
        <f t="shared" si="65"/>
        <v>489.79850600000003</v>
      </c>
      <c r="I187" s="225">
        <f t="shared" si="65"/>
        <v>863.1108549999999</v>
      </c>
      <c r="J187" s="225">
        <f t="shared" si="65"/>
        <v>2548.1478400000005</v>
      </c>
      <c r="K187" s="225">
        <f t="shared" si="65"/>
        <v>589.75072100000045</v>
      </c>
      <c r="L187" s="232">
        <f t="shared" si="65"/>
        <v>7844.5304239999987</v>
      </c>
    </row>
    <row r="188" spans="2:12" x14ac:dyDescent="0.2">
      <c r="B188" s="467"/>
      <c r="C188" s="490" t="s">
        <v>149</v>
      </c>
      <c r="D188" s="227" t="s">
        <v>0</v>
      </c>
      <c r="E188" s="257" t="s">
        <v>222</v>
      </c>
      <c r="F188" s="258">
        <v>193.75161200000002</v>
      </c>
      <c r="G188" s="258">
        <v>122.09736000000001</v>
      </c>
      <c r="H188" s="258">
        <v>636.05510900000024</v>
      </c>
      <c r="I188" s="258">
        <v>28.506960000000003</v>
      </c>
      <c r="J188" s="258">
        <v>360.34618000000006</v>
      </c>
      <c r="K188" s="259">
        <v>471.73894100000001</v>
      </c>
      <c r="L188" s="228">
        <f t="shared" ref="L188:L189" si="66">SUM(E188:K188)</f>
        <v>1812.4961620000004</v>
      </c>
    </row>
    <row r="189" spans="2:12" x14ac:dyDescent="0.2">
      <c r="B189" s="467"/>
      <c r="C189" s="492"/>
      <c r="D189" s="227" t="s">
        <v>1</v>
      </c>
      <c r="E189" s="257">
        <v>4.1554500000000001</v>
      </c>
      <c r="F189" s="260">
        <v>869.08790400000009</v>
      </c>
      <c r="G189" s="260">
        <v>472.6646189999999</v>
      </c>
      <c r="H189" s="260">
        <v>966.95288500000026</v>
      </c>
      <c r="I189" s="260">
        <v>398.24342799999999</v>
      </c>
      <c r="J189" s="260">
        <v>473.00676099999998</v>
      </c>
      <c r="K189" s="261">
        <v>36.417700000000004</v>
      </c>
      <c r="L189" s="228">
        <f t="shared" si="66"/>
        <v>3220.5287469999998</v>
      </c>
    </row>
    <row r="190" spans="2:12" x14ac:dyDescent="0.2">
      <c r="B190" s="467"/>
      <c r="C190" s="492"/>
      <c r="D190" s="227" t="s">
        <v>2</v>
      </c>
      <c r="E190" s="257" t="s">
        <v>222</v>
      </c>
      <c r="F190" s="260">
        <v>146.4411629999999</v>
      </c>
      <c r="G190" s="260">
        <v>1.2507349999999999</v>
      </c>
      <c r="H190" s="260">
        <v>9.6208469999999977</v>
      </c>
      <c r="I190" s="260" t="s">
        <v>222</v>
      </c>
      <c r="J190" s="260" t="s">
        <v>222</v>
      </c>
      <c r="K190" s="262">
        <v>0</v>
      </c>
      <c r="L190" s="228">
        <f>SUM(E190:K190)</f>
        <v>157.31274499999989</v>
      </c>
    </row>
    <row r="191" spans="2:12" x14ac:dyDescent="0.2">
      <c r="B191" s="467"/>
      <c r="C191" s="492"/>
      <c r="D191" s="227" t="s">
        <v>3</v>
      </c>
      <c r="E191" s="257" t="s">
        <v>222</v>
      </c>
      <c r="F191" s="260" t="s">
        <v>222</v>
      </c>
      <c r="G191" s="260" t="s">
        <v>222</v>
      </c>
      <c r="H191" s="260" t="s">
        <v>222</v>
      </c>
      <c r="I191" s="260" t="s">
        <v>222</v>
      </c>
      <c r="J191" s="260" t="s">
        <v>222</v>
      </c>
      <c r="K191" s="260" t="s">
        <v>222</v>
      </c>
      <c r="L191" s="228">
        <f>SUM(E191:K191)</f>
        <v>0</v>
      </c>
    </row>
    <row r="192" spans="2:12" x14ac:dyDescent="0.2">
      <c r="B192" s="467"/>
      <c r="C192" s="492"/>
      <c r="D192" s="227" t="s">
        <v>4</v>
      </c>
      <c r="E192" s="257">
        <v>3.098115</v>
      </c>
      <c r="F192" s="260" t="s">
        <v>222</v>
      </c>
      <c r="G192" s="260">
        <v>32.474730000000001</v>
      </c>
      <c r="H192" s="263">
        <v>0.28758499999999998</v>
      </c>
      <c r="I192" s="260">
        <v>43.428130000000003</v>
      </c>
      <c r="J192" s="260">
        <v>63.833608999999996</v>
      </c>
      <c r="K192" s="262">
        <v>0</v>
      </c>
      <c r="L192" s="228">
        <f>SUM(E192:K192)</f>
        <v>143.12216899999999</v>
      </c>
    </row>
    <row r="193" spans="2:12" x14ac:dyDescent="0.2">
      <c r="B193" s="467"/>
      <c r="C193" s="491"/>
      <c r="D193" s="227" t="s">
        <v>5</v>
      </c>
      <c r="E193" s="257" t="s">
        <v>222</v>
      </c>
      <c r="F193" s="260">
        <v>449.86316899999997</v>
      </c>
      <c r="G193" s="260" t="s">
        <v>222</v>
      </c>
      <c r="H193" s="260" t="s">
        <v>222</v>
      </c>
      <c r="I193" s="260">
        <v>7.36</v>
      </c>
      <c r="J193" s="260">
        <v>43.523597000000002</v>
      </c>
      <c r="K193" s="262">
        <v>0</v>
      </c>
      <c r="L193" s="228">
        <f>SUM(E193:K193)</f>
        <v>500.74676599999998</v>
      </c>
    </row>
    <row r="194" spans="2:12" x14ac:dyDescent="0.2">
      <c r="B194" s="467"/>
      <c r="C194" s="145" t="s">
        <v>6</v>
      </c>
      <c r="D194" s="229"/>
      <c r="E194" s="230">
        <f t="shared" ref="E194:K194" si="67">SUM(E188:E193)</f>
        <v>7.253565</v>
      </c>
      <c r="F194" s="231">
        <f t="shared" si="67"/>
        <v>1659.1438479999999</v>
      </c>
      <c r="G194" s="230">
        <f t="shared" si="67"/>
        <v>628.48744399999987</v>
      </c>
      <c r="H194" s="230">
        <f t="shared" si="67"/>
        <v>1612.9164260000005</v>
      </c>
      <c r="I194" s="230">
        <f t="shared" si="67"/>
        <v>477.53851800000001</v>
      </c>
      <c r="J194" s="230">
        <f t="shared" si="67"/>
        <v>940.71014700000012</v>
      </c>
      <c r="K194" s="230">
        <f t="shared" si="67"/>
        <v>508.15664100000004</v>
      </c>
      <c r="L194" s="226">
        <f t="shared" ref="L194" si="68">SUM(L188:L193)</f>
        <v>5834.2065890000003</v>
      </c>
    </row>
    <row r="195" spans="2:12" x14ac:dyDescent="0.2">
      <c r="B195" s="467"/>
      <c r="C195" s="490" t="s">
        <v>216</v>
      </c>
      <c r="D195" s="227" t="s">
        <v>79</v>
      </c>
      <c r="E195" s="238">
        <v>0</v>
      </c>
      <c r="F195" s="235">
        <v>43.980029999999992</v>
      </c>
      <c r="G195" s="211">
        <v>97.423230000000004</v>
      </c>
      <c r="H195" s="211">
        <v>28.053499999999996</v>
      </c>
      <c r="I195" s="211">
        <v>15.027869999999998</v>
      </c>
      <c r="J195" s="211">
        <v>39.934350000000016</v>
      </c>
      <c r="K195" s="211">
        <v>0.24881299999999998</v>
      </c>
      <c r="L195" s="228">
        <f>SUM(E195:K195)</f>
        <v>224.66779300000002</v>
      </c>
    </row>
    <row r="196" spans="2:12" x14ac:dyDescent="0.2">
      <c r="B196" s="467"/>
      <c r="C196" s="491"/>
      <c r="D196" s="227" t="s">
        <v>217</v>
      </c>
      <c r="E196" s="239">
        <v>0</v>
      </c>
      <c r="F196" s="222">
        <v>300.17844400000013</v>
      </c>
      <c r="G196" s="211">
        <v>267.3148139999999</v>
      </c>
      <c r="H196" s="211">
        <v>125.88714</v>
      </c>
      <c r="I196" s="211">
        <v>26.205268999999998</v>
      </c>
      <c r="J196" s="211">
        <v>127.30984799999999</v>
      </c>
      <c r="K196" s="211">
        <v>207.46262899999999</v>
      </c>
      <c r="L196" s="228">
        <f>SUM(E196:K196)</f>
        <v>1054.358144</v>
      </c>
    </row>
    <row r="197" spans="2:12" x14ac:dyDescent="0.2">
      <c r="B197" s="468"/>
      <c r="C197" s="147" t="s">
        <v>218</v>
      </c>
      <c r="D197" s="229"/>
      <c r="E197" s="230">
        <f t="shared" ref="E197:L197" si="69">SUM(E195:E196)</f>
        <v>0</v>
      </c>
      <c r="F197" s="225">
        <f t="shared" si="69"/>
        <v>344.15847400000013</v>
      </c>
      <c r="G197" s="230">
        <f t="shared" si="69"/>
        <v>364.73804399999989</v>
      </c>
      <c r="H197" s="230">
        <f t="shared" si="69"/>
        <v>153.94064</v>
      </c>
      <c r="I197" s="230">
        <f t="shared" si="69"/>
        <v>41.233138999999994</v>
      </c>
      <c r="J197" s="230">
        <f t="shared" si="69"/>
        <v>167.24419800000001</v>
      </c>
      <c r="K197" s="230">
        <f t="shared" si="69"/>
        <v>207.71144200000001</v>
      </c>
      <c r="L197" s="226">
        <f t="shared" si="69"/>
        <v>1279.0259370000001</v>
      </c>
    </row>
    <row r="198" spans="2:12" x14ac:dyDescent="0.2">
      <c r="B198" s="148" t="s">
        <v>221</v>
      </c>
      <c r="C198" s="149"/>
      <c r="D198" s="149"/>
      <c r="E198" s="195">
        <f t="shared" ref="E198:L198" si="70">+E197+E194+E187</f>
        <v>216.275631</v>
      </c>
      <c r="F198" s="195">
        <f t="shared" si="70"/>
        <v>3716.3813099999998</v>
      </c>
      <c r="G198" s="195">
        <f t="shared" si="70"/>
        <v>2424.846935999999</v>
      </c>
      <c r="H198" s="195">
        <f t="shared" si="70"/>
        <v>2256.6555720000006</v>
      </c>
      <c r="I198" s="195">
        <f t="shared" si="70"/>
        <v>1381.8825119999999</v>
      </c>
      <c r="J198" s="195">
        <f t="shared" si="70"/>
        <v>3656.1021850000006</v>
      </c>
      <c r="K198" s="195">
        <f t="shared" si="70"/>
        <v>1305.6188040000006</v>
      </c>
      <c r="L198" s="209">
        <f t="shared" si="70"/>
        <v>14957.76295</v>
      </c>
    </row>
    <row r="199" spans="2:12" x14ac:dyDescent="0.2">
      <c r="B199" s="466">
        <v>2016</v>
      </c>
      <c r="C199" s="490" t="s">
        <v>214</v>
      </c>
      <c r="D199" s="216" t="s">
        <v>214</v>
      </c>
      <c r="E199" s="217">
        <v>202.47545000000002</v>
      </c>
      <c r="F199" s="218">
        <v>1635.7977010000004</v>
      </c>
      <c r="G199" s="218">
        <v>1774.3882330000001</v>
      </c>
      <c r="H199" s="218">
        <v>445.44499700000023</v>
      </c>
      <c r="I199" s="218">
        <v>737.46376800000019</v>
      </c>
      <c r="J199" s="218">
        <v>2493.1142159999999</v>
      </c>
      <c r="K199" s="219">
        <v>666.99579700000004</v>
      </c>
      <c r="L199" s="220">
        <f>SUM(E199:K199)</f>
        <v>7955.6801620000006</v>
      </c>
    </row>
    <row r="200" spans="2:12" x14ac:dyDescent="0.2">
      <c r="B200" s="467"/>
      <c r="C200" s="491"/>
      <c r="D200" s="221" t="s">
        <v>215</v>
      </c>
      <c r="E200" s="354">
        <v>3.6262400000000001</v>
      </c>
      <c r="F200" s="222">
        <v>73.116329999999962</v>
      </c>
      <c r="G200" s="222">
        <v>136.29536100000004</v>
      </c>
      <c r="H200" s="222">
        <v>62.767499999999998</v>
      </c>
      <c r="I200" s="222">
        <v>139.84379299999998</v>
      </c>
      <c r="J200" s="222">
        <v>95.013489999999976</v>
      </c>
      <c r="K200" s="369">
        <v>2.3094480000000002</v>
      </c>
      <c r="L200" s="233">
        <f>SUM(E200:K200)</f>
        <v>512.97216200000003</v>
      </c>
    </row>
    <row r="201" spans="2:12" x14ac:dyDescent="0.2">
      <c r="B201" s="467"/>
      <c r="C201" s="145" t="s">
        <v>11</v>
      </c>
      <c r="D201" s="223"/>
      <c r="E201" s="224">
        <f t="shared" ref="E201:L201" si="71">SUM(E199:E200)</f>
        <v>206.10169000000002</v>
      </c>
      <c r="F201" s="225">
        <f t="shared" si="71"/>
        <v>1708.9140310000005</v>
      </c>
      <c r="G201" s="225">
        <f t="shared" si="71"/>
        <v>1910.6835940000001</v>
      </c>
      <c r="H201" s="225">
        <f t="shared" si="71"/>
        <v>508.21249700000021</v>
      </c>
      <c r="I201" s="225">
        <f t="shared" si="71"/>
        <v>877.30756100000019</v>
      </c>
      <c r="J201" s="225">
        <f t="shared" si="71"/>
        <v>2588.1277059999998</v>
      </c>
      <c r="K201" s="225">
        <f t="shared" si="71"/>
        <v>669.30524500000001</v>
      </c>
      <c r="L201" s="232">
        <f t="shared" si="71"/>
        <v>8468.6523240000006</v>
      </c>
    </row>
    <row r="202" spans="2:12" x14ac:dyDescent="0.2">
      <c r="B202" s="467"/>
      <c r="C202" s="490" t="s">
        <v>149</v>
      </c>
      <c r="D202" s="227" t="s">
        <v>0</v>
      </c>
      <c r="E202" s="257">
        <v>66.427698000000021</v>
      </c>
      <c r="F202" s="258">
        <v>242.07614699999991</v>
      </c>
      <c r="G202" s="258">
        <v>20.569028000000003</v>
      </c>
      <c r="H202" s="258">
        <v>391.22552600000017</v>
      </c>
      <c r="I202" s="258">
        <v>28.040689999999998</v>
      </c>
      <c r="J202" s="258">
        <v>493.52716000000021</v>
      </c>
      <c r="K202" s="259">
        <v>456.37361599999974</v>
      </c>
      <c r="L202" s="228">
        <f t="shared" ref="L202:L203" si="72">SUM(E202:K202)</f>
        <v>1698.239865</v>
      </c>
    </row>
    <row r="203" spans="2:12" x14ac:dyDescent="0.2">
      <c r="B203" s="467"/>
      <c r="C203" s="492"/>
      <c r="D203" s="227" t="s">
        <v>1</v>
      </c>
      <c r="E203" s="257">
        <v>4.7905999999999995</v>
      </c>
      <c r="F203" s="260">
        <v>858.71733799999959</v>
      </c>
      <c r="G203" s="260">
        <v>454.19330899999994</v>
      </c>
      <c r="H203" s="260">
        <v>927.60744299999931</v>
      </c>
      <c r="I203" s="260">
        <v>373.1018959999999</v>
      </c>
      <c r="J203" s="260">
        <v>641.33801299999993</v>
      </c>
      <c r="K203" s="261">
        <v>35.838000000000008</v>
      </c>
      <c r="L203" s="228">
        <f t="shared" si="72"/>
        <v>3295.5865989999993</v>
      </c>
    </row>
    <row r="204" spans="2:12" x14ac:dyDescent="0.2">
      <c r="B204" s="467"/>
      <c r="C204" s="492"/>
      <c r="D204" s="227" t="s">
        <v>2</v>
      </c>
      <c r="E204" s="257" t="s">
        <v>222</v>
      </c>
      <c r="F204" s="260">
        <v>158.58247799999998</v>
      </c>
      <c r="G204" s="260" t="s">
        <v>222</v>
      </c>
      <c r="H204" s="260">
        <v>271.16200999999995</v>
      </c>
      <c r="I204" s="260" t="s">
        <v>222</v>
      </c>
      <c r="J204" s="260">
        <v>85.333300000000008</v>
      </c>
      <c r="K204" s="260" t="s">
        <v>222</v>
      </c>
      <c r="L204" s="228">
        <f>SUM(E204:K204)</f>
        <v>515.07778799999994</v>
      </c>
    </row>
    <row r="205" spans="2:12" x14ac:dyDescent="0.2">
      <c r="B205" s="467"/>
      <c r="C205" s="492"/>
      <c r="D205" s="227" t="s">
        <v>3</v>
      </c>
      <c r="E205" s="257" t="s">
        <v>222</v>
      </c>
      <c r="F205" s="260" t="s">
        <v>222</v>
      </c>
      <c r="G205" s="260" t="s">
        <v>222</v>
      </c>
      <c r="H205" s="260" t="s">
        <v>222</v>
      </c>
      <c r="I205" s="260" t="s">
        <v>222</v>
      </c>
      <c r="J205" s="260" t="s">
        <v>222</v>
      </c>
      <c r="K205" s="260" t="s">
        <v>222</v>
      </c>
      <c r="L205" s="228">
        <f>SUM(E205:K205)</f>
        <v>0</v>
      </c>
    </row>
    <row r="206" spans="2:12" x14ac:dyDescent="0.2">
      <c r="B206" s="467"/>
      <c r="C206" s="492"/>
      <c r="D206" s="227" t="s">
        <v>4</v>
      </c>
      <c r="E206" s="257">
        <v>3.5875680000000001</v>
      </c>
      <c r="F206" s="260" t="s">
        <v>222</v>
      </c>
      <c r="G206" s="260">
        <v>33.98048</v>
      </c>
      <c r="H206" s="260">
        <v>0.169512</v>
      </c>
      <c r="I206" s="260">
        <v>44.480879999999985</v>
      </c>
      <c r="J206" s="260">
        <v>52.639830000000011</v>
      </c>
      <c r="K206" s="260" t="s">
        <v>222</v>
      </c>
      <c r="L206" s="228">
        <f>SUM(E206:K206)</f>
        <v>134.85827</v>
      </c>
    </row>
    <row r="207" spans="2:12" x14ac:dyDescent="0.2">
      <c r="B207" s="467"/>
      <c r="C207" s="491"/>
      <c r="D207" s="227" t="s">
        <v>5</v>
      </c>
      <c r="E207" s="257" t="s">
        <v>222</v>
      </c>
      <c r="F207" s="374">
        <v>538.43653599999993</v>
      </c>
      <c r="G207" s="260" t="s">
        <v>222</v>
      </c>
      <c r="H207" s="374" t="s">
        <v>222</v>
      </c>
      <c r="I207" s="260">
        <v>44.585059999999999</v>
      </c>
      <c r="J207" s="374">
        <v>99.979332000000028</v>
      </c>
      <c r="K207" s="260" t="s">
        <v>222</v>
      </c>
      <c r="L207" s="228">
        <f>SUM(E207:K207)</f>
        <v>683.00092799999993</v>
      </c>
    </row>
    <row r="208" spans="2:12" x14ac:dyDescent="0.2">
      <c r="B208" s="467"/>
      <c r="C208" s="145" t="s">
        <v>6</v>
      </c>
      <c r="D208" s="229"/>
      <c r="E208" s="230">
        <f t="shared" ref="E208:L208" si="73">SUM(E202:E207)</f>
        <v>74.805866000000023</v>
      </c>
      <c r="F208" s="231">
        <f t="shared" si="73"/>
        <v>1797.8124989999994</v>
      </c>
      <c r="G208" s="230">
        <f t="shared" si="73"/>
        <v>508.74281699999995</v>
      </c>
      <c r="H208" s="230">
        <f t="shared" si="73"/>
        <v>1590.1644909999995</v>
      </c>
      <c r="I208" s="230">
        <f t="shared" si="73"/>
        <v>490.20852599999989</v>
      </c>
      <c r="J208" s="230">
        <f t="shared" si="73"/>
        <v>1372.8176350000003</v>
      </c>
      <c r="K208" s="230">
        <f t="shared" si="73"/>
        <v>492.21161599999976</v>
      </c>
      <c r="L208" s="226">
        <f t="shared" si="73"/>
        <v>6326.7634499999986</v>
      </c>
    </row>
    <row r="209" spans="2:12" x14ac:dyDescent="0.2">
      <c r="B209" s="467"/>
      <c r="C209" s="490" t="s">
        <v>216</v>
      </c>
      <c r="D209" s="227" t="s">
        <v>79</v>
      </c>
      <c r="E209" s="238">
        <v>0</v>
      </c>
      <c r="F209" s="235">
        <v>12.446329999999994</v>
      </c>
      <c r="G209" s="211">
        <v>46.788810000000048</v>
      </c>
      <c r="H209" s="211">
        <v>59.403898000000005</v>
      </c>
      <c r="I209" s="211">
        <v>7.3326999999999991</v>
      </c>
      <c r="J209" s="211">
        <v>17.126359000000004</v>
      </c>
      <c r="K209" s="211">
        <v>94.551575000000028</v>
      </c>
      <c r="L209" s="228">
        <f>SUM(E209:K209)</f>
        <v>237.64967200000007</v>
      </c>
    </row>
    <row r="210" spans="2:12" x14ac:dyDescent="0.2">
      <c r="B210" s="467"/>
      <c r="C210" s="491"/>
      <c r="D210" s="227" t="s">
        <v>217</v>
      </c>
      <c r="E210" s="239">
        <v>0</v>
      </c>
      <c r="F210" s="222">
        <v>314.887518</v>
      </c>
      <c r="G210" s="211">
        <v>3.9949400000000002</v>
      </c>
      <c r="H210" s="211">
        <v>120.34151899999995</v>
      </c>
      <c r="I210" s="211">
        <v>64.374781000000013</v>
      </c>
      <c r="J210" s="211">
        <v>140.00169</v>
      </c>
      <c r="K210" s="211">
        <v>156.57664500000004</v>
      </c>
      <c r="L210" s="228">
        <f>SUM(E210:K210)</f>
        <v>800.17709300000001</v>
      </c>
    </row>
    <row r="211" spans="2:12" x14ac:dyDescent="0.2">
      <c r="B211" s="468"/>
      <c r="C211" s="147" t="s">
        <v>218</v>
      </c>
      <c r="D211" s="229"/>
      <c r="E211" s="230">
        <f t="shared" ref="E211:L211" si="74">SUM(E209:E210)</f>
        <v>0</v>
      </c>
      <c r="F211" s="225">
        <f t="shared" si="74"/>
        <v>327.33384799999999</v>
      </c>
      <c r="G211" s="230">
        <f t="shared" si="74"/>
        <v>50.783750000000047</v>
      </c>
      <c r="H211" s="230">
        <f t="shared" si="74"/>
        <v>179.74541699999995</v>
      </c>
      <c r="I211" s="230">
        <f t="shared" si="74"/>
        <v>71.707481000000016</v>
      </c>
      <c r="J211" s="230">
        <f t="shared" si="74"/>
        <v>157.128049</v>
      </c>
      <c r="K211" s="230">
        <f t="shared" si="74"/>
        <v>251.12822000000006</v>
      </c>
      <c r="L211" s="226">
        <f t="shared" si="74"/>
        <v>1037.826765</v>
      </c>
    </row>
    <row r="212" spans="2:12" x14ac:dyDescent="0.2">
      <c r="B212" s="148" t="s">
        <v>239</v>
      </c>
      <c r="C212" s="149"/>
      <c r="D212" s="149"/>
      <c r="E212" s="195">
        <f t="shared" ref="E212:L212" si="75">+E211+E208+E201</f>
        <v>280.90755600000006</v>
      </c>
      <c r="F212" s="195">
        <f t="shared" si="75"/>
        <v>3834.0603780000001</v>
      </c>
      <c r="G212" s="195">
        <f t="shared" si="75"/>
        <v>2470.210161</v>
      </c>
      <c r="H212" s="195">
        <f t="shared" si="75"/>
        <v>2278.1224049999996</v>
      </c>
      <c r="I212" s="195">
        <f t="shared" si="75"/>
        <v>1439.2235680000001</v>
      </c>
      <c r="J212" s="195">
        <f t="shared" si="75"/>
        <v>4118.0733899999996</v>
      </c>
      <c r="K212" s="195">
        <f t="shared" si="75"/>
        <v>1412.6450809999999</v>
      </c>
      <c r="L212" s="209">
        <f t="shared" si="75"/>
        <v>15833.242538999999</v>
      </c>
    </row>
  </sheetData>
  <mergeCells count="60">
    <mergeCell ref="E5:K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99:B211"/>
    <mergeCell ref="C199:C200"/>
    <mergeCell ref="C202:C207"/>
    <mergeCell ref="C209:C210"/>
    <mergeCell ref="B185:B197"/>
    <mergeCell ref="C185:C186"/>
    <mergeCell ref="C188:C193"/>
    <mergeCell ref="C195:C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2016-10-20T12:10:47Z</cp:lastPrinted>
  <dcterms:created xsi:type="dcterms:W3CDTF">2006-10-24T13:52:52Z</dcterms:created>
  <dcterms:modified xsi:type="dcterms:W3CDTF">2017-09-01T12:32:19Z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