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onnetapp01\swau\Teachers Analysis Compendium\Publication\"/>
    </mc:Choice>
  </mc:AlternateContent>
  <bookViews>
    <workbookView xWindow="0" yWindow="0" windowWidth="15000" windowHeight="9780" firstSheet="6" activeTab="6"/>
  </bookViews>
  <sheets>
    <sheet name="C1_Lookups" sheetId="1" state="veryHidden" r:id="rId1"/>
    <sheet name="C1_LEA_UD" sheetId="2" state="veryHidden" r:id="rId2"/>
    <sheet name="C1_LEA_UD_PRO" sheetId="3" state="veryHidden" r:id="rId3"/>
    <sheet name="C1_ENT_UD" sheetId="4" state="veryHidden" r:id="rId4"/>
    <sheet name="C1_ENT_UD_PRO" sheetId="5" state="veryHidden" r:id="rId5"/>
    <sheet name="Data_for_Charts" sheetId="13" state="veryHidden" r:id="rId6"/>
    <sheet name="Contents" sheetId="28" r:id="rId7"/>
    <sheet name="T1_1" sheetId="9" r:id="rId8"/>
    <sheet name="T1_2" sheetId="10" r:id="rId9"/>
    <sheet name="T1_3" sheetId="11" r:id="rId10"/>
    <sheet name="T2_1" sheetId="6" r:id="rId11"/>
    <sheet name="T2_2" sheetId="7" r:id="rId12"/>
    <sheet name="T2_3" sheetId="8" r:id="rId13"/>
    <sheet name="T2_4" sheetId="12" r:id="rId14"/>
    <sheet name="C1" sheetId="14" r:id="rId15"/>
    <sheet name="T3_1" sheetId="41" r:id="rId16"/>
    <sheet name="T3_2" sheetId="40" r:id="rId17"/>
    <sheet name="T3_3" sheetId="39" r:id="rId18"/>
    <sheet name="F3_1" sheetId="38" r:id="rId19"/>
    <sheet name="F3_2" sheetId="37" r:id="rId20"/>
    <sheet name="F3_3" sheetId="36" r:id="rId21"/>
    <sheet name="F3_4" sheetId="35" r:id="rId22"/>
    <sheet name="F3_5" sheetId="34" r:id="rId23"/>
    <sheet name="F3_6" sheetId="33" r:id="rId24"/>
    <sheet name="F3_7" sheetId="32" r:id="rId25"/>
    <sheet name="F3_8" sheetId="31" r:id="rId26"/>
    <sheet name="F3_9" sheetId="30" r:id="rId27"/>
    <sheet name="F3_10" sheetId="29" r:id="rId28"/>
    <sheet name="F3_11" sheetId="42" r:id="rId29"/>
    <sheet name="F3_12" sheetId="44" r:id="rId30"/>
    <sheet name="F3_13" sheetId="46" r:id="rId31"/>
    <sheet name="T4_1" sheetId="15" r:id="rId32"/>
    <sheet name="T4_2" sheetId="22" r:id="rId33"/>
    <sheet name="T4_3" sheetId="24" r:id="rId34"/>
    <sheet name="T4_4" sheetId="25" r:id="rId35"/>
    <sheet name="T4_5" sheetId="27" r:id="rId36"/>
    <sheet name="T4_6" sheetId="26" r:id="rId37"/>
  </sheets>
  <definedNames>
    <definedName name="AgeGroups">'C1_Lookups'!$K$5:$K$8</definedName>
    <definedName name="Data">!#REF!</definedName>
    <definedName name="Entrants">'C1_Lookups'!$G$5:$G$8</definedName>
    <definedName name="Gender">'C1_Lookups'!$I$5:$I$7</definedName>
    <definedName name="Leavers">'C1_Lookups'!$E$5:$E$8</definedName>
    <definedName name="Subjects">'C1_Lookups'!$B$5:$B$28</definedName>
  </definedNames>
  <calcPr calcId="162913"/>
</workbook>
</file>

<file path=xl/calcChain.xml><?xml version="1.0" encoding="utf-8"?>
<calcChain xmlns="http://schemas.openxmlformats.org/spreadsheetml/2006/main">
  <c r="B30" i="8" l="1"/>
  <c r="B14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C42" i="8"/>
  <c r="C41" i="8"/>
  <c r="C40" i="8"/>
  <c r="C39" i="8"/>
  <c r="C38" i="8"/>
  <c r="C37" i="8"/>
  <c r="C36" i="8"/>
  <c r="C35" i="8"/>
  <c r="C34" i="8"/>
  <c r="C33" i="8"/>
  <c r="C32" i="8"/>
  <c r="C31" i="8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B30" i="11"/>
  <c r="B14" i="11"/>
  <c r="B6" i="13" l="1"/>
  <c r="B5" i="13"/>
  <c r="B4" i="13"/>
  <c r="B68" i="13" s="1"/>
  <c r="M68" i="13" s="1"/>
  <c r="E3" i="13"/>
  <c r="B77" i="13" s="1"/>
  <c r="B3" i="13"/>
  <c r="U21" i="14" s="1"/>
  <c r="E2" i="13"/>
  <c r="B2" i="13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78" i="13"/>
  <c r="R78" i="13" s="1"/>
  <c r="B56" i="13"/>
  <c r="J44" i="13"/>
  <c r="B44" i="13"/>
  <c r="J43" i="13"/>
  <c r="B43" i="13"/>
  <c r="J42" i="13"/>
  <c r="B42" i="13"/>
  <c r="J39" i="13"/>
  <c r="B39" i="13"/>
  <c r="J38" i="13"/>
  <c r="B38" i="13"/>
  <c r="J34" i="13"/>
  <c r="B34" i="13"/>
  <c r="J33" i="13"/>
  <c r="B33" i="13"/>
  <c r="J32" i="13"/>
  <c r="B32" i="13"/>
  <c r="J28" i="13"/>
  <c r="B28" i="13"/>
  <c r="J27" i="13"/>
  <c r="B27" i="13"/>
  <c r="B23" i="13"/>
  <c r="B18" i="13"/>
  <c r="R18" i="13" s="1"/>
  <c r="C43" i="13" s="1"/>
  <c r="B26" i="13" l="1"/>
  <c r="B37" i="13"/>
  <c r="B12" i="13"/>
  <c r="V12" i="13" s="1"/>
  <c r="J26" i="13"/>
  <c r="J37" i="13"/>
  <c r="V77" i="13"/>
  <c r="Q77" i="13"/>
  <c r="L77" i="13"/>
  <c r="G77" i="13"/>
  <c r="C77" i="13"/>
  <c r="Y77" i="13"/>
  <c r="U77" i="13"/>
  <c r="P77" i="13"/>
  <c r="K77" i="13"/>
  <c r="F77" i="13"/>
  <c r="X77" i="13"/>
  <c r="S77" i="13"/>
  <c r="O77" i="13"/>
  <c r="J77" i="13"/>
  <c r="E77" i="13"/>
  <c r="I77" i="13"/>
  <c r="W77" i="13"/>
  <c r="D77" i="13"/>
  <c r="M77" i="13"/>
  <c r="R77" i="13"/>
  <c r="U23" i="13"/>
  <c r="N44" i="13" s="1"/>
  <c r="Q23" i="13"/>
  <c r="O39" i="13" s="1"/>
  <c r="M23" i="13"/>
  <c r="K39" i="13" s="1"/>
  <c r="I23" i="13"/>
  <c r="L34" i="13" s="1"/>
  <c r="E23" i="13"/>
  <c r="T23" i="13"/>
  <c r="M44" i="13" s="1"/>
  <c r="P23" i="13"/>
  <c r="N39" i="13" s="1"/>
  <c r="L23" i="13"/>
  <c r="O34" i="13" s="1"/>
  <c r="H23" i="13"/>
  <c r="K34" i="13" s="1"/>
  <c r="D23" i="13"/>
  <c r="S23" i="13"/>
  <c r="L44" i="13" s="1"/>
  <c r="O23" i="13"/>
  <c r="M39" i="13" s="1"/>
  <c r="K23" i="13"/>
  <c r="N34" i="13" s="1"/>
  <c r="G23" i="13"/>
  <c r="C23" i="13"/>
  <c r="R56" i="13"/>
  <c r="M56" i="13"/>
  <c r="I56" i="13"/>
  <c r="D56" i="13"/>
  <c r="Q56" i="13"/>
  <c r="L56" i="13"/>
  <c r="G56" i="13"/>
  <c r="C56" i="13"/>
  <c r="P56" i="13"/>
  <c r="K56" i="13"/>
  <c r="F56" i="13"/>
  <c r="B8" i="13"/>
  <c r="B13" i="13"/>
  <c r="B19" i="13"/>
  <c r="B50" i="13"/>
  <c r="B60" i="13"/>
  <c r="B72" i="13"/>
  <c r="U39" i="14"/>
  <c r="K21" i="14"/>
  <c r="K39" i="14"/>
  <c r="A39" i="14"/>
  <c r="A71" i="14"/>
  <c r="A104" i="14"/>
  <c r="A123" i="14"/>
  <c r="D12" i="13"/>
  <c r="L26" i="13" s="1"/>
  <c r="H12" i="13"/>
  <c r="L12" i="13"/>
  <c r="P12" i="13"/>
  <c r="T12" i="13"/>
  <c r="N18" i="13"/>
  <c r="D38" i="13" s="1"/>
  <c r="N23" i="13"/>
  <c r="L39" i="13" s="1"/>
  <c r="O56" i="13"/>
  <c r="M78" i="13"/>
  <c r="A55" i="14"/>
  <c r="V68" i="13"/>
  <c r="Q68" i="13"/>
  <c r="L68" i="13"/>
  <c r="G68" i="13"/>
  <c r="C68" i="13"/>
  <c r="Y68" i="13"/>
  <c r="U68" i="13"/>
  <c r="P68" i="13"/>
  <c r="K68" i="13"/>
  <c r="F68" i="13"/>
  <c r="X68" i="13"/>
  <c r="S68" i="13"/>
  <c r="O68" i="13"/>
  <c r="J68" i="13"/>
  <c r="E68" i="13"/>
  <c r="G12" i="13"/>
  <c r="O26" i="13" s="1"/>
  <c r="O12" i="13"/>
  <c r="J23" i="13"/>
  <c r="M34" i="13" s="1"/>
  <c r="J56" i="13"/>
  <c r="B14" i="13"/>
  <c r="B21" i="13"/>
  <c r="B51" i="13"/>
  <c r="B61" i="13"/>
  <c r="B73" i="13"/>
  <c r="K104" i="14"/>
  <c r="K123" i="14"/>
  <c r="K55" i="14"/>
  <c r="E12" i="13"/>
  <c r="M26" i="13" s="1"/>
  <c r="I12" i="13"/>
  <c r="M12" i="13"/>
  <c r="Q12" i="13"/>
  <c r="U12" i="13"/>
  <c r="R23" i="13"/>
  <c r="K44" i="13" s="1"/>
  <c r="S56" i="13"/>
  <c r="R68" i="13"/>
  <c r="K71" i="14"/>
  <c r="U18" i="13"/>
  <c r="F43" i="13" s="1"/>
  <c r="Q18" i="13"/>
  <c r="G38" i="13" s="1"/>
  <c r="M18" i="13"/>
  <c r="C38" i="13" s="1"/>
  <c r="I18" i="13"/>
  <c r="D33" i="13" s="1"/>
  <c r="E18" i="13"/>
  <c r="T18" i="13"/>
  <c r="E43" i="13" s="1"/>
  <c r="P18" i="13"/>
  <c r="F38" i="13" s="1"/>
  <c r="L18" i="13"/>
  <c r="G33" i="13" s="1"/>
  <c r="H18" i="13"/>
  <c r="C33" i="13" s="1"/>
  <c r="D18" i="13"/>
  <c r="S18" i="13"/>
  <c r="D43" i="13" s="1"/>
  <c r="O18" i="13"/>
  <c r="E38" i="13" s="1"/>
  <c r="K18" i="13"/>
  <c r="F33" i="13" s="1"/>
  <c r="G18" i="13"/>
  <c r="C18" i="13"/>
  <c r="V78" i="13"/>
  <c r="Q78" i="13"/>
  <c r="L78" i="13"/>
  <c r="G78" i="13"/>
  <c r="C78" i="13"/>
  <c r="Y78" i="13"/>
  <c r="U78" i="13"/>
  <c r="P78" i="13"/>
  <c r="K78" i="13"/>
  <c r="F78" i="13"/>
  <c r="X78" i="13"/>
  <c r="S78" i="13"/>
  <c r="O78" i="13"/>
  <c r="J78" i="13"/>
  <c r="E78" i="13"/>
  <c r="C12" i="13"/>
  <c r="K26" i="13" s="1"/>
  <c r="K12" i="13"/>
  <c r="S12" i="13"/>
  <c r="J18" i="13"/>
  <c r="E33" i="13" s="1"/>
  <c r="I68" i="13"/>
  <c r="I78" i="13"/>
  <c r="B9" i="13"/>
  <c r="B10" i="13"/>
  <c r="B17" i="13"/>
  <c r="B22" i="13"/>
  <c r="B55" i="13"/>
  <c r="B67" i="13"/>
  <c r="U123" i="14"/>
  <c r="U55" i="14"/>
  <c r="U71" i="14"/>
  <c r="F12" i="13"/>
  <c r="N26" i="13" s="1"/>
  <c r="J12" i="13"/>
  <c r="N12" i="13"/>
  <c r="R12" i="13"/>
  <c r="F18" i="13"/>
  <c r="V18" i="13"/>
  <c r="G43" i="13" s="1"/>
  <c r="F23" i="13"/>
  <c r="V23" i="13"/>
  <c r="O44" i="13" s="1"/>
  <c r="E56" i="13"/>
  <c r="D68" i="13"/>
  <c r="W68" i="13"/>
  <c r="D78" i="13"/>
  <c r="W78" i="13"/>
  <c r="U104" i="14"/>
  <c r="U17" i="13" l="1"/>
  <c r="F42" i="13" s="1"/>
  <c r="Q17" i="13"/>
  <c r="G37" i="13" s="1"/>
  <c r="M17" i="13"/>
  <c r="C37" i="13" s="1"/>
  <c r="T17" i="13"/>
  <c r="E42" i="13" s="1"/>
  <c r="P17" i="13"/>
  <c r="F37" i="13" s="1"/>
  <c r="L17" i="13"/>
  <c r="G32" i="13" s="1"/>
  <c r="S17" i="13"/>
  <c r="D42" i="13" s="1"/>
  <c r="O17" i="13"/>
  <c r="E37" i="13" s="1"/>
  <c r="K17" i="13"/>
  <c r="F32" i="13" s="1"/>
  <c r="J17" i="13"/>
  <c r="E32" i="13" s="1"/>
  <c r="F17" i="13"/>
  <c r="G17" i="13"/>
  <c r="V17" i="13"/>
  <c r="G42" i="13" s="1"/>
  <c r="I17" i="13"/>
  <c r="D32" i="13" s="1"/>
  <c r="E17" i="13"/>
  <c r="N17" i="13"/>
  <c r="D37" i="13" s="1"/>
  <c r="C17" i="13"/>
  <c r="R17" i="13"/>
  <c r="C42" i="13" s="1"/>
  <c r="H17" i="13"/>
  <c r="C32" i="13" s="1"/>
  <c r="D17" i="13"/>
  <c r="V13" i="13"/>
  <c r="R13" i="13"/>
  <c r="N13" i="13"/>
  <c r="J13" i="13"/>
  <c r="F13" i="13"/>
  <c r="N27" i="13" s="1"/>
  <c r="O13" i="13"/>
  <c r="G13" i="13"/>
  <c r="O27" i="13" s="1"/>
  <c r="U13" i="13"/>
  <c r="Q13" i="13"/>
  <c r="M13" i="13"/>
  <c r="I13" i="13"/>
  <c r="E13" i="13"/>
  <c r="M27" i="13" s="1"/>
  <c r="S13" i="13"/>
  <c r="K13" i="13"/>
  <c r="C13" i="13"/>
  <c r="K27" i="13" s="1"/>
  <c r="T13" i="13"/>
  <c r="P13" i="13"/>
  <c r="L13" i="13"/>
  <c r="H13" i="13"/>
  <c r="D13" i="13"/>
  <c r="L27" i="13" s="1"/>
  <c r="V67" i="13"/>
  <c r="Q67" i="13"/>
  <c r="L67" i="13"/>
  <c r="G67" i="13"/>
  <c r="C67" i="13"/>
  <c r="Y67" i="13"/>
  <c r="U67" i="13"/>
  <c r="P67" i="13"/>
  <c r="K67" i="13"/>
  <c r="F67" i="13"/>
  <c r="X67" i="13"/>
  <c r="S67" i="13"/>
  <c r="O67" i="13"/>
  <c r="J67" i="13"/>
  <c r="E67" i="13"/>
  <c r="I67" i="13"/>
  <c r="M67" i="13"/>
  <c r="W67" i="13"/>
  <c r="D67" i="13"/>
  <c r="R67" i="13"/>
  <c r="V10" i="13"/>
  <c r="R10" i="13"/>
  <c r="N10" i="13"/>
  <c r="J10" i="13"/>
  <c r="F10" i="13"/>
  <c r="F28" i="13" s="1"/>
  <c r="O10" i="13"/>
  <c r="G10" i="13"/>
  <c r="G28" i="13" s="1"/>
  <c r="U10" i="13"/>
  <c r="Q10" i="13"/>
  <c r="M10" i="13"/>
  <c r="I10" i="13"/>
  <c r="E10" i="13"/>
  <c r="E28" i="13" s="1"/>
  <c r="S10" i="13"/>
  <c r="K10" i="13"/>
  <c r="C10" i="13"/>
  <c r="C28" i="13" s="1"/>
  <c r="T10" i="13"/>
  <c r="P10" i="13"/>
  <c r="L10" i="13"/>
  <c r="H10" i="13"/>
  <c r="D10" i="13"/>
  <c r="D28" i="13" s="1"/>
  <c r="P51" i="13"/>
  <c r="K51" i="13"/>
  <c r="F51" i="13"/>
  <c r="S51" i="13"/>
  <c r="O51" i="13"/>
  <c r="J51" i="13"/>
  <c r="E51" i="13"/>
  <c r="R51" i="13"/>
  <c r="M51" i="13"/>
  <c r="I51" i="13"/>
  <c r="D51" i="13"/>
  <c r="C51" i="13"/>
  <c r="Q51" i="13"/>
  <c r="G51" i="13"/>
  <c r="L51" i="13"/>
  <c r="S60" i="13"/>
  <c r="O60" i="13"/>
  <c r="J60" i="13"/>
  <c r="E60" i="13"/>
  <c r="R60" i="13"/>
  <c r="M60" i="13"/>
  <c r="I60" i="13"/>
  <c r="D60" i="13"/>
  <c r="Q60" i="13"/>
  <c r="L60" i="13"/>
  <c r="G60" i="13"/>
  <c r="C60" i="13"/>
  <c r="F60" i="13"/>
  <c r="K60" i="13"/>
  <c r="P60" i="13"/>
  <c r="V8" i="13"/>
  <c r="R8" i="13"/>
  <c r="N8" i="13"/>
  <c r="J8" i="13"/>
  <c r="F8" i="13"/>
  <c r="F26" i="13" s="1"/>
  <c r="O8" i="13"/>
  <c r="G8" i="13"/>
  <c r="G26" i="13" s="1"/>
  <c r="U8" i="13"/>
  <c r="Q8" i="13"/>
  <c r="M8" i="13"/>
  <c r="I8" i="13"/>
  <c r="E8" i="13"/>
  <c r="E26" i="13" s="1"/>
  <c r="S8" i="13"/>
  <c r="K8" i="13"/>
  <c r="C8" i="13"/>
  <c r="C26" i="13" s="1"/>
  <c r="T8" i="13"/>
  <c r="P8" i="13"/>
  <c r="L8" i="13"/>
  <c r="H8" i="13"/>
  <c r="D8" i="13"/>
  <c r="D26" i="13" s="1"/>
  <c r="V72" i="13"/>
  <c r="Q72" i="13"/>
  <c r="L72" i="13"/>
  <c r="G72" i="13"/>
  <c r="C72" i="13"/>
  <c r="Y72" i="13"/>
  <c r="U72" i="13"/>
  <c r="P72" i="13"/>
  <c r="K72" i="13"/>
  <c r="F72" i="13"/>
  <c r="X72" i="13"/>
  <c r="S72" i="13"/>
  <c r="O72" i="13"/>
  <c r="J72" i="13"/>
  <c r="E72" i="13"/>
  <c r="R72" i="13"/>
  <c r="W72" i="13"/>
  <c r="D72" i="13"/>
  <c r="M72" i="13"/>
  <c r="I72" i="13"/>
  <c r="U21" i="13"/>
  <c r="N42" i="13" s="1"/>
  <c r="Q21" i="13"/>
  <c r="O37" i="13" s="1"/>
  <c r="M21" i="13"/>
  <c r="K37" i="13" s="1"/>
  <c r="I21" i="13"/>
  <c r="L32" i="13" s="1"/>
  <c r="E21" i="13"/>
  <c r="T21" i="13"/>
  <c r="M42" i="13" s="1"/>
  <c r="P21" i="13"/>
  <c r="N37" i="13" s="1"/>
  <c r="L21" i="13"/>
  <c r="O32" i="13" s="1"/>
  <c r="H21" i="13"/>
  <c r="K32" i="13" s="1"/>
  <c r="D21" i="13"/>
  <c r="S21" i="13"/>
  <c r="L42" i="13" s="1"/>
  <c r="O21" i="13"/>
  <c r="M37" i="13" s="1"/>
  <c r="K21" i="13"/>
  <c r="N32" i="13" s="1"/>
  <c r="G21" i="13"/>
  <c r="C21" i="13"/>
  <c r="N21" i="13"/>
  <c r="L37" i="13" s="1"/>
  <c r="J21" i="13"/>
  <c r="M32" i="13" s="1"/>
  <c r="R21" i="13"/>
  <c r="K42" i="13" s="1"/>
  <c r="V21" i="13"/>
  <c r="O42" i="13" s="1"/>
  <c r="F21" i="13"/>
  <c r="S50" i="13"/>
  <c r="O50" i="13"/>
  <c r="J50" i="13"/>
  <c r="E50" i="13"/>
  <c r="R50" i="13"/>
  <c r="M50" i="13"/>
  <c r="I50" i="13"/>
  <c r="D50" i="13"/>
  <c r="Q50" i="13"/>
  <c r="L50" i="13"/>
  <c r="G50" i="13"/>
  <c r="C50" i="13"/>
  <c r="F50" i="13"/>
  <c r="P50" i="13"/>
  <c r="K50" i="13"/>
  <c r="P61" i="13"/>
  <c r="K61" i="13"/>
  <c r="F61" i="13"/>
  <c r="S61" i="13"/>
  <c r="O61" i="13"/>
  <c r="J61" i="13"/>
  <c r="E61" i="13"/>
  <c r="R61" i="13"/>
  <c r="M61" i="13"/>
  <c r="I61" i="13"/>
  <c r="D61" i="13"/>
  <c r="G61" i="13"/>
  <c r="L61" i="13"/>
  <c r="C61" i="13"/>
  <c r="Q61" i="13"/>
  <c r="Q55" i="13"/>
  <c r="L55" i="13"/>
  <c r="G55" i="13"/>
  <c r="C55" i="13"/>
  <c r="P55" i="13"/>
  <c r="K55" i="13"/>
  <c r="F55" i="13"/>
  <c r="S55" i="13"/>
  <c r="O55" i="13"/>
  <c r="J55" i="13"/>
  <c r="E55" i="13"/>
  <c r="D55" i="13"/>
  <c r="I55" i="13"/>
  <c r="R55" i="13"/>
  <c r="M55" i="13"/>
  <c r="V9" i="13"/>
  <c r="R9" i="13"/>
  <c r="N9" i="13"/>
  <c r="J9" i="13"/>
  <c r="F9" i="13"/>
  <c r="F27" i="13" s="1"/>
  <c r="S9" i="13"/>
  <c r="K9" i="13"/>
  <c r="C9" i="13"/>
  <c r="C27" i="13" s="1"/>
  <c r="U9" i="13"/>
  <c r="Q9" i="13"/>
  <c r="M9" i="13"/>
  <c r="I9" i="13"/>
  <c r="E9" i="13"/>
  <c r="E27" i="13" s="1"/>
  <c r="O9" i="13"/>
  <c r="G9" i="13"/>
  <c r="G27" i="13" s="1"/>
  <c r="T9" i="13"/>
  <c r="P9" i="13"/>
  <c r="L9" i="13"/>
  <c r="H9" i="13"/>
  <c r="D9" i="13"/>
  <c r="D27" i="13" s="1"/>
  <c r="U22" i="13"/>
  <c r="N43" i="13" s="1"/>
  <c r="Q22" i="13"/>
  <c r="O38" i="13" s="1"/>
  <c r="M22" i="13"/>
  <c r="K38" i="13" s="1"/>
  <c r="I22" i="13"/>
  <c r="L33" i="13" s="1"/>
  <c r="E22" i="13"/>
  <c r="T22" i="13"/>
  <c r="M43" i="13" s="1"/>
  <c r="P22" i="13"/>
  <c r="N38" i="13" s="1"/>
  <c r="L22" i="13"/>
  <c r="O33" i="13" s="1"/>
  <c r="H22" i="13"/>
  <c r="K33" i="13" s="1"/>
  <c r="D22" i="13"/>
  <c r="S22" i="13"/>
  <c r="L43" i="13" s="1"/>
  <c r="O22" i="13"/>
  <c r="M38" i="13" s="1"/>
  <c r="K22" i="13"/>
  <c r="N33" i="13" s="1"/>
  <c r="G22" i="13"/>
  <c r="C22" i="13"/>
  <c r="J22" i="13"/>
  <c r="M33" i="13" s="1"/>
  <c r="N22" i="13"/>
  <c r="L38" i="13" s="1"/>
  <c r="V22" i="13"/>
  <c r="O43" i="13" s="1"/>
  <c r="F22" i="13"/>
  <c r="R22" i="13"/>
  <c r="K43" i="13" s="1"/>
  <c r="V73" i="13"/>
  <c r="Q73" i="13"/>
  <c r="L73" i="13"/>
  <c r="G73" i="13"/>
  <c r="C73" i="13"/>
  <c r="Y73" i="13"/>
  <c r="U73" i="13"/>
  <c r="P73" i="13"/>
  <c r="K73" i="13"/>
  <c r="F73" i="13"/>
  <c r="X73" i="13"/>
  <c r="S73" i="13"/>
  <c r="O73" i="13"/>
  <c r="J73" i="13"/>
  <c r="E73" i="13"/>
  <c r="M73" i="13"/>
  <c r="R73" i="13"/>
  <c r="I73" i="13"/>
  <c r="W73" i="13"/>
  <c r="D73" i="13"/>
  <c r="V14" i="13"/>
  <c r="R14" i="13"/>
  <c r="N14" i="13"/>
  <c r="J14" i="13"/>
  <c r="F14" i="13"/>
  <c r="N28" i="13" s="1"/>
  <c r="S14" i="13"/>
  <c r="K14" i="13"/>
  <c r="C14" i="13"/>
  <c r="K28" i="13" s="1"/>
  <c r="U14" i="13"/>
  <c r="Q14" i="13"/>
  <c r="M14" i="13"/>
  <c r="I14" i="13"/>
  <c r="E14" i="13"/>
  <c r="M28" i="13" s="1"/>
  <c r="O14" i="13"/>
  <c r="G14" i="13"/>
  <c r="O28" i="13" s="1"/>
  <c r="T14" i="13"/>
  <c r="P14" i="13"/>
  <c r="L14" i="13"/>
  <c r="H14" i="13"/>
  <c r="D14" i="13"/>
  <c r="L28" i="13" s="1"/>
  <c r="U19" i="13"/>
  <c r="F44" i="13" s="1"/>
  <c r="Q19" i="13"/>
  <c r="G39" i="13" s="1"/>
  <c r="M19" i="13"/>
  <c r="C39" i="13" s="1"/>
  <c r="I19" i="13"/>
  <c r="D34" i="13" s="1"/>
  <c r="E19" i="13"/>
  <c r="T19" i="13"/>
  <c r="E44" i="13" s="1"/>
  <c r="P19" i="13"/>
  <c r="F39" i="13" s="1"/>
  <c r="L19" i="13"/>
  <c r="G34" i="13" s="1"/>
  <c r="H19" i="13"/>
  <c r="C34" i="13" s="1"/>
  <c r="D19" i="13"/>
  <c r="S19" i="13"/>
  <c r="D44" i="13" s="1"/>
  <c r="O19" i="13"/>
  <c r="E39" i="13" s="1"/>
  <c r="K19" i="13"/>
  <c r="F34" i="13" s="1"/>
  <c r="G19" i="13"/>
  <c r="C19" i="13"/>
  <c r="R19" i="13"/>
  <c r="C44" i="13" s="1"/>
  <c r="V19" i="13"/>
  <c r="G44" i="13" s="1"/>
  <c r="N19" i="13"/>
  <c r="D39" i="13" s="1"/>
  <c r="F19" i="13"/>
  <c r="J19" i="13"/>
  <c r="E34" i="13" s="1"/>
</calcChain>
</file>

<file path=xl/sharedStrings.xml><?xml version="1.0" encoding="utf-8"?>
<sst xmlns="http://schemas.openxmlformats.org/spreadsheetml/2006/main" count="4459" uniqueCount="777">
  <si>
    <t>Subjects</t>
  </si>
  <si>
    <t>Leavers</t>
  </si>
  <si>
    <t>Entrants</t>
  </si>
  <si>
    <t>Gender</t>
  </si>
  <si>
    <t>AgeGroups</t>
  </si>
  <si>
    <t>EBacc</t>
  </si>
  <si>
    <t>Wastage</t>
  </si>
  <si>
    <t>Entrant</t>
  </si>
  <si>
    <t>Male</t>
  </si>
  <si>
    <t>Under 35</t>
  </si>
  <si>
    <t>Mathematics</t>
  </si>
  <si>
    <t>Mat</t>
  </si>
  <si>
    <t>Out of Service</t>
  </si>
  <si>
    <t>NQTs</t>
  </si>
  <si>
    <t>Female</t>
  </si>
  <si>
    <t>35-54</t>
  </si>
  <si>
    <t>Science</t>
  </si>
  <si>
    <t>Sci</t>
  </si>
  <si>
    <t>Retirement</t>
  </si>
  <si>
    <t>New to SF Sector</t>
  </si>
  <si>
    <t>All</t>
  </si>
  <si>
    <t>55 and over</t>
  </si>
  <si>
    <t>Biology</t>
  </si>
  <si>
    <t>Bio</t>
  </si>
  <si>
    <t>Deceased</t>
  </si>
  <si>
    <t>Returners</t>
  </si>
  <si>
    <t>Chemistry</t>
  </si>
  <si>
    <t>Che</t>
  </si>
  <si>
    <t>Physics</t>
  </si>
  <si>
    <t>Phy</t>
  </si>
  <si>
    <t>Computing</t>
  </si>
  <si>
    <t>Com</t>
  </si>
  <si>
    <t>English</t>
  </si>
  <si>
    <t>Eng</t>
  </si>
  <si>
    <t>Classics</t>
  </si>
  <si>
    <t>Cla</t>
  </si>
  <si>
    <t>Modern Foreign Languages</t>
  </si>
  <si>
    <t>MFL</t>
  </si>
  <si>
    <t>Humanities</t>
  </si>
  <si>
    <t>Hum</t>
  </si>
  <si>
    <t>Geography</t>
  </si>
  <si>
    <t>Geo</t>
  </si>
  <si>
    <t>History</t>
  </si>
  <si>
    <t>His</t>
  </si>
  <si>
    <t>Non-EBacc</t>
  </si>
  <si>
    <t>NonEB</t>
  </si>
  <si>
    <t>Business Studies</t>
  </si>
  <si>
    <t>Bus</t>
  </si>
  <si>
    <t>Religious Education</t>
  </si>
  <si>
    <t>RE</t>
  </si>
  <si>
    <t>Art &amp; Design</t>
  </si>
  <si>
    <t>Art</t>
  </si>
  <si>
    <t>Drama</t>
  </si>
  <si>
    <t>Dra</t>
  </si>
  <si>
    <t>Music</t>
  </si>
  <si>
    <t>Mus</t>
  </si>
  <si>
    <t>Design &amp; Technology</t>
  </si>
  <si>
    <t>D&amp;T</t>
  </si>
  <si>
    <t>Food</t>
  </si>
  <si>
    <t>Foo</t>
  </si>
  <si>
    <t>Physical Education</t>
  </si>
  <si>
    <t>PE</t>
  </si>
  <si>
    <t>Others</t>
  </si>
  <si>
    <t>Oth</t>
  </si>
  <si>
    <t>All Subjects</t>
  </si>
  <si>
    <t>England</t>
  </si>
  <si>
    <t>November 2011 to November 2015</t>
  </si>
  <si>
    <t>Headcount of teachers with qualified teacher status</t>
  </si>
  <si>
    <t>Wastage across year to reference date</t>
  </si>
  <si>
    <t>Out of Service across year to reference date</t>
  </si>
  <si>
    <t>Retirement across year to reference date</t>
  </si>
  <si>
    <t>Deceased across year to reference date</t>
  </si>
  <si>
    <t>AllAllEBacc</t>
  </si>
  <si>
    <t>AllAllMathematics</t>
  </si>
  <si>
    <t>AllAllScience</t>
  </si>
  <si>
    <t>AllAllBiology</t>
  </si>
  <si>
    <t>AllAllChemistry</t>
  </si>
  <si>
    <t>AllAllPhysics</t>
  </si>
  <si>
    <t>AllAllComputing</t>
  </si>
  <si>
    <t>AllAllEnglish</t>
  </si>
  <si>
    <t>AllAllClassics</t>
  </si>
  <si>
    <t>AllAllModern Foreign Languages</t>
  </si>
  <si>
    <t>AllAllHumanities</t>
  </si>
  <si>
    <t>AllAllGeography</t>
  </si>
  <si>
    <t>AllAllHistory</t>
  </si>
  <si>
    <t>AllAllNon-EBacc</t>
  </si>
  <si>
    <t>AllAllBusiness Studies</t>
  </si>
  <si>
    <t>AllAllReligious Education</t>
  </si>
  <si>
    <t>AllAllArt &amp; Design</t>
  </si>
  <si>
    <t>AllAllDrama</t>
  </si>
  <si>
    <t>AllAllMusic</t>
  </si>
  <si>
    <t>AllAllDesign &amp; Technology</t>
  </si>
  <si>
    <t>AllAllFood</t>
  </si>
  <si>
    <t>AllAllPhysical Education</t>
  </si>
  <si>
    <t>AllAllOthers</t>
  </si>
  <si>
    <t>AllAllAll Subjects</t>
  </si>
  <si>
    <t>Male Under 35</t>
  </si>
  <si>
    <t>MaleUnder 35EBacc</t>
  </si>
  <si>
    <t>MaleUnder 35Mathematics</t>
  </si>
  <si>
    <t>MaleUnder 35Science</t>
  </si>
  <si>
    <t>MaleUnder 35Biology</t>
  </si>
  <si>
    <t>MaleUnder 35Chemistry</t>
  </si>
  <si>
    <t>MaleUnder 35Physics</t>
  </si>
  <si>
    <t>MaleUnder 35Computing</t>
  </si>
  <si>
    <t>MaleUnder 35English</t>
  </si>
  <si>
    <t>MaleUnder 35Classics</t>
  </si>
  <si>
    <t>MaleUnder 35Modern Foreign Languages</t>
  </si>
  <si>
    <t>MaleUnder 35Humanities</t>
  </si>
  <si>
    <t>MaleUnder 35Geography</t>
  </si>
  <si>
    <t>MaleUnder 35History</t>
  </si>
  <si>
    <t>MaleUnder 35Non-EBacc</t>
  </si>
  <si>
    <t>MaleUnder 35Business Studies</t>
  </si>
  <si>
    <t>MaleUnder 35Religious Education</t>
  </si>
  <si>
    <t>MaleUnder 35Art &amp; Design</t>
  </si>
  <si>
    <t>MaleUnder 35Drama</t>
  </si>
  <si>
    <t>MaleUnder 35Music</t>
  </si>
  <si>
    <t>MaleUnder 35Design &amp; Technology</t>
  </si>
  <si>
    <t>MaleUnder 35Food</t>
  </si>
  <si>
    <t>MaleUnder 35Physical Education</t>
  </si>
  <si>
    <t>MaleUnder 35Others</t>
  </si>
  <si>
    <t>MaleUnder 35All Subjects</t>
  </si>
  <si>
    <t>Male 35-54</t>
  </si>
  <si>
    <t>Male35-54EBacc</t>
  </si>
  <si>
    <t>Male35-54Mathematics</t>
  </si>
  <si>
    <t>Male35-54Science</t>
  </si>
  <si>
    <t>Male35-54Biology</t>
  </si>
  <si>
    <t>Male35-54Chemistry</t>
  </si>
  <si>
    <t>Male35-54Physics</t>
  </si>
  <si>
    <t>Male35-54Computing</t>
  </si>
  <si>
    <t>Male35-54English</t>
  </si>
  <si>
    <t>Male35-54Classics</t>
  </si>
  <si>
    <t>Male35-54Modern Foreign Languages</t>
  </si>
  <si>
    <t>Male35-54Humanities</t>
  </si>
  <si>
    <t>Male35-54Geography</t>
  </si>
  <si>
    <t>Male35-54History</t>
  </si>
  <si>
    <t>Male35-54Non-EBacc</t>
  </si>
  <si>
    <t>Male35-54Business Studies</t>
  </si>
  <si>
    <t>Male35-54Religious Education</t>
  </si>
  <si>
    <t>Male35-54Art &amp; Design</t>
  </si>
  <si>
    <t>Male35-54Drama</t>
  </si>
  <si>
    <t>Male35-54Music</t>
  </si>
  <si>
    <t>Male35-54Design &amp; Technology</t>
  </si>
  <si>
    <t>Male35-54Food</t>
  </si>
  <si>
    <t>Male35-54Physical Education</t>
  </si>
  <si>
    <t>Male35-54Others</t>
  </si>
  <si>
    <t>Male35-54All Subjects</t>
  </si>
  <si>
    <t>Male 55 and over</t>
  </si>
  <si>
    <t>Male55 and overEBacc</t>
  </si>
  <si>
    <t>Male55 and overMathematics</t>
  </si>
  <si>
    <t>Male55 and overScience</t>
  </si>
  <si>
    <t>Male55 and overBiology</t>
  </si>
  <si>
    <t>Male55 and overChemistry</t>
  </si>
  <si>
    <t>Male55 and overPhysics</t>
  </si>
  <si>
    <t>Male55 and overComputing</t>
  </si>
  <si>
    <t>Male55 and overEnglish</t>
  </si>
  <si>
    <t>Male55 and overClassics</t>
  </si>
  <si>
    <t>Male55 and overModern Foreign Languages</t>
  </si>
  <si>
    <t>Male55 and overHumanities</t>
  </si>
  <si>
    <t>Male55 and overGeography</t>
  </si>
  <si>
    <t>Male55 and overHistory</t>
  </si>
  <si>
    <t>Male55 and overNon-EBacc</t>
  </si>
  <si>
    <t>Male55 and overBusiness Studies</t>
  </si>
  <si>
    <t>Male55 and overReligious Education</t>
  </si>
  <si>
    <t>Male55 and overArt &amp; Design</t>
  </si>
  <si>
    <t>Male55 and overDrama</t>
  </si>
  <si>
    <t>Male55 and overMusic</t>
  </si>
  <si>
    <t>Male55 and overDesign &amp; Technology</t>
  </si>
  <si>
    <t>Male55 and overFood</t>
  </si>
  <si>
    <t>Male55 and overPhysical Education</t>
  </si>
  <si>
    <t>Male55 and overOthers</t>
  </si>
  <si>
    <t>Male55 and overAll Subjects</t>
  </si>
  <si>
    <t>Female Under 35</t>
  </si>
  <si>
    <t>FemaleUnder 35EBacc</t>
  </si>
  <si>
    <t>FemaleUnder 35Mathematics</t>
  </si>
  <si>
    <t>FemaleUnder 35Science</t>
  </si>
  <si>
    <t>FemaleUnder 35Biology</t>
  </si>
  <si>
    <t>FemaleUnder 35Chemistry</t>
  </si>
  <si>
    <t>FemaleUnder 35Physics</t>
  </si>
  <si>
    <t>FemaleUnder 35Computing</t>
  </si>
  <si>
    <t>FemaleUnder 35English</t>
  </si>
  <si>
    <t>FemaleUnder 35Classics</t>
  </si>
  <si>
    <t>FemaleUnder 35Modern Foreign Languages</t>
  </si>
  <si>
    <t>FemaleUnder 35Humanities</t>
  </si>
  <si>
    <t>FemaleUnder 35Geography</t>
  </si>
  <si>
    <t>FemaleUnder 35History</t>
  </si>
  <si>
    <t>FemaleUnder 35Non-EBacc</t>
  </si>
  <si>
    <t>FemaleUnder 35Business Studies</t>
  </si>
  <si>
    <t>FemaleUnder 35Religious Education</t>
  </si>
  <si>
    <t>FemaleUnder 35Art &amp; Design</t>
  </si>
  <si>
    <t>FemaleUnder 35Drama</t>
  </si>
  <si>
    <t>FemaleUnder 35Music</t>
  </si>
  <si>
    <t>FemaleUnder 35Design &amp; Technology</t>
  </si>
  <si>
    <t>FemaleUnder 35Food</t>
  </si>
  <si>
    <t>FemaleUnder 35Physical Education</t>
  </si>
  <si>
    <t>FemaleUnder 35Others</t>
  </si>
  <si>
    <t>FemaleUnder 35All Subjects</t>
  </si>
  <si>
    <t>Female 35-54</t>
  </si>
  <si>
    <t>Female35-54EBacc</t>
  </si>
  <si>
    <t>Female35-54Mathematics</t>
  </si>
  <si>
    <t>Female35-54Science</t>
  </si>
  <si>
    <t>Female35-54Biology</t>
  </si>
  <si>
    <t>Female35-54Chemistry</t>
  </si>
  <si>
    <t>Female35-54Physics</t>
  </si>
  <si>
    <t>Female35-54Computing</t>
  </si>
  <si>
    <t>Female35-54English</t>
  </si>
  <si>
    <t>Female35-54Classics</t>
  </si>
  <si>
    <t>Female35-54Modern Foreign Languages</t>
  </si>
  <si>
    <t>Female35-54Humanities</t>
  </si>
  <si>
    <t>Female35-54Geography</t>
  </si>
  <si>
    <t>Female35-54History</t>
  </si>
  <si>
    <t>Female35-54Non-EBacc</t>
  </si>
  <si>
    <t>Female35-54Business Studies</t>
  </si>
  <si>
    <t>Female35-54Religious Education</t>
  </si>
  <si>
    <t>Female35-54Art &amp; Design</t>
  </si>
  <si>
    <t>Female35-54Drama</t>
  </si>
  <si>
    <t>Female35-54Music</t>
  </si>
  <si>
    <t>Female35-54Design &amp; Technology</t>
  </si>
  <si>
    <t>Female35-54Food</t>
  </si>
  <si>
    <t>Female35-54Physical Education</t>
  </si>
  <si>
    <t>Female35-54Others</t>
  </si>
  <si>
    <t>Female35-54All Subjects</t>
  </si>
  <si>
    <t>Female 55 and over</t>
  </si>
  <si>
    <t>Female55 and overEBacc</t>
  </si>
  <si>
    <t>Female55 and overMathematics</t>
  </si>
  <si>
    <t>Female55 and overScience</t>
  </si>
  <si>
    <t>Female55 and overBiology</t>
  </si>
  <si>
    <t>Female55 and overChemistry</t>
  </si>
  <si>
    <t>Female55 and overPhysics</t>
  </si>
  <si>
    <t>Female55 and overComputing</t>
  </si>
  <si>
    <t>Female55 and overEnglish</t>
  </si>
  <si>
    <t>Female55 and overClassics</t>
  </si>
  <si>
    <t>Female55 and overModern Foreign Languages</t>
  </si>
  <si>
    <t>Female55 and overHumanities</t>
  </si>
  <si>
    <t>Female55 and overGeography</t>
  </si>
  <si>
    <t>Female55 and overHistory</t>
  </si>
  <si>
    <t>Female55 and overNon-EBacc</t>
  </si>
  <si>
    <t>Female55 and overBusiness Studies</t>
  </si>
  <si>
    <t>Female55 and overReligious Education</t>
  </si>
  <si>
    <t>Female55 and overArt &amp; Design</t>
  </si>
  <si>
    <t>Female55 and overDrama</t>
  </si>
  <si>
    <t>Female55 and overMusic</t>
  </si>
  <si>
    <t>Female55 and overDesign &amp; Technology</t>
  </si>
  <si>
    <t>Female55 and overFood</t>
  </si>
  <si>
    <t>Female55 and overPhysical Education</t>
  </si>
  <si>
    <t>Female55 and overOthers</t>
  </si>
  <si>
    <t>Female55 and overAll Subjects</t>
  </si>
  <si>
    <t>All Male</t>
  </si>
  <si>
    <t>MaleAllEBacc</t>
  </si>
  <si>
    <t>MaleAllMathematics</t>
  </si>
  <si>
    <t>MaleAllScience</t>
  </si>
  <si>
    <t>MaleAllBiology</t>
  </si>
  <si>
    <t>MaleAllChemistry</t>
  </si>
  <si>
    <t>MaleAllPhysics</t>
  </si>
  <si>
    <t>MaleAllComputing</t>
  </si>
  <si>
    <t>MaleAllEnglish</t>
  </si>
  <si>
    <t>MaleAllClassics</t>
  </si>
  <si>
    <t>MaleAllModern Foreign Languages</t>
  </si>
  <si>
    <t>MaleAllHumanities</t>
  </si>
  <si>
    <t>MaleAllGeography</t>
  </si>
  <si>
    <t>MaleAllHistory</t>
  </si>
  <si>
    <t>MaleAllNon-EBacc</t>
  </si>
  <si>
    <t>MaleAllBusiness Studies</t>
  </si>
  <si>
    <t>MaleAllReligious Education</t>
  </si>
  <si>
    <t>MaleAllArt &amp; Design</t>
  </si>
  <si>
    <t>MaleAllDrama</t>
  </si>
  <si>
    <t>MaleAllMusic</t>
  </si>
  <si>
    <t>MaleAllDesign &amp; Technology</t>
  </si>
  <si>
    <t>MaleAllFood</t>
  </si>
  <si>
    <t>MaleAllPhysical Education</t>
  </si>
  <si>
    <t>MaleAllOthers</t>
  </si>
  <si>
    <t>MaleAllAll Subjects</t>
  </si>
  <si>
    <t>All Female</t>
  </si>
  <si>
    <t>FemaleAllEBacc</t>
  </si>
  <si>
    <t>FemaleAllMathematics</t>
  </si>
  <si>
    <t>FemaleAllScience</t>
  </si>
  <si>
    <t>FemaleAllBiology</t>
  </si>
  <si>
    <t>FemaleAllChemistry</t>
  </si>
  <si>
    <t>FemaleAllPhysics</t>
  </si>
  <si>
    <t>FemaleAllComputing</t>
  </si>
  <si>
    <t>FemaleAllEnglish</t>
  </si>
  <si>
    <t>FemaleAllClassics</t>
  </si>
  <si>
    <t>FemaleAllModern Foreign Languages</t>
  </si>
  <si>
    <t>FemaleAllHumanities</t>
  </si>
  <si>
    <t>FemaleAllGeography</t>
  </si>
  <si>
    <t>FemaleAllHistory</t>
  </si>
  <si>
    <t>FemaleAllNon-EBacc</t>
  </si>
  <si>
    <t>FemaleAllBusiness Studies</t>
  </si>
  <si>
    <t>FemaleAllReligious Education</t>
  </si>
  <si>
    <t>FemaleAllArt &amp; Design</t>
  </si>
  <si>
    <t>FemaleAllDrama</t>
  </si>
  <si>
    <t>FemaleAllMusic</t>
  </si>
  <si>
    <t>FemaleAllDesign &amp; Technology</t>
  </si>
  <si>
    <t>FemaleAllFood</t>
  </si>
  <si>
    <t>FemaleAllPhysical Education</t>
  </si>
  <si>
    <t>FemaleAllOthers</t>
  </si>
  <si>
    <t>FemaleAllAll Subjects</t>
  </si>
  <si>
    <t>All Under 35</t>
  </si>
  <si>
    <t>AllUnder 35EBacc</t>
  </si>
  <si>
    <t>AllUnder 35Mathematics</t>
  </si>
  <si>
    <t>AllUnder 35Science</t>
  </si>
  <si>
    <t>AllUnder 35Biology</t>
  </si>
  <si>
    <t>AllUnder 35Chemistry</t>
  </si>
  <si>
    <t>AllUnder 35Physics</t>
  </si>
  <si>
    <t>AllUnder 35Computing</t>
  </si>
  <si>
    <t>AllUnder 35English</t>
  </si>
  <si>
    <t>AllUnder 35Classics</t>
  </si>
  <si>
    <t>AllUnder 35Modern Foreign Languages</t>
  </si>
  <si>
    <t>AllUnder 35Humanities</t>
  </si>
  <si>
    <t>AllUnder 35Geography</t>
  </si>
  <si>
    <t>AllUnder 35History</t>
  </si>
  <si>
    <t>AllUnder 35Non-EBacc</t>
  </si>
  <si>
    <t>AllUnder 35Business Studies</t>
  </si>
  <si>
    <t>AllUnder 35Religious Education</t>
  </si>
  <si>
    <t>AllUnder 35Art &amp; Design</t>
  </si>
  <si>
    <t>AllUnder 35Drama</t>
  </si>
  <si>
    <t>AllUnder 35Music</t>
  </si>
  <si>
    <t>AllUnder 35Design &amp; Technology</t>
  </si>
  <si>
    <t>AllUnder 35Food</t>
  </si>
  <si>
    <t>AllUnder 35Physical Education</t>
  </si>
  <si>
    <t>AllUnder 35Others</t>
  </si>
  <si>
    <t>AllUnder 35All Subjects</t>
  </si>
  <si>
    <t>All 35-54</t>
  </si>
  <si>
    <t>All35-54EBacc</t>
  </si>
  <si>
    <t>All35-54Mathematics</t>
  </si>
  <si>
    <t>All35-54Science</t>
  </si>
  <si>
    <t>All35-54Biology</t>
  </si>
  <si>
    <t>All35-54Chemistry</t>
  </si>
  <si>
    <t>All35-54Physics</t>
  </si>
  <si>
    <t>All35-54Computing</t>
  </si>
  <si>
    <t>All35-54English</t>
  </si>
  <si>
    <t>All35-54Classics</t>
  </si>
  <si>
    <t>All35-54Modern Foreign Languages</t>
  </si>
  <si>
    <t>All35-54Humanities</t>
  </si>
  <si>
    <t>All35-54Geography</t>
  </si>
  <si>
    <t>All35-54History</t>
  </si>
  <si>
    <t>All35-54Non-EBacc</t>
  </si>
  <si>
    <t>All35-54Business Studies</t>
  </si>
  <si>
    <t>All35-54Religious Education</t>
  </si>
  <si>
    <t>All35-54Art &amp; Design</t>
  </si>
  <si>
    <t>All35-54Drama</t>
  </si>
  <si>
    <t>All35-54Music</t>
  </si>
  <si>
    <t>All35-54Design &amp; Technology</t>
  </si>
  <si>
    <t>All35-54Food</t>
  </si>
  <si>
    <t>All35-54Physical Education</t>
  </si>
  <si>
    <t>All35-54Others</t>
  </si>
  <si>
    <t>All35-54All Subjects</t>
  </si>
  <si>
    <t>All 55 and over</t>
  </si>
  <si>
    <t>All55 and overEBacc</t>
  </si>
  <si>
    <t>All55 and overMathematics</t>
  </si>
  <si>
    <t>All55 and overScience</t>
  </si>
  <si>
    <t>All55 and overBiology</t>
  </si>
  <si>
    <t>All55 and overChemistry</t>
  </si>
  <si>
    <t>All55 and overPhysics</t>
  </si>
  <si>
    <t>All55 and overComputing</t>
  </si>
  <si>
    <t>All55 and overEnglish</t>
  </si>
  <si>
    <t>All55 and overClassics</t>
  </si>
  <si>
    <t>All55 and overModern Foreign Languages</t>
  </si>
  <si>
    <t>All55 and overHumanities</t>
  </si>
  <si>
    <t>All55 and overGeography</t>
  </si>
  <si>
    <t>All55 and overHistory</t>
  </si>
  <si>
    <t>All55 and overNon-EBacc</t>
  </si>
  <si>
    <t>All55 and overBusiness Studies</t>
  </si>
  <si>
    <t>All55 and overReligious Education</t>
  </si>
  <si>
    <t>All55 and overArt &amp; Design</t>
  </si>
  <si>
    <t>All55 and overDrama</t>
  </si>
  <si>
    <t>All55 and overMusic</t>
  </si>
  <si>
    <t>All55 and overDesign &amp; Technology</t>
  </si>
  <si>
    <t>All55 and overFood</t>
  </si>
  <si>
    <t>All55 and overPhysical Education</t>
  </si>
  <si>
    <t>All55 and overOthers</t>
  </si>
  <si>
    <t>All55 and overAll Subjects</t>
  </si>
  <si>
    <t>Headcount of teachers with qualified teacher status and unqualified teachers in service obtaining QTS</t>
  </si>
  <si>
    <t>Entrants across year to reference date</t>
  </si>
  <si>
    <t>NQTs across year to reference date</t>
  </si>
  <si>
    <t>New to SF Sector across year to reference date</t>
  </si>
  <si>
    <t>Returners across year to reference date</t>
  </si>
  <si>
    <t>Difference between entrant and wastage rate</t>
  </si>
  <si>
    <t>-</t>
  </si>
  <si>
    <t>Out of service</t>
  </si>
  <si>
    <t>Retirements</t>
  </si>
  <si>
    <t>New to SF sector</t>
  </si>
  <si>
    <t>SELECT WHICH LEAVER RATE TO LOOK AT:</t>
  </si>
  <si>
    <t>The charts that can be viewed in this sheet are:</t>
  </si>
  <si>
    <t>Comparison of the selected leaver rate in the three subjects selected</t>
  </si>
  <si>
    <t>Comparison of the selected entrant rate in the three subjects selected</t>
  </si>
  <si>
    <t>Comparison of the selected leaver and entrant rates</t>
  </si>
  <si>
    <t>SELECT WHICH ENTRANT RATE TO LOOK AT:</t>
  </si>
  <si>
    <t>Comparison of the percentage of the leavers by component</t>
  </si>
  <si>
    <t>Comparison of the percentage of entrants by component</t>
  </si>
  <si>
    <t>Comparison of the percentage of entrants by component in the three subjects selected</t>
  </si>
  <si>
    <t>Comparison of leavers by gender</t>
  </si>
  <si>
    <t>Comparison of entrants by gender</t>
  </si>
  <si>
    <t>SELECT THREE SUBJECTS TO COMPARE:</t>
  </si>
  <si>
    <t>SELECT WHICH GENDER TO LOOK AT:</t>
  </si>
  <si>
    <t>SELECT WHICH AGE GROUP TO LOOK AT:</t>
  </si>
  <si>
    <t>Comparison of percentage of entrants who are NQTs</t>
  </si>
  <si>
    <t>Comparison of percentage of entrants who are new to the state funded sector</t>
  </si>
  <si>
    <t>Comparison of percentage of entrants who are returners</t>
  </si>
  <si>
    <t>Distance (km)</t>
  </si>
  <si>
    <t>% of Teachers Moving Distance</t>
  </si>
  <si>
    <t>Data suppressed over 200km due to small volumes</t>
  </si>
  <si>
    <t>Under 30</t>
  </si>
  <si>
    <t>30 - 39</t>
  </si>
  <si>
    <t>40 - 49</t>
  </si>
  <si>
    <t>50 - 59</t>
  </si>
  <si>
    <t>60 and over</t>
  </si>
  <si>
    <t>Primary</t>
  </si>
  <si>
    <t>Secondary</t>
  </si>
  <si>
    <t>Full-time</t>
  </si>
  <si>
    <t>Part-time</t>
  </si>
  <si>
    <t>Teachers Analysis Compendium - Tables</t>
  </si>
  <si>
    <t>Table of Contents</t>
  </si>
  <si>
    <t>Description</t>
  </si>
  <si>
    <t xml:space="preserve">For the authoritative source of the latest school workforce statistics visit: </t>
  </si>
  <si>
    <t>Statistics: school workforce - GOV.UK</t>
  </si>
  <si>
    <t>Observations included</t>
  </si>
  <si>
    <t>From London to London</t>
  </si>
  <si>
    <t>From London to outside London</t>
  </si>
  <si>
    <t>From outside London to London</t>
  </si>
  <si>
    <t>From outside London to outside London</t>
  </si>
  <si>
    <t>From urban area to urban area</t>
  </si>
  <si>
    <t>From urban area to rural area</t>
  </si>
  <si>
    <t>From rural area to urban area</t>
  </si>
  <si>
    <t>From rural area to rural area</t>
  </si>
  <si>
    <t>To less deprived area</t>
  </si>
  <si>
    <t>To more deprived area</t>
  </si>
  <si>
    <t>School with a better Ofsted grade</t>
  </si>
  <si>
    <t>School with the same Ofsted grade</t>
  </si>
  <si>
    <t>School with a worse Ofsted grade</t>
  </si>
  <si>
    <t>From permanent to permanent</t>
  </si>
  <si>
    <t>From permanent to non-permanent</t>
  </si>
  <si>
    <t>From non-permanent to permanent</t>
  </si>
  <si>
    <t>From non-permanent to non-permanent</t>
  </si>
  <si>
    <t>Full-time to Full-time</t>
  </si>
  <si>
    <t>Full-time to Part-time</t>
  </si>
  <si>
    <t>Part-time to Full-time</t>
  </si>
  <si>
    <t>Part-time to Part-time</t>
  </si>
  <si>
    <t>Higher level of post</t>
  </si>
  <si>
    <t>Same level of post</t>
  </si>
  <si>
    <t>Lower level of post</t>
  </si>
  <si>
    <t>Pay rise of at least 3%</t>
  </si>
  <si>
    <t>Pay rise lower than 3%</t>
  </si>
  <si>
    <t>Leaders</t>
  </si>
  <si>
    <t>Teachers</t>
  </si>
  <si>
    <t>Rank</t>
  </si>
  <si>
    <t>Primary schools</t>
  </si>
  <si>
    <t>Secondary schools</t>
  </si>
  <si>
    <t>Age</t>
  </si>
  <si>
    <t>Type of contract</t>
  </si>
  <si>
    <t>Ofsted rating</t>
  </si>
  <si>
    <t>Years since QTS</t>
  </si>
  <si>
    <t>Region</t>
  </si>
  <si>
    <t>School type</t>
  </si>
  <si>
    <t>Entrant or not</t>
  </si>
  <si>
    <t>Post</t>
  </si>
  <si>
    <t>Sickness absence</t>
  </si>
  <si>
    <t>Holds an NPQ</t>
  </si>
  <si>
    <t>No. of pupils in school</t>
  </si>
  <si>
    <t>School has exec. head</t>
  </si>
  <si>
    <t>Full/part-time</t>
  </si>
  <si>
    <t>KS2 VA</t>
  </si>
  <si>
    <t>QTS after 30</t>
  </si>
  <si>
    <t>Primary Teachers</t>
  </si>
  <si>
    <t>Secondary Teachers</t>
  </si>
  <si>
    <t>Primary Leaders</t>
  </si>
  <si>
    <t>Secondary Leaders</t>
  </si>
  <si>
    <t>Variable</t>
  </si>
  <si>
    <t>Level</t>
  </si>
  <si>
    <t>Geography_OpportunityArea</t>
  </si>
  <si>
    <t>Geography_CoastalSchool</t>
  </si>
  <si>
    <t>Geography_Rurality_DEFRA_Grouped</t>
  </si>
  <si>
    <t>Rural</t>
  </si>
  <si>
    <t>Urban</t>
  </si>
  <si>
    <t>LA Maintained</t>
  </si>
  <si>
    <t>Converter academies</t>
  </si>
  <si>
    <t>SLAs, FS, CTCs, UTCs and SSs</t>
  </si>
  <si>
    <t>Feature_SelectiveSchool</t>
  </si>
  <si>
    <t>NA</t>
  </si>
  <si>
    <t>Feature_ReligiousSchool</t>
  </si>
  <si>
    <t>Workforce_TAsAgainstTeachers_FTE</t>
  </si>
  <si>
    <t>Pupils_SEN_StatementOrEHCP_Perc</t>
  </si>
  <si>
    <t>Pupils_FSM_Perc</t>
  </si>
  <si>
    <t>PT_KS4_Prior_APS</t>
  </si>
  <si>
    <t>PT_KS4_VA_Best8</t>
  </si>
  <si>
    <t>White British</t>
  </si>
  <si>
    <t>Not white</t>
  </si>
  <si>
    <t>Unknown</t>
  </si>
  <si>
    <t>White Other</t>
  </si>
  <si>
    <t>24 and less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</si>
  <si>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</si>
  <si>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</si>
  <si>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</si>
  <si>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</si>
  <si>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</si>
  <si>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</si>
  <si>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</si>
  <si>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</si>
  <si>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</si>
  <si>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1st Year</t>
  </si>
  <si>
    <t>2nd Year</t>
  </si>
  <si>
    <t>3rd Year</t>
  </si>
  <si>
    <t>Years 4-5</t>
  </si>
  <si>
    <t>Years 6-10</t>
  </si>
  <si>
    <t>Years after</t>
  </si>
  <si>
    <t>Deferred NQT</t>
  </si>
  <si>
    <t>New to PFSE</t>
  </si>
  <si>
    <t>Not entrant</t>
  </si>
  <si>
    <t>NQT</t>
  </si>
  <si>
    <t>Returner</t>
  </si>
  <si>
    <t>Fixed Term</t>
  </si>
  <si>
    <t>Permanent</t>
  </si>
  <si>
    <t>Service Agreement</t>
  </si>
  <si>
    <t>Temporary</t>
  </si>
  <si>
    <t>1 Classroom teacher</t>
  </si>
  <si>
    <t>2 Middle Leader</t>
  </si>
  <si>
    <t>3 Assistant Head</t>
  </si>
  <si>
    <t>4 Deputy Head</t>
  </si>
  <si>
    <t>5 Head</t>
  </si>
  <si>
    <t>REC_Additional</t>
  </si>
  <si>
    <t>Teaching_EffectiveNumberOfSubjects</t>
  </si>
  <si>
    <t>1.0-1.1</t>
  </si>
  <si>
    <t>1.1-1.5</t>
  </si>
  <si>
    <t>1.5+</t>
  </si>
  <si>
    <t>Teaching_KS3</t>
  </si>
  <si>
    <t>Teaching_KS4</t>
  </si>
  <si>
    <t>Teaching_KS5</t>
  </si>
  <si>
    <t>Teaching_Physics</t>
  </si>
  <si>
    <t>Teaching_Science</t>
  </si>
  <si>
    <t>Teaching_Mathematics</t>
  </si>
  <si>
    <t>Teaching_English</t>
  </si>
  <si>
    <t>Teaching_MFL</t>
  </si>
  <si>
    <t>Teaching_EBacc_STEM</t>
  </si>
  <si>
    <t>Teaching_NonEBacc</t>
  </si>
  <si>
    <t>DegreeClass</t>
  </si>
  <si>
    <t>Degree_Physics</t>
  </si>
  <si>
    <t>Degree_Science</t>
  </si>
  <si>
    <t>Degree_Mathematics</t>
  </si>
  <si>
    <t>Degree_English</t>
  </si>
  <si>
    <t>Degree_MFL</t>
  </si>
  <si>
    <t>Degree_EBacc_STEM</t>
  </si>
  <si>
    <t>Degree_EBacc_HUM</t>
  </si>
  <si>
    <t>Degree_NonEBacc</t>
  </si>
  <si>
    <t>PG HEI</t>
  </si>
  <si>
    <t>Other</t>
  </si>
  <si>
    <t>School-led</t>
  </si>
  <si>
    <t>TF</t>
  </si>
  <si>
    <t>UG</t>
  </si>
  <si>
    <t>Back to contents</t>
  </si>
  <si>
    <t>Leaders - primary</t>
  </si>
  <si>
    <t>Leaders - secondary</t>
  </si>
  <si>
    <t>Teachers - primary</t>
  </si>
  <si>
    <t>Teachers - secondary</t>
  </si>
  <si>
    <t>Primary - odds of leaving</t>
  </si>
  <si>
    <t>Primary - headcount</t>
  </si>
  <si>
    <t>Secondary - odds of leaving</t>
  </si>
  <si>
    <t>Secondary - headcount</t>
  </si>
  <si>
    <t>Notes</t>
  </si>
  <si>
    <t>Deferred NQT is used as the baseline for the comparison.</t>
  </si>
  <si>
    <t>'QTS 1st Year' is used as the baseline.</t>
  </si>
  <si>
    <t>Age Category</t>
  </si>
  <si>
    <t>Age category '24 and less' is used as the baseline.</t>
  </si>
  <si>
    <t>'Fixed Term' contract is used as the baseline.</t>
  </si>
  <si>
    <t>Outstanding</t>
  </si>
  <si>
    <t>Good</t>
  </si>
  <si>
    <t>Requires Improvement</t>
  </si>
  <si>
    <t>Inadequate</t>
  </si>
  <si>
    <t>'Outstanding' is used as the baseline.</t>
  </si>
  <si>
    <t>Inner London</t>
  </si>
  <si>
    <t>Outer London</t>
  </si>
  <si>
    <t>South East</t>
  </si>
  <si>
    <t>East of England</t>
  </si>
  <si>
    <t>Yorkshire &amp; Humber</t>
  </si>
  <si>
    <t>West Midlands</t>
  </si>
  <si>
    <t>East Midlands</t>
  </si>
  <si>
    <t>South West</t>
  </si>
  <si>
    <t>North West</t>
  </si>
  <si>
    <t>North East</t>
  </si>
  <si>
    <t>East of England is used as the baseline.</t>
  </si>
  <si>
    <t>Teachers characteristics</t>
  </si>
  <si>
    <t>Sickness absence taken</t>
  </si>
  <si>
    <t>Reference level for these variable is the one not appearing in the chart, e.g. for gender the reference level is ‘Female’.</t>
  </si>
  <si>
    <t xml:space="preserve">n= 190325 </t>
  </si>
  <si>
    <t>node), split, n, loss, yval, (yprob)</t>
  </si>
  <si>
    <t xml:space="preserve">      * denotes terminal node</t>
  </si>
  <si>
    <t xml:space="preserve">  1) root 190325 241509 Left (0.81806909 0.09017207 0.09175883)  </t>
  </si>
  <si>
    <t xml:space="preserve">    2) Contract=Permanent 165530 201421 Moved (0.84387120 0.08153809 0.07459071)  </t>
  </si>
  <si>
    <t xml:space="preserve">      4) YearsSinceQTS=11 Years and over 74138  87151 Left (0.87378942 0.06034692 0.06586366)  </t>
  </si>
  <si>
    <t xml:space="preserve">        8) Ofsted=G,O 61237  68850 Stayed (0.88756797 0.05344808 0.05898395)  </t>
  </si>
  <si>
    <t xml:space="preserve">         17) Age=25-29,30-34,35-39,40-44,45-49 44365  51770 Moved (0.88109997 0.06173786 0.05716218)  </t>
  </si>
  <si>
    <t xml:space="preserve">           34) WorkingPattern=Full-time 23622  26366 Moved (0.88671577 0.06739480 0.04588943)  </t>
  </si>
  <si>
    <t xml:space="preserve">             68) Region=EM,NE,NW,SW,WM,YH 15475  15150 Stayed (0.90210016 0.05512116 0.04277868) *</t>
  </si>
  <si>
    <t xml:space="preserve">             69) Region=EE,IL,OL,SE 8147   9096 Moved (0.85749356 0.09070824 0.05179821) *</t>
  </si>
  <si>
    <t xml:space="preserve">           35) WorkingPattern=Part-time 20743  23879 Left (0.87470472 0.05529576 0.06999952)  </t>
  </si>
  <si>
    <t xml:space="preserve">             70) Region=NE,NW,SW 6410   6410 Stayed (0.90000000 0.04056162 0.05943838) *</t>
  </si>
  <si>
    <t xml:space="preserve">        9) Ofsted=I,Missing,RI 12901  16434 Left (0.80838695 0.09309356 0.09851949)  </t>
  </si>
  <si>
    <t xml:space="preserve">n= 184184 </t>
  </si>
  <si>
    <t xml:space="preserve">n= 21293 </t>
  </si>
  <si>
    <t xml:space="preserve">  1) root 21293 24190 Moved (0.87986662 0.06889588 0.05123750)  </t>
  </si>
  <si>
    <t xml:space="preserve">    2) Ofsted=G,O 15575 15320 Stayed (0.90163724 0.05874799 0.03961477)  </t>
  </si>
  <si>
    <t xml:space="preserve">      5) Age=24 and less,25-29,30-34,35-39,40-44,45-49 10906 11870 Moved (0.88850174 0.07152026 0.03997799)  </t>
  </si>
  <si>
    <t xml:space="preserve">       10) SpecialistTeaching=3,4,5 5132  4760 Stayed (0.90724864 0.06625097 0.02650039)  </t>
  </si>
  <si>
    <t xml:space="preserve">       11) SpecialistTeaching=-1,1,2 5774  6534 Moved (0.87183928 0.07620367 0.05195705)  </t>
  </si>
  <si>
    <t xml:space="preserve">         22) SchoolType=LA Maintained,Converter academies 4784  5303 Moved (0.88377926 0.07127926 0.04494147)  </t>
  </si>
  <si>
    <t xml:space="preserve">             90) Age=24 and less,45-49 968   990 Stayed (0.89772727 0.05475207 0.04752066) *</t>
  </si>
  <si>
    <t xml:space="preserve">             91) Age=25-29,30-34,35-39,40-44 2691  2928 Moved (0.86696395 0.08881457 0.04422148)  *</t>
  </si>
  <si>
    <t xml:space="preserve">         23) SchoolType=SLAs, FS, CTCs, UTCs and SSs 990  1231 Moved (0.81414141 0.10000000 0.08585859) *</t>
  </si>
  <si>
    <t xml:space="preserve">    3) Ofsted=I,Missing,RI 5718  7062 Moved (0.82056663 0.09653725 0.08289612)  </t>
  </si>
  <si>
    <t xml:space="preserve">      6) Age=24 and less,25-29,30-34,35-39,40-44,65 and over 3248  3748 Moved (0.82142857 0.11206897 0.06650246) *</t>
  </si>
  <si>
    <t xml:space="preserve">      7) Age=45-49,50-54,55-59,60-64 2470  2964 Left (0.81943320 0.07611336 0.10445344) *</t>
  </si>
  <si>
    <t xml:space="preserve">n= 37802 </t>
  </si>
  <si>
    <t xml:space="preserve">  1) root 37802 41200 Moved (0.88593196 0.07327655 0.04079149)  </t>
  </si>
  <si>
    <t xml:space="preserve">    2) Ofsted=G,Missing,O,RI 36803 39818 Moved (0.89131321 0.07056490 0.03812189)  </t>
  </si>
  <si>
    <t xml:space="preserve">      4) Age=24 and less,50-54,55-59,60-64,65 and over 10635  8600 Stayed (0.91913493 0.04419370 0.03667137)  </t>
  </si>
  <si>
    <t xml:space="preserve">         17) Age=50-54 5351  4960 Stayed (0.90730705 0.04821529 0.04447767)  </t>
  </si>
  <si>
    <t xml:space="preserve">           34) Region=EM,NE,NW,SW,WM,YH 3237  2450 Stayed (0.92431264 0.03212851 0.04355885) *</t>
  </si>
  <si>
    <t xml:space="preserve">           35) Region=EE,IL,OL,SE 2114  2348 Moved (0.88126774 0.07284768 0.04588458)  </t>
  </si>
  <si>
    <t xml:space="preserve">      5) Age=25-29,30-34,35-39,40-44,45-49 26168 28093 Moved (0.88000611 0.08128248 0.03871140)  </t>
  </si>
  <si>
    <t xml:space="preserve">       10) Contract=Permanent,Temporary 25274 26980 Moved (0.88470365 0.07873704 0.03655931)  </t>
  </si>
  <si>
    <t xml:space="preserve">           40) Grade=Head Teacher 7989  7410 Stayed (0.90724747 0.05645262 0.03629991)  </t>
  </si>
  <si>
    <t xml:space="preserve">           41) Grade=Assistant Head,Deputy Head 15566 16462 Moved (0.88121547 0.08351535 0.03526918)  </t>
  </si>
  <si>
    <t xml:space="preserve">             82) Region=EE,EM,NE,NW,SE,SW,WM,YH 12999 13565 Moved (0.88699131 0.08169859 0.03131010)  </t>
  </si>
  <si>
    <t xml:space="preserve">              164) Ofsted=G,Missing,O 10820 11202 Moved (0.89574861 0.07634011 0.02791128)  </t>
  </si>
  <si>
    <t xml:space="preserve">                328) HasNPQ=No 9243  9010 Stayed (0.90252083 0.07086444 0.02661474) *</t>
  </si>
  <si>
    <t xml:space="preserve">                329) HasNPQ=Yes 1577  1630 Moved (0.85605580 0.10843373 0.03551046) *</t>
  </si>
  <si>
    <t xml:space="preserve">             83) Region=IL,OL 2567  2897 Moved (0.85196728 0.09271523 0.05531749) *</t>
  </si>
  <si>
    <t xml:space="preserve">       11) Contract=Fixed Term,Service Agreement 894  1113 Moved (0.74720358 0.15324385 0.09955257) *</t>
  </si>
  <si>
    <t xml:space="preserve">    3) Ofsted=I 999  1382 Moved (0.68768769 0.17317317 0.13913914) *</t>
  </si>
  <si>
    <t>Table 1.1</t>
  </si>
  <si>
    <t>Table 1.2</t>
  </si>
  <si>
    <t>Table 1.3</t>
  </si>
  <si>
    <t>Table 2.1</t>
  </si>
  <si>
    <t>Table 2.2</t>
  </si>
  <si>
    <t>Table 2.3</t>
  </si>
  <si>
    <t>Table 2.4</t>
  </si>
  <si>
    <t>Table 4.1</t>
  </si>
  <si>
    <t>Chapters 1 and 2 Charts</t>
  </si>
  <si>
    <t>Table 4.2</t>
  </si>
  <si>
    <t>Table 4.3</t>
  </si>
  <si>
    <t>Table 4.4</t>
  </si>
  <si>
    <t>Table 4.5</t>
  </si>
  <si>
    <t>Table 4.6</t>
  </si>
  <si>
    <t>Table 3.1</t>
  </si>
  <si>
    <t>Table 3.2</t>
  </si>
  <si>
    <t>Table 3.3</t>
  </si>
  <si>
    <t>Figure 3.1</t>
  </si>
  <si>
    <t>Figure 3.2</t>
  </si>
  <si>
    <t>Figure 3.3</t>
  </si>
  <si>
    <t>Figure 3.4</t>
  </si>
  <si>
    <t>Figure 3.5</t>
  </si>
  <si>
    <t>Figure 3.6</t>
  </si>
  <si>
    <t>Figure 3.7</t>
  </si>
  <si>
    <t>Figure 3.8</t>
  </si>
  <si>
    <t>Figure 3.9</t>
  </si>
  <si>
    <t>Figure 3.10</t>
  </si>
  <si>
    <t>Figure 3.11</t>
  </si>
  <si>
    <t>Figure 3.12</t>
  </si>
  <si>
    <t>Figure 3.13</t>
  </si>
  <si>
    <t xml:space="preserve">Table 3.3 - Regression Coefficients </t>
  </si>
  <si>
    <t>Figure 3.4 - Odds of Teachers and Leaders leaving in Primary and Secondary schools per Age Category</t>
  </si>
  <si>
    <t>Figure 3.5 - Odds of Teachers and Leaders leaving in Primary and Secondary schools per Contract Agreement</t>
  </si>
  <si>
    <t xml:space="preserve">Figure 3.3 - Odds of Teachers and Leaders leaving in Primary and Secondary schools per Entrant Type </t>
  </si>
  <si>
    <t>Figure 3.2 - Odds of Teachers and Leaders leaving in Primary and Secondary schools per Years Since Qualifying to teach (Qualified Teacher Status - QTS)</t>
  </si>
  <si>
    <t>Figure 3.7 - Odds of Teachers and Leaders leaving in Primary and Secondary schools per Ofsted Overall Effectiveness</t>
  </si>
  <si>
    <t>Figure 3.8 - Odds of Teachers and Leaders leaving in Primary and Secondary schools per Region</t>
  </si>
  <si>
    <t xml:space="preserve">Figure 3.9 - Odds of Teachers and Leaders leaving in Primary and Secondary schools per Region </t>
  </si>
  <si>
    <t>Table 1.1 - Subject trends in entrant rates – secondary schools</t>
  </si>
  <si>
    <t>Table 1.2 - Decomposition of entrant rates by subject – secondary schools</t>
  </si>
  <si>
    <t>Table 1.3 - Subject trends in overall entrant rates broken down by gender and age group – secondary schools</t>
  </si>
  <si>
    <t>Table 2.1 - Subject trends in overall wastage rates – secondary schools</t>
  </si>
  <si>
    <t>Table 2.2 - Decomposition of wastage rates by subject – secondary schools</t>
  </si>
  <si>
    <t>Table 2.3 - Subject trends in overall wastage rates broken down by gender and age group – secondary schools</t>
  </si>
  <si>
    <t>Table 2.4 - Subject trends in difference between entrant and wastage rates – secondary schools</t>
  </si>
  <si>
    <t>Table 4.1 - Distribution of total teacher movements, 2010 - 2014</t>
  </si>
  <si>
    <t>Table 4.2 - Distribution of total teacher movements, split by year, 2010 - 2014</t>
  </si>
  <si>
    <t>Table 4.3 - Distribution of total teacher movements, split by age, 2010 - 2014</t>
  </si>
  <si>
    <t>Table 4.4 - Distribution of total teacher movements, split by school phase, 2010 - 2014</t>
  </si>
  <si>
    <t>Table 4.5 - Distribution of total teacher movements, split by working pattern, 2010 - 2014</t>
  </si>
  <si>
    <t>Table 4.6 - Distribution of total teacher movements, split by gender, 2010 - 2014</t>
  </si>
  <si>
    <t>Figure 3.10 - Decision Tree values for Primary Teachers</t>
  </si>
  <si>
    <t>Figure 3.11 - Decision Tree values for Secondary Teachers</t>
  </si>
  <si>
    <t>Figure 3.12 - Decision Tree values for Primary Leaders</t>
  </si>
  <si>
    <t>Figure 3.13 - Decision Tree values for Secondary Leaders</t>
  </si>
  <si>
    <t>A number of charts illustrating the data in chapters 1 and 2. The user can select which subjects and demographics they would like to view in the charts.</t>
  </si>
  <si>
    <t>This sheet allows the user to select which data they would like to view on the charts below, there are three different elements to select:</t>
  </si>
  <si>
    <t>1 - Which type of leaver and entrant rates</t>
  </si>
  <si>
    <t>2 - Three different subjects can be selected to compare</t>
  </si>
  <si>
    <t>3 - Which demographics to look at</t>
  </si>
  <si>
    <t>Select two subjects to analyse the demographics of entrants rates for:</t>
  </si>
  <si>
    <t>Select two subjects to analyse the demographics of wastage rates for:</t>
  </si>
  <si>
    <t>Figure 3.6 - Proportion of teachers by years since gaining QTS and contract type</t>
  </si>
  <si>
    <t xml:space="preserve">         16) Age=24 and less,50-54,55-59,60-64,65 and over 16872  16100 Stayed (0.90457563 0.03165007 0.06377430)  </t>
  </si>
  <si>
    <t xml:space="preserve">             71) Region=EE,EM,IL,OL,SE,WM,YH 14333  16810 Left (0.86339217 0.06188516 0.07472267)  </t>
  </si>
  <si>
    <t xml:space="preserve">      5) YearsSinceQTS=1st Year,2nd Year,3rd Year,Years 4-5,Years 6-10 91392 112225 Moved (0.81960128 0.09872855 0.08167017)  </t>
  </si>
  <si>
    <t xml:space="preserve">       10) Region=EE,EM,NE,NW,SW,WM,YH 57648  68529 Moved (0.83817305 0.09171177 0.07011518)  </t>
  </si>
  <si>
    <t xml:space="preserve">       11) Region=IL,OL,SE 33744  43696 Moved (0.78787340 0.11071598 0.10141062)  </t>
  </si>
  <si>
    <t xml:space="preserve">         22) RussellGroup=No 24514  30517 Moved (0.79676919 0.11360855 0.08962226)  </t>
  </si>
  <si>
    <t xml:space="preserve">         23) RussellGroup=Missing,Yes 9230  11809 Left (0.76424702 0.10303359 0.13271939)  </t>
  </si>
  <si>
    <t xml:space="preserve">    3) Contract=Fixed Term,Service Agreement,Temporary 24795  34338 Left (0.64581569 0.14781206 0.20637225)  </t>
  </si>
  <si>
    <t xml:space="preserve">  1) root 184184 231663 Left (0.82079877 0.08739630 0.09180493)  </t>
  </si>
  <si>
    <t xml:space="preserve">    2) Contract=Permanent 170480 210696 Moved (0.84095495 0.08005631 0.07898874)  </t>
  </si>
  <si>
    <t xml:space="preserve">      4) YearsSinceQTS=11 Years and over 78618  90941 Left (0.88009107 0.05533084 0.06457809)  </t>
  </si>
  <si>
    <t xml:space="preserve">        8) Ofsted=G,O 59723  61170 Stayed (0.89757715 0.04529243 0.05713042)  </t>
  </si>
  <si>
    <t xml:space="preserve">         16) Age=24 and less,25-29,50-54,55-59,60-64,65 and over 18461  15450 Stayed (0.91631006 0.02578409 0.05790586)  *</t>
  </si>
  <si>
    <t xml:space="preserve">         17) Age=30-34,35-39,40-44,45-49 41262  45720 Stayed (0.88919587 0.05402065 0.05678348)  </t>
  </si>
  <si>
    <t xml:space="preserve">           34) Grade=Middle Leader 22859  22690 Stayed (0.90073931 0.05477055 0.04449014)  </t>
  </si>
  <si>
    <t xml:space="preserve">             68) Teaching_EBacc_HUM=No,Yes 18948  17440 Stayed (0.90795862 0.05235381 0.03968757) *</t>
  </si>
  <si>
    <t xml:space="preserve">             69) Teaching_EBacc_HUM=Missing 3911   4686 Left (0.86576323 0.06647916 0.06775761) *</t>
  </si>
  <si>
    <t xml:space="preserve">           35) Grade=Classroom teacher 18403  20985 Left (0.87485736 0.05308917 0.07205347)  </t>
  </si>
  <si>
    <t xml:space="preserve">             70) WorkingPattern=Full-time 11059  12929 Left (0.88154444 0.05750972 0.06094584)  </t>
  </si>
  <si>
    <t xml:space="preserve">              140) Teaching_EBacc_STEM=No 5912   6010 Stayed (0.89834235 0.04719215 0.05446549) *</t>
  </si>
  <si>
    <t xml:space="preserve">              141) Teaching_EBacc_STEM=Missing,Yes 5147   6198 Moved (0.86224985 0.06936079 0.06838935) *</t>
  </si>
  <si>
    <t xml:space="preserve">             71) WorkingPattern=Part-time 7344   8056 Left (0.86478758 0.04643246 0.08877996) *</t>
  </si>
  <si>
    <t xml:space="preserve">        9) Ofsted=I,Missing,RI 18895  23810 Left (0.82482138 0.08706007 0.08811855)  </t>
  </si>
  <si>
    <t xml:space="preserve">         18) Grade=Middle Leader 10209  12083 Moved (0.84415712 0.08796160 0.06788128) *</t>
  </si>
  <si>
    <t xml:space="preserve">         19) Grade=Classroom teacher 8686  10702 Left (0.80209533 0.08600046 0.11190421)  *</t>
  </si>
  <si>
    <t xml:space="preserve">      5) YearsSinceQTS=1st Year,2nd Year,3rd Year,Years 4-5,Years 6-10 91862 116120 Moved (0.80746119 0.10121704 0.09132177)  </t>
  </si>
  <si>
    <t xml:space="preserve">       10) WorkingPattern=Full-time 83135 103240 Moved (0.80904553 0.10439646 0.08655801)  </t>
  </si>
  <si>
    <t xml:space="preserve">         20) YearsSinceQTS=Years 6-10 39931  47468 Moved (0.83789537 0.09193359 0.07017105)  *</t>
  </si>
  <si>
    <t xml:space="preserve">         21) YearsSinceQTS=1st Year,2nd Year,3rd Year,Years 4-5 43204  55772 Moved (0.78238126 0.11591519 0.10170355)  </t>
  </si>
  <si>
    <t xml:space="preserve">           42) Ofsted=G,Missing,O 33587  43299 Moved (0.79745139 0.10420698 0.09834162)  </t>
  </si>
  <si>
    <t xml:space="preserve">             84) RussellGroup=No 19623  24144 Moved (0.80894868 0.10676247 0.08428884) *</t>
  </si>
  <si>
    <t xml:space="preserve">             85) RussellGroup=Missing,Yes 13964  17935 Left (0.78129476 0.10061587 0.11808937)  </t>
  </si>
  <si>
    <t xml:space="preserve">              170) Grade=Middle Leader 3616   4453 Moved (0.80558628 0.10923673 0.08517699) *</t>
  </si>
  <si>
    <t xml:space="preserve">              171) Grade=Classroom teacher 10348  13047 Left (0.77280634 0.09760340 0.12959026) *</t>
  </si>
  <si>
    <t xml:space="preserve">           43) Ofsted=I,RI 9617  12473 Moved (0.72974940 0.15680566 0.11344494) *</t>
  </si>
  <si>
    <t xml:space="preserve">       11) WorkingPattern=Part-time 8727  10010 Left (0.79236851 0.07092930 0.13670219) *</t>
  </si>
  <si>
    <t xml:space="preserve">    3) Contract=Fixed Term,Service Agreement,Temporary 13704  20057 Left (0.57005254 0.17870695 0.25124051)  *</t>
  </si>
  <si>
    <t xml:space="preserve">      4) Age=50-54,55-59,60-64,65 and over 4669  3160 Stayed (0.93231955 0.02891411 0.03876633)  *</t>
  </si>
  <si>
    <t xml:space="preserve">         20) NumberOfPupilsInSchool=2,3,4,5 4199  3630 Stayed (0.91355085 0.05906168 0.02738747)  *</t>
  </si>
  <si>
    <t xml:space="preserve">         21) NumberOfPupilsInSchool=1 933   925 Moved (0.87888532 0.09860665 0.02250804) *</t>
  </si>
  <si>
    <t xml:space="preserve">           44) PupilsEligibleForFSM_Percentage=1 1125   990 Stayed (0.91200000 0.04355556 0.04444444) *</t>
  </si>
  <si>
    <t xml:space="preserve">           45) PupilsEligibleForFSM_Percentage=2,3,4,5 3659  4027 Moved (0.87510249 0.07980322 0.04509429)  </t>
  </si>
  <si>
    <t xml:space="preserve">        8) SchoolHasExecutiveHead=No 9942  7250 Stayed (0.92707705 0.03681352 0.03610943)  </t>
  </si>
  <si>
    <t xml:space="preserve">         16) Age=24 and less,55-59,60-64,65 and over 4591  2290 Stayed (0.95011980 0.02352429 0.02635591)  *</t>
  </si>
  <si>
    <t xml:space="preserve">             70) PupilsAbsence_Percentage=1,2,4 1272  1250 Stayed (0.90172956 0.06682390 0.03144654) *</t>
  </si>
  <si>
    <t xml:space="preserve">             71) PupilsAbsence_Percentage=3,5 842  1001 Moved (0.85035629 0.08194774 0.06769596) *</t>
  </si>
  <si>
    <t xml:space="preserve">        9) SchoolHasExecutiveHead=Yes 693   713 Moved (0.80519481 0.15007215 0.04473304) *</t>
  </si>
  <si>
    <t xml:space="preserve">         20) SchoolHasExecutiveHead=No 23555 25160 Moved (0.89004458 0.07433666 0.03561876)  </t>
  </si>
  <si>
    <t xml:space="preserve">             80) KS2_ValueAdded=2,3,4,5,Missing 6633  5570 Stayed (0.91602593 0.05216343 0.03181064)  *</t>
  </si>
  <si>
    <t xml:space="preserve">             81) KS2_ValueAdded=1 1356  1567 Moved (0.86430678 0.07743363 0.05825959) *</t>
  </si>
  <si>
    <t xml:space="preserve">              165) Ofsted=RI 2179  2363 Moved (0.84350620 0.10830656 0.04818724)  *</t>
  </si>
  <si>
    <t xml:space="preserve">         21) SchoolHasExecutiveHead=Yes 1719  1820 Moved (0.81151832 0.13903432 0.04944735) *</t>
  </si>
  <si>
    <t>Years passed since QTS</t>
  </si>
  <si>
    <t>Entrant or not entrant</t>
  </si>
  <si>
    <t>Part-time or full-time</t>
  </si>
  <si>
    <t>QTS route</t>
  </si>
  <si>
    <t>Social mobility tier</t>
  </si>
  <si>
    <t>Number of pupils in school</t>
  </si>
  <si>
    <t>School has executive head</t>
  </si>
  <si>
    <t>Gaining QTS after 30</t>
  </si>
  <si>
    <t>Teaching in 'specialism'</t>
  </si>
  <si>
    <t>New headteacher in school</t>
  </si>
  <si>
    <t>Ethnicity</t>
  </si>
  <si>
    <t>PTR</t>
  </si>
  <si>
    <t>Teaching humanities</t>
  </si>
  <si>
    <t>Teaching KS4</t>
  </si>
  <si>
    <t>Prior attainment KS2</t>
  </si>
  <si>
    <t>Missing Values</t>
  </si>
  <si>
    <t xml:space="preserve">Decision Tree values R output based on 2014 data. </t>
  </si>
  <si>
    <t>Figures in the table show the median odds ratios of the five odds ratios estimated on the five year-on-year School Workforce Census datasets (2010 -2015)</t>
  </si>
  <si>
    <t>Figures in the table show the proportion of teachers by years since gaining QTS and contract type ( data from SWC 2015)</t>
  </si>
  <si>
    <t>Deprivation of schools' area</t>
  </si>
  <si>
    <t>Headteacher leaving</t>
  </si>
  <si>
    <t>Pupil absence in school</t>
  </si>
  <si>
    <t>Change in Ofsted rating</t>
  </si>
  <si>
    <t>Russell Group degree</t>
  </si>
  <si>
    <t>Highest level of qualification</t>
  </si>
  <si>
    <t>Table 3.2 - Top 10 variables with the highest information value in each population</t>
  </si>
  <si>
    <t>Table 3.1 - Splits of school-to-school mobility in primary and secondary schools by year</t>
  </si>
  <si>
    <t>Figure 3.1 - Overview of variables with highest information value</t>
  </si>
  <si>
    <t>Yorkshire and the Humber</t>
  </si>
  <si>
    <t>Primary - odds ratios</t>
  </si>
  <si>
    <t>Secondary - odds ratios</t>
  </si>
  <si>
    <t>Fixed term</t>
  </si>
  <si>
    <t>Service agreement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</si>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</sst>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%"/>
    <numFmt numFmtId="167" formatCode="&quot; &quot;#,##0.00&quot; &quot;;&quot;-&quot;#,##0.00&quot; &quot;;&quot; -&quot;00&quot; &quot;;&quot; &quot;@&quot; &quot;"/>
    <numFmt numFmtId="168" formatCode="&quot; &quot;[$£]#,##0.00&quot; &quot;;&quot;-&quot;[$£]#,##0.00&quot; &quot;;&quot; &quot;[$£]&quot;-&quot;00&quot; &quot;;&quot; &quot;@&quot; &quot;"/>
    <numFmt numFmtId="169" formatCode="&quot; &quot;[$£-809]#,##0.00&quot; &quot;;&quot;-&quot;[$£-809]#,##0.00&quot; &quot;;&quot; &quot;[$£-809]&quot;-&quot;00&quot; &quot;;&quot; &quot;@&quot; &quot;"/>
    <numFmt numFmtId="170" formatCode="0.000000"/>
  </numFmts>
  <fonts count="46" x14ac:knownFonts="1"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2"/>
      <color rgb="FF800080"/>
      <name val="Arial"/>
      <family val="2"/>
    </font>
    <font>
      <b/>
      <sz val="12"/>
      <color rgb="FFFF990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2"/>
      <color rgb="FF808080"/>
      <name val="Arial"/>
      <family val="2"/>
    </font>
    <font>
      <sz val="12"/>
      <color rgb="FF008000"/>
      <name val="Arial"/>
      <family val="2"/>
    </font>
    <font>
      <b/>
      <sz val="15"/>
      <color rgb="FF003366"/>
      <name val="Arial"/>
      <family val="2"/>
    </font>
    <font>
      <b/>
      <sz val="13"/>
      <color rgb="FF003366"/>
      <name val="Arial"/>
      <family val="2"/>
    </font>
    <font>
      <b/>
      <sz val="11"/>
      <color rgb="FF003366"/>
      <name val="Arial"/>
      <family val="2"/>
    </font>
    <font>
      <u/>
      <sz val="8"/>
      <color rgb="FF0000FF"/>
      <name val="Arial"/>
      <family val="2"/>
    </font>
    <font>
      <u/>
      <sz val="12"/>
      <color rgb="FF0000FF"/>
      <name val="Times New Roman"/>
      <family val="1"/>
    </font>
    <font>
      <u/>
      <sz val="10"/>
      <color rgb="FF0000FF"/>
      <name val="Arial"/>
      <family val="2"/>
    </font>
    <font>
      <sz val="12"/>
      <color rgb="FF333399"/>
      <name val="Arial"/>
      <family val="2"/>
    </font>
    <font>
      <sz val="12"/>
      <color rgb="FFFF9900"/>
      <name val="Arial"/>
      <family val="2"/>
    </font>
    <font>
      <sz val="12"/>
      <color rgb="FF9933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i/>
      <sz val="8"/>
      <color rgb="FF000000"/>
      <name val="Tms Rmn"/>
    </font>
    <font>
      <b/>
      <sz val="8"/>
      <color rgb="FF000000"/>
      <name val="Tms Rmn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rgb="FF000000"/>
      <name val="Arial"/>
      <family val="2"/>
    </font>
    <font>
      <sz val="10"/>
      <color rgb="FFFF0000"/>
      <name val="Arial"/>
      <family val="2"/>
    </font>
    <font>
      <sz val="10"/>
      <color rgb="FFD9D9D9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FF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u/>
      <sz val="12"/>
      <color theme="10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A5A5A5"/>
        <bgColor rgb="FFA5A5A5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1D1D1"/>
        <bgColor rgb="FFD1D1D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77111117893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FFFFFF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/>
      <right style="thin">
        <color rgb="FFFFFFFF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/>
      <top style="thin">
        <color rgb="FF000000"/>
      </top>
      <bottom style="dashed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FFFFFF"/>
      </left>
      <right/>
      <top style="dashed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dashed">
        <color rgb="FF000000"/>
      </top>
      <bottom style="thin">
        <color rgb="FFFFFFFF"/>
      </bottom>
      <diagonal/>
    </border>
    <border>
      <left style="dashed">
        <color rgb="FF000000"/>
      </left>
      <right style="thin">
        <color rgb="FFFFFFFF"/>
      </right>
      <top style="dashed">
        <color rgb="FF000000"/>
      </top>
      <bottom style="thin">
        <color rgb="FFFFFFFF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FFFFFF"/>
      </bottom>
      <diagonal/>
    </border>
    <border>
      <left/>
      <right style="thin">
        <color rgb="FFFFFFFF"/>
      </right>
      <top style="dashed">
        <color rgb="FF000000"/>
      </top>
      <bottom style="thin">
        <color rgb="FFFFFFFF"/>
      </bottom>
      <diagonal/>
    </border>
    <border>
      <left style="dashed">
        <color rgb="FF000000"/>
      </left>
      <right/>
      <top style="dashed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dashed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dashed">
        <color rgb="FF000000"/>
      </top>
      <bottom/>
      <diagonal/>
    </border>
    <border>
      <left style="dashed">
        <color rgb="FF000000"/>
      </left>
      <right style="thin">
        <color rgb="FFFFFFFF"/>
      </right>
      <top style="dashed">
        <color rgb="FF000000"/>
      </top>
      <bottom/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/>
      <diagonal/>
    </border>
    <border>
      <left/>
      <right style="thin">
        <color rgb="FFFFFFFF"/>
      </right>
      <top style="dashed">
        <color rgb="FF000000"/>
      </top>
      <bottom/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rgb="FFFFFFFF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FFFFFF"/>
      </right>
      <top style="dashed">
        <color rgb="FF000000"/>
      </top>
      <bottom style="double">
        <color rgb="FF000000"/>
      </bottom>
      <diagonal/>
    </border>
    <border>
      <left style="dashed">
        <color rgb="FF000000"/>
      </left>
      <right style="thin">
        <color rgb="FFFFFFFF"/>
      </right>
      <top style="dashed">
        <color rgb="FF000000"/>
      </top>
      <bottom style="double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ouble">
        <color rgb="FF000000"/>
      </bottom>
      <diagonal/>
    </border>
    <border>
      <left/>
      <right style="thin">
        <color rgb="FFFFFFFF"/>
      </right>
      <top style="dashed">
        <color rgb="FF000000"/>
      </top>
      <bottom style="double">
        <color rgb="FF000000"/>
      </bottom>
      <diagonal/>
    </border>
    <border>
      <left style="dashed">
        <color rgb="FF000000"/>
      </left>
      <right/>
      <top style="dashed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000000"/>
      </right>
      <top style="dashed">
        <color rgb="FF000000"/>
      </top>
      <bottom style="double">
        <color rgb="FF000000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dashed">
        <color rgb="FF000000"/>
      </left>
      <right style="thin">
        <color rgb="FFFFFFFF"/>
      </right>
      <top/>
      <bottom style="thin">
        <color rgb="FFFFFFFF"/>
      </bottom>
      <diagonal/>
    </border>
    <border>
      <left style="dashed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dashed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dashed">
        <color rgb="FF000000"/>
      </right>
      <top style="thin">
        <color rgb="FFFFFFFF"/>
      </top>
      <bottom style="thin">
        <color rgb="FFFFFFFF"/>
      </bottom>
      <diagonal/>
    </border>
    <border>
      <left style="dashed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dashed">
        <color rgb="FFFFFFFF"/>
      </right>
      <top style="thin">
        <color rgb="FF000000"/>
      </top>
      <bottom/>
      <diagonal/>
    </border>
    <border>
      <left style="dashed">
        <color rgb="FFFFFFFF"/>
      </left>
      <right style="dashed">
        <color rgb="FFFFFFFF"/>
      </right>
      <top style="thin">
        <color rgb="FF000000"/>
      </top>
      <bottom/>
      <diagonal/>
    </border>
    <border>
      <left style="dashed">
        <color rgb="FFFFFFFF"/>
      </left>
      <right style="thin">
        <color rgb="FF000000"/>
      </right>
      <top style="thin">
        <color rgb="FF000000"/>
      </top>
      <bottom/>
      <diagonal/>
    </border>
    <border>
      <left/>
      <right style="dashed">
        <color rgb="FFFFFFFF"/>
      </right>
      <top style="thin">
        <color rgb="FF000000"/>
      </top>
      <bottom/>
      <diagonal/>
    </border>
    <border>
      <left style="dashed">
        <color rgb="FFFFFFFF"/>
      </left>
      <right/>
      <top style="thin">
        <color rgb="FF000000"/>
      </top>
      <bottom/>
      <diagonal/>
    </border>
    <border>
      <left style="thin">
        <color rgb="FF000000"/>
      </left>
      <right style="dashed">
        <color rgb="FFFFFFFF"/>
      </right>
      <top style="dashed">
        <color rgb="FF000000"/>
      </top>
      <bottom style="dashed">
        <color rgb="FFFFFFFF"/>
      </bottom>
      <diagonal/>
    </border>
    <border>
      <left style="dashed">
        <color rgb="FFFFFFFF"/>
      </left>
      <right style="dashed">
        <color rgb="FFFFFFFF"/>
      </right>
      <top style="dashed">
        <color rgb="FF000000"/>
      </top>
      <bottom style="dashed">
        <color rgb="FFFFFFFF"/>
      </bottom>
      <diagonal/>
    </border>
    <border>
      <left style="dashed">
        <color rgb="FFFFFFFF"/>
      </left>
      <right style="thin">
        <color rgb="FF000000"/>
      </right>
      <top style="dashed">
        <color rgb="FF000000"/>
      </top>
      <bottom style="dashed">
        <color rgb="FFFFFFFF"/>
      </bottom>
      <diagonal/>
    </border>
    <border>
      <left/>
      <right style="dashed">
        <color rgb="FFFFFFFF"/>
      </right>
      <top style="dashed">
        <color rgb="FF000000"/>
      </top>
      <bottom style="dashed">
        <color rgb="FFFFFFFF"/>
      </bottom>
      <diagonal/>
    </border>
    <border>
      <left style="dashed">
        <color rgb="FFFFFFFF"/>
      </left>
      <right/>
      <top style="dashed">
        <color rgb="FF000000"/>
      </top>
      <bottom style="dashed">
        <color rgb="FFFFFFFF"/>
      </bottom>
      <diagonal/>
    </border>
    <border>
      <left style="thin">
        <color rgb="FF000000"/>
      </left>
      <right style="dashed">
        <color rgb="FFFFFFFF"/>
      </right>
      <top style="dashed">
        <color rgb="FFFFFFFF"/>
      </top>
      <bottom style="dashed">
        <color rgb="FFFFFFFF"/>
      </bottom>
      <diagonal/>
    </border>
    <border>
      <left style="dashed">
        <color rgb="FFFFFFFF"/>
      </left>
      <right style="dashed">
        <color rgb="FFFFFFFF"/>
      </right>
      <top style="dashed">
        <color rgb="FFFFFFFF"/>
      </top>
      <bottom style="dashed">
        <color rgb="FFFFFFFF"/>
      </bottom>
      <diagonal/>
    </border>
    <border>
      <left style="dashed">
        <color rgb="FFFFFFFF"/>
      </left>
      <right style="thin">
        <color rgb="FF000000"/>
      </right>
      <top style="dashed">
        <color rgb="FFFFFFFF"/>
      </top>
      <bottom style="dashed">
        <color rgb="FFFFFFFF"/>
      </bottom>
      <diagonal/>
    </border>
    <border>
      <left/>
      <right style="dashed">
        <color rgb="FFFFFFFF"/>
      </right>
      <top style="dashed">
        <color rgb="FFFFFFFF"/>
      </top>
      <bottom style="dashed">
        <color rgb="FFFFFFFF"/>
      </bottom>
      <diagonal/>
    </border>
    <border>
      <left style="dashed">
        <color rgb="FFFFFFFF"/>
      </left>
      <right/>
      <top style="dashed">
        <color rgb="FFFFFFFF"/>
      </top>
      <bottom style="dashed">
        <color rgb="FFFFFFFF"/>
      </bottom>
      <diagonal/>
    </border>
    <border>
      <left style="thin">
        <color rgb="FF000000"/>
      </left>
      <right style="dashed">
        <color rgb="FFFFFFFF"/>
      </right>
      <top style="dashed">
        <color rgb="FFFFFFFF"/>
      </top>
      <bottom style="dashed">
        <color rgb="FF000000"/>
      </bottom>
      <diagonal/>
    </border>
    <border>
      <left style="dashed">
        <color rgb="FFFFFFFF"/>
      </left>
      <right style="dashed">
        <color rgb="FFFFFFFF"/>
      </right>
      <top style="dashed">
        <color rgb="FFFFFFFF"/>
      </top>
      <bottom style="dashed">
        <color rgb="FF000000"/>
      </bottom>
      <diagonal/>
    </border>
    <border>
      <left style="dashed">
        <color rgb="FFFFFFFF"/>
      </left>
      <right style="thin">
        <color rgb="FF000000"/>
      </right>
      <top style="dashed">
        <color rgb="FFFFFFFF"/>
      </top>
      <bottom style="dashed">
        <color rgb="FF000000"/>
      </bottom>
      <diagonal/>
    </border>
    <border>
      <left/>
      <right style="dashed">
        <color rgb="FFFFFFFF"/>
      </right>
      <top style="dashed">
        <color rgb="FFFFFFFF"/>
      </top>
      <bottom style="dashed">
        <color rgb="FF000000"/>
      </bottom>
      <diagonal/>
    </border>
    <border>
      <left style="dashed">
        <color rgb="FFFFFFFF"/>
      </left>
      <right/>
      <top style="dashed">
        <color rgb="FFFFFFFF"/>
      </top>
      <bottom style="dashed">
        <color rgb="FF000000"/>
      </bottom>
      <diagonal/>
    </border>
    <border>
      <left style="thin">
        <color rgb="FF000000"/>
      </left>
      <right style="dashed">
        <color rgb="FFFFFFFF"/>
      </right>
      <top/>
      <bottom style="dashed">
        <color rgb="FFFFFFFF"/>
      </bottom>
      <diagonal/>
    </border>
    <border>
      <left style="dashed">
        <color rgb="FFFFFFFF"/>
      </left>
      <right style="dashed">
        <color rgb="FFFFFFFF"/>
      </right>
      <top/>
      <bottom style="dashed">
        <color rgb="FFFFFFFF"/>
      </bottom>
      <diagonal/>
    </border>
    <border>
      <left style="dashed">
        <color rgb="FFFFFFFF"/>
      </left>
      <right style="thin">
        <color rgb="FF000000"/>
      </right>
      <top/>
      <bottom style="dashed">
        <color rgb="FFFFFFFF"/>
      </bottom>
      <diagonal/>
    </border>
    <border>
      <left/>
      <right style="dashed">
        <color rgb="FFFFFFFF"/>
      </right>
      <top/>
      <bottom style="dashed">
        <color rgb="FFFFFFFF"/>
      </bottom>
      <diagonal/>
    </border>
    <border>
      <left style="dashed">
        <color rgb="FFFFFFFF"/>
      </left>
      <right/>
      <top/>
      <bottom style="dashed">
        <color rgb="FFFFFFFF"/>
      </bottom>
      <diagonal/>
    </border>
    <border>
      <left style="thin">
        <color rgb="FF000000"/>
      </left>
      <right style="dashed">
        <color rgb="FFFFFFFF"/>
      </right>
      <top style="dashed">
        <color rgb="FFFFFFFF"/>
      </top>
      <bottom/>
      <diagonal/>
    </border>
    <border>
      <left style="dashed">
        <color rgb="FFFFFFFF"/>
      </left>
      <right style="dashed">
        <color rgb="FFFFFFFF"/>
      </right>
      <top style="dashed">
        <color rgb="FFFFFFFF"/>
      </top>
      <bottom/>
      <diagonal/>
    </border>
    <border>
      <left style="dashed">
        <color rgb="FFFFFFFF"/>
      </left>
      <right style="thin">
        <color rgb="FF000000"/>
      </right>
      <top style="dashed">
        <color rgb="FFFFFFFF"/>
      </top>
      <bottom/>
      <diagonal/>
    </border>
    <border>
      <left/>
      <right style="dashed">
        <color rgb="FFFFFFFF"/>
      </right>
      <top style="dashed">
        <color rgb="FFFFFFFF"/>
      </top>
      <bottom/>
      <diagonal/>
    </border>
    <border>
      <left style="dashed">
        <color rgb="FFFFFFFF"/>
      </left>
      <right/>
      <top style="dashed">
        <color rgb="FFFFFFFF"/>
      </top>
      <bottom/>
      <diagonal/>
    </border>
    <border>
      <left style="thin">
        <color rgb="FF000000"/>
      </left>
      <right style="dashed">
        <color rgb="FFFFFFFF"/>
      </right>
      <top style="double">
        <color rgb="FF000000"/>
      </top>
      <bottom style="dashed">
        <color rgb="FFFFFFFF"/>
      </bottom>
      <diagonal/>
    </border>
    <border>
      <left style="dashed">
        <color rgb="FFFFFFFF"/>
      </left>
      <right style="dashed">
        <color rgb="FFFFFFFF"/>
      </right>
      <top style="double">
        <color rgb="FF000000"/>
      </top>
      <bottom style="dashed">
        <color rgb="FFFFFFFF"/>
      </bottom>
      <diagonal/>
    </border>
    <border>
      <left style="dashed">
        <color rgb="FFFFFFFF"/>
      </left>
      <right style="thin">
        <color rgb="FF000000"/>
      </right>
      <top style="double">
        <color rgb="FF000000"/>
      </top>
      <bottom style="dashed">
        <color rgb="FFFFFFFF"/>
      </bottom>
      <diagonal/>
    </border>
    <border>
      <left/>
      <right style="dashed">
        <color rgb="FFFFFFFF"/>
      </right>
      <top style="double">
        <color rgb="FF000000"/>
      </top>
      <bottom style="dashed">
        <color rgb="FFFFFFFF"/>
      </bottom>
      <diagonal/>
    </border>
    <border>
      <left style="dashed">
        <color rgb="FFFFFFFF"/>
      </left>
      <right/>
      <top style="double">
        <color rgb="FF000000"/>
      </top>
      <bottom style="dashed">
        <color rgb="FFFFFFFF"/>
      </bottom>
      <diagonal/>
    </border>
    <border>
      <left style="thin">
        <color rgb="FF000000"/>
      </left>
      <right style="dashed">
        <color rgb="FFFFFFFF"/>
      </right>
      <top style="double">
        <color rgb="FF000000"/>
      </top>
      <bottom style="thin">
        <color rgb="FFFFFFFF"/>
      </bottom>
      <diagonal/>
    </border>
    <border>
      <left style="dashed">
        <color rgb="FFFFFFFF"/>
      </left>
      <right style="dashed">
        <color rgb="FFFFFFFF"/>
      </right>
      <top style="double">
        <color rgb="FF000000"/>
      </top>
      <bottom style="thin">
        <color rgb="FFFFFFFF"/>
      </bottom>
      <diagonal/>
    </border>
    <border>
      <left style="dashed">
        <color rgb="FFFFFFFF"/>
      </left>
      <right style="thin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ashed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dashed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dashed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ashed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dashed">
        <color rgb="FF000000"/>
      </bottom>
      <diagonal/>
    </border>
    <border>
      <left/>
      <right style="thin">
        <color rgb="FFFFFFFF"/>
      </right>
      <top style="thin">
        <color rgb="FFFFFFFF"/>
      </top>
      <bottom style="dashed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D1D1D1"/>
      </left>
      <right style="thin">
        <color rgb="FFD1D1D1"/>
      </right>
      <top style="thin">
        <color rgb="FFD1D1D1"/>
      </top>
      <bottom style="thin">
        <color rgb="FFD1D1D1"/>
      </bottom>
      <diagonal/>
    </border>
    <border>
      <left style="thin">
        <color rgb="FFFFFFFF"/>
      </left>
      <right style="thin">
        <color rgb="FFFFFFFF"/>
      </right>
      <top style="thin">
        <color rgb="FFD1D1D1"/>
      </top>
      <bottom style="thin">
        <color rgb="FFFFFFFF"/>
      </bottom>
      <diagonal/>
    </border>
    <border>
      <left style="thin">
        <color rgb="FFFFFFFF"/>
      </left>
      <right style="thick">
        <color rgb="FF000000"/>
      </right>
      <top style="thin">
        <color rgb="FFD1D1D1"/>
      </top>
      <bottom style="thin">
        <color rgb="FFFFFFFF"/>
      </bottom>
      <diagonal/>
    </border>
    <border>
      <left/>
      <right style="thin">
        <color rgb="FFFFFFFF"/>
      </right>
      <top style="thin">
        <color rgb="FFD1D1D1"/>
      </top>
      <bottom style="thin">
        <color rgb="FFFFFFFF"/>
      </bottom>
      <diagonal/>
    </border>
    <border>
      <left style="medium">
        <color rgb="FFFFFFFF"/>
      </left>
      <right style="thick">
        <color rgb="FF000000"/>
      </right>
      <top/>
      <bottom style="thin">
        <color rgb="FFFFFFFF"/>
      </bottom>
      <diagonal/>
    </border>
    <border>
      <left style="medium">
        <color rgb="FFFFFFFF"/>
      </left>
      <right style="thick">
        <color rgb="FF000000"/>
      </right>
      <top style="thin">
        <color rgb="FFFFFFFF"/>
      </top>
      <bottom style="thin">
        <color rgb="FFFFFFFF"/>
      </bottom>
      <diagonal/>
    </border>
    <border>
      <left/>
      <right style="thick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ck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ck">
        <color rgb="FF000000"/>
      </bottom>
      <diagonal/>
    </border>
    <border>
      <left/>
      <right style="thick">
        <color rgb="FF000000"/>
      </right>
      <top style="thin">
        <color rgb="FFFFFFFF"/>
      </top>
      <bottom style="thick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1D1D1"/>
      </left>
      <right style="thin">
        <color rgb="FFD1D1D1"/>
      </right>
      <top/>
      <bottom style="thin">
        <color rgb="FFD1D1D1"/>
      </bottom>
      <diagonal/>
    </border>
    <border>
      <left style="thin">
        <color rgb="FFD1D1D1"/>
      </left>
      <right style="thin">
        <color rgb="FFD1D1D1"/>
      </right>
      <top style="thin">
        <color rgb="FFD1D1D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21" borderId="3" applyNumberFormat="0" applyAlignment="0" applyProtection="0"/>
    <xf numFmtId="0" fontId="8" fillId="22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3" borderId="0" applyNumberFormat="0" applyBorder="0" applyAlignment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" fillId="0" borderId="0" applyNumberFormat="0" applyFon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" fillId="0" borderId="0" applyNumberFormat="0" applyFon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1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1" fillId="0" borderId="0" applyNumberFormat="0" applyBorder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2" fillId="20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Border="0" applyProtection="0"/>
    <xf numFmtId="0" fontId="23" fillId="0" borderId="0" applyNumberFormat="0" applyBorder="0" applyProtection="0"/>
    <xf numFmtId="0" fontId="24" fillId="0" borderId="0" applyNumberFormat="0" applyBorder="0" applyProtection="0"/>
    <xf numFmtId="0" fontId="24" fillId="0" borderId="0" applyNumberFormat="0" applyBorder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11" xfId="0" applyBorder="1"/>
    <xf numFmtId="0" fontId="28" fillId="0" borderId="11" xfId="0" applyFont="1" applyBorder="1"/>
    <xf numFmtId="0" fontId="29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9" fillId="0" borderId="11" xfId="0" applyFont="1" applyBorder="1"/>
    <xf numFmtId="0" fontId="30" fillId="0" borderId="11" xfId="0" applyFont="1" applyBorder="1" applyAlignment="1">
      <alignment horizontal="center" vertical="center"/>
    </xf>
    <xf numFmtId="0" fontId="29" fillId="0" borderId="11" xfId="51" applyFont="1" applyBorder="1" applyAlignment="1">
      <alignment horizontal="left"/>
    </xf>
    <xf numFmtId="0" fontId="29" fillId="0" borderId="11" xfId="51" applyFont="1" applyBorder="1" applyAlignment="1">
      <alignment horizontal="left" vertical="center"/>
    </xf>
    <xf numFmtId="0" fontId="14" fillId="0" borderId="11" xfId="51" applyFont="1" applyBorder="1" applyAlignment="1">
      <alignment horizontal="left"/>
    </xf>
    <xf numFmtId="0" fontId="14" fillId="0" borderId="11" xfId="5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1" xfId="0" applyFont="1" applyBorder="1"/>
    <xf numFmtId="0" fontId="30" fillId="0" borderId="11" xfId="0" applyFont="1" applyBorder="1"/>
    <xf numFmtId="0" fontId="3" fillId="0" borderId="11" xfId="0" applyFont="1" applyBorder="1"/>
    <xf numFmtId="0" fontId="21" fillId="0" borderId="12" xfId="0" applyFont="1" applyBorder="1"/>
    <xf numFmtId="0" fontId="21" fillId="0" borderId="13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21" fillId="0" borderId="15" xfId="0" applyFont="1" applyBorder="1"/>
    <xf numFmtId="0" fontId="21" fillId="0" borderId="17" xfId="0" applyFont="1" applyBorder="1"/>
    <xf numFmtId="0" fontId="31" fillId="0" borderId="18" xfId="0" applyFont="1" applyBorder="1" applyAlignment="1">
      <alignment horizontal="right"/>
    </xf>
    <xf numFmtId="0" fontId="31" fillId="0" borderId="19" xfId="0" applyFont="1" applyBorder="1" applyAlignment="1">
      <alignment horizontal="right"/>
    </xf>
    <xf numFmtId="0" fontId="31" fillId="0" borderId="16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21" fillId="0" borderId="21" xfId="0" applyFont="1" applyBorder="1"/>
    <xf numFmtId="164" fontId="20" fillId="0" borderId="22" xfId="109" applyNumberFormat="1" applyFont="1" applyFill="1" applyBorder="1" applyAlignment="1"/>
    <xf numFmtId="164" fontId="20" fillId="0" borderId="23" xfId="109" applyNumberFormat="1" applyFont="1" applyFill="1" applyBorder="1" applyAlignment="1"/>
    <xf numFmtId="164" fontId="20" fillId="0" borderId="24" xfId="109" applyNumberFormat="1" applyFont="1" applyFill="1" applyBorder="1" applyAlignment="1"/>
    <xf numFmtId="164" fontId="20" fillId="0" borderId="25" xfId="109" applyNumberFormat="1" applyFont="1" applyFill="1" applyBorder="1" applyAlignment="1"/>
    <xf numFmtId="164" fontId="20" fillId="0" borderId="26" xfId="109" applyNumberFormat="1" applyFont="1" applyFill="1" applyBorder="1" applyAlignment="1"/>
    <xf numFmtId="164" fontId="20" fillId="0" borderId="27" xfId="109" applyNumberFormat="1" applyFont="1" applyFill="1" applyBorder="1" applyAlignment="1"/>
    <xf numFmtId="164" fontId="20" fillId="0" borderId="28" xfId="109" applyNumberFormat="1" applyFont="1" applyFill="1" applyBorder="1" applyAlignment="1"/>
    <xf numFmtId="166" fontId="21" fillId="0" borderId="15" xfId="0" applyNumberFormat="1" applyFont="1" applyBorder="1"/>
    <xf numFmtId="166" fontId="21" fillId="0" borderId="11" xfId="0" applyNumberFormat="1" applyFont="1" applyBorder="1"/>
    <xf numFmtId="0" fontId="21" fillId="0" borderId="29" xfId="0" applyFont="1" applyBorder="1" applyAlignment="1">
      <alignment horizontal="left" indent="2"/>
    </xf>
    <xf numFmtId="164" fontId="20" fillId="0" borderId="30" xfId="109" applyNumberFormat="1" applyFont="1" applyFill="1" applyBorder="1" applyAlignment="1"/>
    <xf numFmtId="164" fontId="20" fillId="0" borderId="31" xfId="109" applyNumberFormat="1" applyFont="1" applyFill="1" applyBorder="1" applyAlignment="1"/>
    <xf numFmtId="164" fontId="20" fillId="0" borderId="32" xfId="109" applyNumberFormat="1" applyFont="1" applyFill="1" applyBorder="1" applyAlignment="1"/>
    <xf numFmtId="164" fontId="20" fillId="0" borderId="33" xfId="109" applyNumberFormat="1" applyFont="1" applyFill="1" applyBorder="1" applyAlignment="1"/>
    <xf numFmtId="164" fontId="20" fillId="0" borderId="34" xfId="109" applyNumberFormat="1" applyFont="1" applyFill="1" applyBorder="1" applyAlignment="1"/>
    <xf numFmtId="164" fontId="20" fillId="0" borderId="35" xfId="109" applyNumberFormat="1" applyFont="1" applyFill="1" applyBorder="1" applyAlignment="1"/>
    <xf numFmtId="0" fontId="21" fillId="0" borderId="12" xfId="0" applyFont="1" applyBorder="1" applyAlignment="1">
      <alignment horizontal="left" indent="2"/>
    </xf>
    <xf numFmtId="0" fontId="21" fillId="0" borderId="12" xfId="0" applyFont="1" applyBorder="1" applyAlignment="1">
      <alignment horizontal="left" indent="4"/>
    </xf>
    <xf numFmtId="0" fontId="21" fillId="0" borderId="17" xfId="0" applyFont="1" applyBorder="1" applyAlignment="1">
      <alignment horizontal="left" indent="4"/>
    </xf>
    <xf numFmtId="164" fontId="20" fillId="0" borderId="36" xfId="109" applyNumberFormat="1" applyFont="1" applyFill="1" applyBorder="1" applyAlignment="1"/>
    <xf numFmtId="164" fontId="20" fillId="0" borderId="37" xfId="109" applyNumberFormat="1" applyFont="1" applyFill="1" applyBorder="1" applyAlignment="1"/>
    <xf numFmtId="164" fontId="20" fillId="0" borderId="38" xfId="109" applyNumberFormat="1" applyFont="1" applyFill="1" applyBorder="1" applyAlignment="1"/>
    <xf numFmtId="164" fontId="20" fillId="0" borderId="39" xfId="109" applyNumberFormat="1" applyFont="1" applyFill="1" applyBorder="1" applyAlignment="1"/>
    <xf numFmtId="164" fontId="20" fillId="0" borderId="40" xfId="109" applyNumberFormat="1" applyFont="1" applyFill="1" applyBorder="1" applyAlignment="1"/>
    <xf numFmtId="164" fontId="20" fillId="0" borderId="41" xfId="109" applyNumberFormat="1" applyFont="1" applyFill="1" applyBorder="1" applyAlignment="1"/>
    <xf numFmtId="0" fontId="21" fillId="0" borderId="29" xfId="0" applyFont="1" applyBorder="1"/>
    <xf numFmtId="0" fontId="21" fillId="0" borderId="17" xfId="0" applyFont="1" applyBorder="1" applyAlignment="1">
      <alignment horizontal="left" indent="2"/>
    </xf>
    <xf numFmtId="164" fontId="20" fillId="0" borderId="42" xfId="109" applyNumberFormat="1" applyFont="1" applyFill="1" applyBorder="1" applyAlignment="1"/>
    <xf numFmtId="164" fontId="20" fillId="0" borderId="43" xfId="109" applyNumberFormat="1" applyFont="1" applyFill="1" applyBorder="1" applyAlignment="1"/>
    <xf numFmtId="164" fontId="20" fillId="0" borderId="44" xfId="109" applyNumberFormat="1" applyFont="1" applyFill="1" applyBorder="1" applyAlignment="1"/>
    <xf numFmtId="164" fontId="20" fillId="0" borderId="45" xfId="109" applyNumberFormat="1" applyFont="1" applyFill="1" applyBorder="1" applyAlignment="1"/>
    <xf numFmtId="164" fontId="20" fillId="0" borderId="46" xfId="109" applyNumberFormat="1" applyFont="1" applyFill="1" applyBorder="1" applyAlignment="1"/>
    <xf numFmtId="164" fontId="20" fillId="0" borderId="47" xfId="109" applyNumberFormat="1" applyFont="1" applyFill="1" applyBorder="1" applyAlignment="1"/>
    <xf numFmtId="0" fontId="31" fillId="0" borderId="48" xfId="0" applyFont="1" applyBorder="1"/>
    <xf numFmtId="164" fontId="32" fillId="0" borderId="49" xfId="109" applyNumberFormat="1" applyFont="1" applyFill="1" applyBorder="1" applyAlignment="1"/>
    <xf numFmtId="164" fontId="32" fillId="0" borderId="50" xfId="109" applyNumberFormat="1" applyFont="1" applyFill="1" applyBorder="1" applyAlignment="1"/>
    <xf numFmtId="164" fontId="32" fillId="0" borderId="51" xfId="109" applyNumberFormat="1" applyFont="1" applyFill="1" applyBorder="1" applyAlignment="1"/>
    <xf numFmtId="164" fontId="32" fillId="0" borderId="52" xfId="109" applyNumberFormat="1" applyFont="1" applyFill="1" applyBorder="1" applyAlignment="1"/>
    <xf numFmtId="164" fontId="32" fillId="0" borderId="53" xfId="109" applyNumberFormat="1" applyFont="1" applyFill="1" applyBorder="1" applyAlignment="1"/>
    <xf numFmtId="164" fontId="32" fillId="0" borderId="54" xfId="109" applyNumberFormat="1" applyFont="1" applyFill="1" applyBorder="1" applyAlignment="1"/>
    <xf numFmtId="164" fontId="21" fillId="0" borderId="55" xfId="0" applyNumberFormat="1" applyFont="1" applyBorder="1"/>
    <xf numFmtId="164" fontId="21" fillId="0" borderId="11" xfId="0" applyNumberFormat="1" applyFont="1" applyBorder="1"/>
    <xf numFmtId="0" fontId="31" fillId="0" borderId="11" xfId="0" applyFont="1" applyBorder="1"/>
    <xf numFmtId="17" fontId="21" fillId="0" borderId="17" xfId="0" applyNumberFormat="1" applyFont="1" applyBorder="1"/>
    <xf numFmtId="3" fontId="21" fillId="0" borderId="11" xfId="0" applyNumberFormat="1" applyFont="1" applyBorder="1"/>
    <xf numFmtId="0" fontId="33" fillId="0" borderId="11" xfId="51" applyFont="1" applyBorder="1" applyAlignment="1">
      <alignment horizontal="left"/>
    </xf>
    <xf numFmtId="0" fontId="33" fillId="0" borderId="11" xfId="51" applyFont="1" applyBorder="1" applyAlignment="1">
      <alignment horizontal="left" vertical="center"/>
    </xf>
    <xf numFmtId="0" fontId="21" fillId="0" borderId="56" xfId="0" applyFont="1" applyFill="1" applyBorder="1" applyAlignment="1">
      <alignment horizontal="left"/>
    </xf>
    <xf numFmtId="0" fontId="21" fillId="0" borderId="57" xfId="0" applyFont="1" applyFill="1" applyBorder="1" applyAlignment="1">
      <alignment horizontal="left"/>
    </xf>
    <xf numFmtId="0" fontId="31" fillId="0" borderId="18" xfId="0" applyFont="1" applyBorder="1"/>
    <xf numFmtId="0" fontId="31" fillId="0" borderId="19" xfId="0" applyFont="1" applyBorder="1"/>
    <xf numFmtId="0" fontId="31" fillId="0" borderId="16" xfId="0" applyFont="1" applyBorder="1"/>
    <xf numFmtId="0" fontId="31" fillId="0" borderId="20" xfId="0" applyFont="1" applyBorder="1"/>
    <xf numFmtId="0" fontId="31" fillId="0" borderId="17" xfId="0" applyFont="1" applyBorder="1"/>
    <xf numFmtId="164" fontId="20" fillId="0" borderId="58" xfId="109" applyNumberFormat="1" applyFont="1" applyFill="1" applyBorder="1" applyAlignment="1"/>
    <xf numFmtId="164" fontId="20" fillId="0" borderId="59" xfId="109" applyNumberFormat="1" applyFont="1" applyFill="1" applyBorder="1" applyAlignment="1"/>
    <xf numFmtId="164" fontId="20" fillId="0" borderId="60" xfId="109" applyNumberFormat="1" applyFont="1" applyFill="1" applyBorder="1" applyAlignment="1"/>
    <xf numFmtId="164" fontId="20" fillId="0" borderId="61" xfId="109" applyNumberFormat="1" applyFont="1" applyFill="1" applyBorder="1" applyAlignment="1"/>
    <xf numFmtId="164" fontId="20" fillId="0" borderId="62" xfId="109" applyNumberFormat="1" applyFont="1" applyFill="1" applyBorder="1" applyAlignment="1"/>
    <xf numFmtId="164" fontId="20" fillId="0" borderId="63" xfId="109" applyNumberFormat="1" applyFont="1" applyFill="1" applyBorder="1" applyAlignment="1"/>
    <xf numFmtId="164" fontId="20" fillId="0" borderId="64" xfId="109" applyNumberFormat="1" applyFont="1" applyFill="1" applyBorder="1" applyAlignment="1"/>
    <xf numFmtId="164" fontId="20" fillId="0" borderId="65" xfId="109" applyNumberFormat="1" applyFont="1" applyFill="1" applyBorder="1" applyAlignment="1"/>
    <xf numFmtId="164" fontId="20" fillId="0" borderId="66" xfId="109" applyNumberFormat="1" applyFont="1" applyFill="1" applyBorder="1" applyAlignment="1"/>
    <xf numFmtId="164" fontId="20" fillId="0" borderId="67" xfId="109" applyNumberFormat="1" applyFont="1" applyFill="1" applyBorder="1" applyAlignment="1"/>
    <xf numFmtId="164" fontId="20" fillId="0" borderId="68" xfId="109" applyNumberFormat="1" applyFont="1" applyFill="1" applyBorder="1" applyAlignment="1"/>
    <xf numFmtId="164" fontId="20" fillId="0" borderId="69" xfId="109" applyNumberFormat="1" applyFont="1" applyFill="1" applyBorder="1" applyAlignment="1"/>
    <xf numFmtId="164" fontId="20" fillId="0" borderId="70" xfId="109" applyNumberFormat="1" applyFont="1" applyFill="1" applyBorder="1" applyAlignment="1"/>
    <xf numFmtId="164" fontId="20" fillId="0" borderId="71" xfId="109" applyNumberFormat="1" applyFont="1" applyFill="1" applyBorder="1" applyAlignment="1"/>
    <xf numFmtId="164" fontId="20" fillId="0" borderId="72" xfId="109" applyNumberFormat="1" applyFont="1" applyFill="1" applyBorder="1" applyAlignment="1"/>
    <xf numFmtId="164" fontId="20" fillId="0" borderId="73" xfId="109" applyNumberFormat="1" applyFont="1" applyFill="1" applyBorder="1" applyAlignment="1"/>
    <xf numFmtId="164" fontId="20" fillId="0" borderId="74" xfId="109" applyNumberFormat="1" applyFont="1" applyFill="1" applyBorder="1" applyAlignment="1"/>
    <xf numFmtId="164" fontId="20" fillId="0" borderId="75" xfId="109" applyNumberFormat="1" applyFont="1" applyFill="1" applyBorder="1" applyAlignment="1"/>
    <xf numFmtId="164" fontId="20" fillId="0" borderId="76" xfId="109" applyNumberFormat="1" applyFont="1" applyFill="1" applyBorder="1" applyAlignment="1"/>
    <xf numFmtId="164" fontId="20" fillId="0" borderId="77" xfId="109" applyNumberFormat="1" applyFont="1" applyFill="1" applyBorder="1" applyAlignment="1"/>
    <xf numFmtId="164" fontId="20" fillId="0" borderId="78" xfId="109" applyNumberFormat="1" applyFont="1" applyFill="1" applyBorder="1" applyAlignment="1"/>
    <xf numFmtId="164" fontId="20" fillId="0" borderId="79" xfId="109" applyNumberFormat="1" applyFont="1" applyFill="1" applyBorder="1" applyAlignment="1"/>
    <xf numFmtId="164" fontId="20" fillId="0" borderId="80" xfId="109" applyNumberFormat="1" applyFont="1" applyFill="1" applyBorder="1" applyAlignment="1"/>
    <xf numFmtId="164" fontId="20" fillId="0" borderId="81" xfId="109" applyNumberFormat="1" applyFont="1" applyFill="1" applyBorder="1" applyAlignment="1"/>
    <xf numFmtId="164" fontId="20" fillId="0" borderId="82" xfId="109" applyNumberFormat="1" applyFont="1" applyFill="1" applyBorder="1" applyAlignment="1"/>
    <xf numFmtId="164" fontId="20" fillId="0" borderId="83" xfId="109" applyNumberFormat="1" applyFont="1" applyFill="1" applyBorder="1" applyAlignment="1"/>
    <xf numFmtId="164" fontId="20" fillId="0" borderId="84" xfId="109" applyNumberFormat="1" applyFont="1" applyFill="1" applyBorder="1" applyAlignment="1"/>
    <xf numFmtId="164" fontId="20" fillId="0" borderId="85" xfId="109" applyNumberFormat="1" applyFont="1" applyFill="1" applyBorder="1" applyAlignment="1"/>
    <xf numFmtId="164" fontId="20" fillId="0" borderId="86" xfId="109" applyNumberFormat="1" applyFont="1" applyFill="1" applyBorder="1" applyAlignment="1"/>
    <xf numFmtId="164" fontId="20" fillId="0" borderId="87" xfId="109" applyNumberFormat="1" applyFont="1" applyFill="1" applyBorder="1" applyAlignment="1"/>
    <xf numFmtId="164" fontId="32" fillId="0" borderId="88" xfId="109" applyNumberFormat="1" applyFont="1" applyFill="1" applyBorder="1" applyAlignment="1"/>
    <xf numFmtId="164" fontId="32" fillId="0" borderId="89" xfId="109" applyNumberFormat="1" applyFont="1" applyFill="1" applyBorder="1" applyAlignment="1"/>
    <xf numFmtId="164" fontId="32" fillId="0" borderId="90" xfId="109" applyNumberFormat="1" applyFont="1" applyFill="1" applyBorder="1" applyAlignment="1"/>
    <xf numFmtId="164" fontId="32" fillId="0" borderId="91" xfId="109" applyNumberFormat="1" applyFont="1" applyFill="1" applyBorder="1" applyAlignment="1"/>
    <xf numFmtId="164" fontId="32" fillId="0" borderId="92" xfId="109" applyNumberFormat="1" applyFont="1" applyFill="1" applyBorder="1" applyAlignment="1"/>
    <xf numFmtId="164" fontId="32" fillId="0" borderId="93" xfId="109" applyNumberFormat="1" applyFont="1" applyFill="1" applyBorder="1" applyAlignment="1"/>
    <xf numFmtId="164" fontId="32" fillId="0" borderId="94" xfId="109" applyNumberFormat="1" applyFont="1" applyFill="1" applyBorder="1" applyAlignment="1"/>
    <xf numFmtId="164" fontId="32" fillId="0" borderId="95" xfId="109" applyNumberFormat="1" applyFont="1" applyFill="1" applyBorder="1" applyAlignment="1"/>
    <xf numFmtId="0" fontId="21" fillId="0" borderId="19" xfId="0" applyFont="1" applyBorder="1"/>
    <xf numFmtId="164" fontId="21" fillId="0" borderId="15" xfId="0" applyNumberFormat="1" applyFont="1" applyBorder="1"/>
    <xf numFmtId="164" fontId="34" fillId="0" borderId="55" xfId="0" applyNumberFormat="1" applyFont="1" applyBorder="1" applyAlignment="1">
      <alignment horizontal="right"/>
    </xf>
    <xf numFmtId="164" fontId="34" fillId="0" borderId="11" xfId="0" applyNumberFormat="1" applyFont="1" applyBorder="1" applyAlignment="1">
      <alignment horizontal="right"/>
    </xf>
    <xf numFmtId="0" fontId="21" fillId="0" borderId="96" xfId="0" applyFont="1" applyBorder="1"/>
    <xf numFmtId="165" fontId="21" fillId="0" borderId="11" xfId="0" applyNumberFormat="1" applyFont="1" applyBorder="1"/>
    <xf numFmtId="0" fontId="31" fillId="0" borderId="13" xfId="0" applyFont="1" applyBorder="1"/>
    <xf numFmtId="164" fontId="20" fillId="0" borderId="13" xfId="109" applyNumberFormat="1" applyFont="1" applyFill="1" applyBorder="1" applyAlignment="1"/>
    <xf numFmtId="164" fontId="20" fillId="0" borderId="11" xfId="109" applyNumberFormat="1" applyFont="1" applyFill="1" applyBorder="1" applyAlignment="1"/>
    <xf numFmtId="164" fontId="32" fillId="0" borderId="13" xfId="109" applyNumberFormat="1" applyFont="1" applyFill="1" applyBorder="1" applyAlignment="1"/>
    <xf numFmtId="164" fontId="32" fillId="0" borderId="11" xfId="109" applyNumberFormat="1" applyFont="1" applyFill="1" applyBorder="1" applyAlignment="1"/>
    <xf numFmtId="1" fontId="29" fillId="0" borderId="11" xfId="0" applyNumberFormat="1" applyFont="1" applyBorder="1"/>
    <xf numFmtId="1" fontId="21" fillId="0" borderId="11" xfId="0" applyNumberFormat="1" applyFont="1" applyBorder="1"/>
    <xf numFmtId="0" fontId="36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right" wrapText="1"/>
    </xf>
    <xf numFmtId="0" fontId="29" fillId="0" borderId="11" xfId="0" applyFont="1" applyBorder="1" applyAlignment="1">
      <alignment horizontal="right" wrapText="1"/>
    </xf>
    <xf numFmtId="165" fontId="29" fillId="0" borderId="11" xfId="1" applyNumberFormat="1" applyFont="1" applyBorder="1" applyAlignment="1">
      <alignment vertical="center"/>
    </xf>
    <xf numFmtId="0" fontId="0" fillId="0" borderId="123" xfId="0" applyBorder="1"/>
    <xf numFmtId="0" fontId="0" fillId="0" borderId="123" xfId="0" applyBorder="1" applyAlignment="1">
      <alignment horizontal="centerContinuous"/>
    </xf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21" fillId="0" borderId="128" xfId="0" applyFont="1" applyBorder="1" applyAlignment="1">
      <alignment horizontal="centerContinuous"/>
    </xf>
    <xf numFmtId="0" fontId="21" fillId="0" borderId="130" xfId="0" applyFont="1" applyBorder="1"/>
    <xf numFmtId="0" fontId="21" fillId="0" borderId="132" xfId="0" applyFont="1" applyBorder="1"/>
    <xf numFmtId="0" fontId="21" fillId="0" borderId="133" xfId="0" applyFont="1" applyBorder="1"/>
    <xf numFmtId="0" fontId="21" fillId="0" borderId="134" xfId="0" applyFont="1" applyBorder="1"/>
    <xf numFmtId="0" fontId="21" fillId="0" borderId="135" xfId="0" applyFont="1" applyBorder="1"/>
    <xf numFmtId="0" fontId="21" fillId="0" borderId="129" xfId="0" applyFont="1" applyBorder="1"/>
    <xf numFmtId="0" fontId="21" fillId="0" borderId="131" xfId="0" applyFont="1" applyBorder="1"/>
    <xf numFmtId="0" fontId="21" fillId="0" borderId="136" xfId="0" applyFont="1" applyBorder="1"/>
    <xf numFmtId="0" fontId="21" fillId="0" borderId="137" xfId="0" applyFont="1" applyBorder="1"/>
    <xf numFmtId="0" fontId="21" fillId="0" borderId="138" xfId="0" applyFont="1" applyBorder="1"/>
    <xf numFmtId="0" fontId="3" fillId="0" borderId="123" xfId="0" quotePrefix="1" applyFont="1" applyBorder="1" applyAlignment="1">
      <alignment horizontal="left"/>
    </xf>
    <xf numFmtId="0" fontId="21" fillId="0" borderId="124" xfId="0" applyFont="1" applyBorder="1"/>
    <xf numFmtId="0" fontId="0" fillId="0" borderId="128" xfId="0" applyBorder="1" applyAlignment="1">
      <alignment horizontal="centerContinuous"/>
    </xf>
    <xf numFmtId="0" fontId="38" fillId="0" borderId="0" xfId="0" applyFont="1"/>
    <xf numFmtId="0" fontId="39" fillId="0" borderId="0" xfId="0" applyFont="1"/>
    <xf numFmtId="0" fontId="14" fillId="0" borderId="0" xfId="51" applyAlignment="1">
      <alignment horizontal="center"/>
    </xf>
    <xf numFmtId="0" fontId="0" fillId="0" borderId="0" xfId="0" applyFont="1"/>
    <xf numFmtId="0" fontId="38" fillId="27" borderId="0" xfId="0" applyFont="1" applyFill="1"/>
    <xf numFmtId="0" fontId="0" fillId="27" borderId="0" xfId="0" applyFill="1"/>
    <xf numFmtId="0" fontId="14" fillId="27" borderId="0" xfId="51" applyFill="1"/>
    <xf numFmtId="0" fontId="40" fillId="27" borderId="0" xfId="51" applyFont="1" applyFill="1"/>
    <xf numFmtId="0" fontId="39" fillId="27" borderId="0" xfId="0" applyFont="1" applyFill="1"/>
    <xf numFmtId="0" fontId="41" fillId="27" borderId="0" xfId="51" applyFont="1" applyFill="1"/>
    <xf numFmtId="0" fontId="14" fillId="0" borderId="0" xfId="51"/>
    <xf numFmtId="0" fontId="3" fillId="0" borderId="11" xfId="0" quotePrefix="1" applyFont="1" applyBorder="1" applyAlignment="1">
      <alignment horizontal="left"/>
    </xf>
    <xf numFmtId="0" fontId="0" fillId="28" borderId="0" xfId="0" applyFill="1"/>
    <xf numFmtId="0" fontId="42" fillId="0" borderId="0" xfId="0" applyFont="1" applyFill="1" applyBorder="1"/>
    <xf numFmtId="0" fontId="42" fillId="0" borderId="124" xfId="0" applyFont="1" applyBorder="1"/>
    <xf numFmtId="0" fontId="14" fillId="0" borderId="11" xfId="51" applyBorder="1" applyAlignment="1">
      <alignment horizontal="left"/>
    </xf>
    <xf numFmtId="0" fontId="42" fillId="28" borderId="124" xfId="0" applyFont="1" applyFill="1" applyBorder="1"/>
    <xf numFmtId="0" fontId="0" fillId="28" borderId="0" xfId="0" applyFont="1" applyFill="1" applyAlignment="1">
      <alignment horizontal="left"/>
    </xf>
    <xf numFmtId="0" fontId="0" fillId="28" borderId="0" xfId="0" applyFont="1" applyFill="1" applyBorder="1"/>
    <xf numFmtId="0" fontId="0" fillId="28" borderId="0" xfId="0" applyFont="1" applyFill="1" applyBorder="1" applyAlignment="1"/>
    <xf numFmtId="0" fontId="0" fillId="28" borderId="0" xfId="0" applyFont="1" applyFill="1"/>
    <xf numFmtId="0" fontId="0" fillId="28" borderId="0" xfId="0" applyFont="1" applyFill="1" applyBorder="1" applyAlignment="1">
      <alignment horizontal="left"/>
    </xf>
    <xf numFmtId="0" fontId="43" fillId="28" borderId="0" xfId="0" applyFont="1" applyFill="1" applyBorder="1" applyAlignment="1">
      <alignment horizontal="left"/>
    </xf>
    <xf numFmtId="0" fontId="43" fillId="28" borderId="0" xfId="0" applyFont="1" applyFill="1" applyBorder="1" applyAlignment="1">
      <alignment vertical="center" textRotation="90"/>
    </xf>
    <xf numFmtId="0" fontId="43" fillId="28" borderId="0" xfId="0" applyFont="1" applyFill="1" applyBorder="1" applyAlignment="1"/>
    <xf numFmtId="0" fontId="14" fillId="0" borderId="0" xfId="51" quotePrefix="1" applyAlignment="1">
      <alignment horizontal="center"/>
    </xf>
    <xf numFmtId="0" fontId="21" fillId="0" borderId="11" xfId="0" quotePrefix="1" applyFont="1" applyBorder="1" applyAlignment="1">
      <alignment horizontal="left"/>
    </xf>
    <xf numFmtId="0" fontId="14" fillId="0" borderId="123" xfId="51" applyBorder="1" applyAlignment="1">
      <alignment horizontal="left"/>
    </xf>
    <xf numFmtId="0" fontId="0" fillId="0" borderId="123" xfId="0" applyFill="1" applyBorder="1"/>
    <xf numFmtId="0" fontId="0" fillId="0" borderId="0" xfId="0" quotePrefix="1" applyFont="1" applyAlignment="1">
      <alignment horizontal="left"/>
    </xf>
    <xf numFmtId="0" fontId="21" fillId="0" borderId="123" xfId="0" applyFont="1" applyBorder="1"/>
    <xf numFmtId="0" fontId="42" fillId="28" borderId="0" xfId="0" applyFont="1" applyFill="1" applyAlignment="1">
      <alignment horizontal="right" vertical="center"/>
    </xf>
    <xf numFmtId="0" fontId="42" fillId="28" borderId="0" xfId="0" applyFont="1" applyFill="1" applyAlignment="1">
      <alignment vertical="center"/>
    </xf>
    <xf numFmtId="3" fontId="42" fillId="28" borderId="0" xfId="0" applyNumberFormat="1" applyFont="1" applyFill="1" applyAlignment="1">
      <alignment vertical="center"/>
    </xf>
    <xf numFmtId="0" fontId="0" fillId="0" borderId="128" xfId="0" applyBorder="1"/>
    <xf numFmtId="0" fontId="21" fillId="0" borderId="123" xfId="0" quotePrefix="1" applyFont="1" applyBorder="1" applyAlignment="1">
      <alignment horizontal="left"/>
    </xf>
    <xf numFmtId="0" fontId="0" fillId="0" borderId="123" xfId="0" quotePrefix="1" applyBorder="1" applyAlignment="1">
      <alignment horizontal="left"/>
    </xf>
    <xf numFmtId="0" fontId="35" fillId="0" borderId="11" xfId="0" applyFont="1" applyBorder="1" applyAlignment="1" applyProtection="1">
      <alignment horizontal="center" vertical="center"/>
      <protection locked="0"/>
    </xf>
    <xf numFmtId="0" fontId="14" fillId="0" borderId="11" xfId="51" applyBorder="1" applyAlignment="1" applyProtection="1">
      <alignment horizontal="left"/>
      <protection locked="0"/>
    </xf>
    <xf numFmtId="0" fontId="35" fillId="0" borderId="11" xfId="0" applyFont="1" applyBorder="1" applyProtection="1">
      <protection locked="0"/>
    </xf>
    <xf numFmtId="0" fontId="35" fillId="0" borderId="11" xfId="51" applyFont="1" applyBorder="1" applyAlignment="1" applyProtection="1">
      <alignment horizontal="left"/>
      <protection locked="0"/>
    </xf>
    <xf numFmtId="0" fontId="29" fillId="0" borderId="11" xfId="0" applyFont="1" applyBorder="1" applyProtection="1">
      <protection locked="0"/>
    </xf>
    <xf numFmtId="0" fontId="3" fillId="0" borderId="11" xfId="0" quotePrefix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31" fillId="25" borderId="11" xfId="0" applyFont="1" applyFill="1" applyBorder="1" applyProtection="1">
      <protection locked="0"/>
    </xf>
    <xf numFmtId="0" fontId="21" fillId="0" borderId="12" xfId="0" applyFont="1" applyBorder="1" applyProtection="1"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right"/>
      <protection locked="0"/>
    </xf>
    <xf numFmtId="0" fontId="31" fillId="0" borderId="19" xfId="0" applyFont="1" applyBorder="1" applyAlignment="1" applyProtection="1">
      <alignment horizontal="right"/>
      <protection locked="0"/>
    </xf>
    <xf numFmtId="0" fontId="31" fillId="0" borderId="16" xfId="0" applyFont="1" applyBorder="1" applyAlignment="1" applyProtection="1">
      <alignment horizontal="right"/>
      <protection locked="0"/>
    </xf>
    <xf numFmtId="0" fontId="31" fillId="0" borderId="20" xfId="0" applyFont="1" applyBorder="1" applyAlignment="1" applyProtection="1">
      <alignment horizontal="right"/>
      <protection locked="0"/>
    </xf>
    <xf numFmtId="0" fontId="31" fillId="0" borderId="17" xfId="0" applyFont="1" applyBorder="1" applyAlignment="1" applyProtection="1">
      <alignment horizontal="right"/>
      <protection locked="0"/>
    </xf>
    <xf numFmtId="0" fontId="21" fillId="0" borderId="97" xfId="0" applyFont="1" applyBorder="1" applyProtection="1">
      <protection locked="0"/>
    </xf>
    <xf numFmtId="165" fontId="21" fillId="0" borderId="11" xfId="0" applyNumberFormat="1" applyFont="1" applyBorder="1" applyProtection="1">
      <protection locked="0"/>
    </xf>
    <xf numFmtId="0" fontId="21" fillId="0" borderId="12" xfId="0" applyFont="1" applyBorder="1" applyAlignment="1" applyProtection="1">
      <alignment horizontal="left" indent="2"/>
      <protection locked="0"/>
    </xf>
    <xf numFmtId="0" fontId="21" fillId="0" borderId="102" xfId="0" applyFont="1" applyBorder="1" applyAlignment="1" applyProtection="1">
      <alignment horizontal="left" indent="2"/>
      <protection locked="0"/>
    </xf>
    <xf numFmtId="0" fontId="21" fillId="0" borderId="107" xfId="0" applyFont="1" applyBorder="1" applyProtection="1">
      <protection locked="0"/>
    </xf>
    <xf numFmtId="0" fontId="21" fillId="0" borderId="108" xfId="0" applyFont="1" applyBorder="1" applyAlignment="1" applyProtection="1">
      <alignment horizontal="left" indent="2"/>
      <protection locked="0"/>
    </xf>
    <xf numFmtId="0" fontId="0" fillId="0" borderId="11" xfId="0" applyBorder="1" applyProtection="1">
      <protection locked="0"/>
    </xf>
    <xf numFmtId="0" fontId="31" fillId="30" borderId="17" xfId="0" applyFont="1" applyFill="1" applyBorder="1" applyProtection="1">
      <protection hidden="1"/>
    </xf>
    <xf numFmtId="165" fontId="21" fillId="0" borderId="98" xfId="0" applyNumberFormat="1" applyFont="1" applyBorder="1" applyAlignment="1" applyProtection="1">
      <alignment horizontal="right"/>
      <protection hidden="1"/>
    </xf>
    <xf numFmtId="165" fontId="21" fillId="0" borderId="99" xfId="0" applyNumberFormat="1" applyFont="1" applyBorder="1" applyAlignment="1" applyProtection="1">
      <alignment horizontal="right"/>
      <protection hidden="1"/>
    </xf>
    <xf numFmtId="165" fontId="21" fillId="0" borderId="100" xfId="0" applyNumberFormat="1" applyFont="1" applyBorder="1" applyAlignment="1" applyProtection="1">
      <alignment horizontal="right"/>
      <protection hidden="1"/>
    </xf>
    <xf numFmtId="165" fontId="21" fillId="0" borderId="101" xfId="0" applyNumberFormat="1" applyFont="1" applyBorder="1" applyAlignment="1" applyProtection="1">
      <alignment horizontal="right"/>
      <protection hidden="1"/>
    </xf>
    <xf numFmtId="165" fontId="21" fillId="0" borderId="97" xfId="0" applyNumberFormat="1" applyFont="1" applyBorder="1" applyAlignment="1" applyProtection="1">
      <alignment horizontal="right"/>
      <protection hidden="1"/>
    </xf>
    <xf numFmtId="165" fontId="21" fillId="0" borderId="13" xfId="0" applyNumberFormat="1" applyFont="1" applyBorder="1" applyAlignment="1" applyProtection="1">
      <alignment horizontal="right"/>
      <protection hidden="1"/>
    </xf>
    <xf numFmtId="165" fontId="21" fillId="0" borderId="11" xfId="0" applyNumberFormat="1" applyFont="1" applyBorder="1" applyAlignment="1" applyProtection="1">
      <alignment horizontal="right"/>
      <protection hidden="1"/>
    </xf>
    <xf numFmtId="165" fontId="21" fillId="0" borderId="14" xfId="0" applyNumberFormat="1" applyFont="1" applyBorder="1" applyAlignment="1" applyProtection="1">
      <alignment horizontal="right"/>
      <protection hidden="1"/>
    </xf>
    <xf numFmtId="165" fontId="21" fillId="0" borderId="15" xfId="0" applyNumberFormat="1" applyFont="1" applyBorder="1" applyAlignment="1" applyProtection="1">
      <alignment horizontal="right"/>
      <protection hidden="1"/>
    </xf>
    <xf numFmtId="165" fontId="21" fillId="0" borderId="12" xfId="0" applyNumberFormat="1" applyFont="1" applyBorder="1" applyAlignment="1" applyProtection="1">
      <alignment horizontal="right"/>
      <protection hidden="1"/>
    </xf>
    <xf numFmtId="165" fontId="21" fillId="0" borderId="103" xfId="0" applyNumberFormat="1" applyFont="1" applyBorder="1" applyAlignment="1" applyProtection="1">
      <alignment horizontal="right"/>
      <protection hidden="1"/>
    </xf>
    <xf numFmtId="165" fontId="21" fillId="0" borderId="104" xfId="0" applyNumberFormat="1" applyFont="1" applyBorder="1" applyAlignment="1" applyProtection="1">
      <alignment horizontal="right"/>
      <protection hidden="1"/>
    </xf>
    <xf numFmtId="165" fontId="21" fillId="0" borderId="105" xfId="0" applyNumberFormat="1" applyFont="1" applyBorder="1" applyAlignment="1" applyProtection="1">
      <alignment horizontal="right"/>
      <protection hidden="1"/>
    </xf>
    <xf numFmtId="165" fontId="21" fillId="0" borderId="106" xfId="0" applyNumberFormat="1" applyFont="1" applyBorder="1" applyAlignment="1" applyProtection="1">
      <alignment horizontal="right"/>
      <protection hidden="1"/>
    </xf>
    <xf numFmtId="165" fontId="21" fillId="0" borderId="102" xfId="0" applyNumberFormat="1" applyFont="1" applyBorder="1" applyAlignment="1" applyProtection="1">
      <alignment horizontal="right"/>
      <protection hidden="1"/>
    </xf>
    <xf numFmtId="165" fontId="21" fillId="0" borderId="49" xfId="0" applyNumberFormat="1" applyFont="1" applyBorder="1" applyAlignment="1" applyProtection="1">
      <alignment horizontal="right"/>
      <protection hidden="1"/>
    </xf>
    <xf numFmtId="165" fontId="21" fillId="0" borderId="55" xfId="0" applyNumberFormat="1" applyFont="1" applyBorder="1" applyAlignment="1" applyProtection="1">
      <alignment horizontal="right"/>
      <protection hidden="1"/>
    </xf>
    <xf numFmtId="165" fontId="21" fillId="0" borderId="54" xfId="0" applyNumberFormat="1" applyFont="1" applyBorder="1" applyAlignment="1" applyProtection="1">
      <alignment horizontal="right"/>
      <protection hidden="1"/>
    </xf>
    <xf numFmtId="165" fontId="21" fillId="0" borderId="52" xfId="0" applyNumberFormat="1" applyFont="1" applyBorder="1" applyAlignment="1" applyProtection="1">
      <alignment horizontal="right"/>
      <protection hidden="1"/>
    </xf>
    <xf numFmtId="165" fontId="21" fillId="0" borderId="107" xfId="0" applyNumberFormat="1" applyFont="1" applyBorder="1" applyAlignment="1" applyProtection="1">
      <alignment horizontal="right"/>
      <protection hidden="1"/>
    </xf>
    <xf numFmtId="165" fontId="21" fillId="0" borderId="109" xfId="0" applyNumberFormat="1" applyFont="1" applyBorder="1" applyAlignment="1" applyProtection="1">
      <alignment horizontal="right"/>
      <protection hidden="1"/>
    </xf>
    <xf numFmtId="165" fontId="21" fillId="0" borderId="110" xfId="0" applyNumberFormat="1" applyFont="1" applyBorder="1" applyAlignment="1" applyProtection="1">
      <alignment horizontal="right"/>
      <protection hidden="1"/>
    </xf>
    <xf numFmtId="165" fontId="21" fillId="0" borderId="108" xfId="0" applyNumberFormat="1" applyFont="1" applyBorder="1" applyAlignment="1" applyProtection="1">
      <alignment horizontal="right"/>
      <protection hidden="1"/>
    </xf>
    <xf numFmtId="165" fontId="21" fillId="0" borderId="111" xfId="0" applyNumberFormat="1" applyFont="1" applyBorder="1" applyAlignment="1" applyProtection="1">
      <alignment horizontal="right"/>
      <protection hidden="1"/>
    </xf>
    <xf numFmtId="165" fontId="21" fillId="0" borderId="112" xfId="0" applyNumberFormat="1" applyFont="1" applyBorder="1" applyAlignment="1" applyProtection="1">
      <alignment horizontal="right"/>
      <protection hidden="1"/>
    </xf>
    <xf numFmtId="0" fontId="21" fillId="0" borderId="11" xfId="0" quotePrefix="1" applyFont="1" applyBorder="1" applyAlignment="1" applyProtection="1">
      <alignment horizontal="left"/>
      <protection locked="0"/>
    </xf>
    <xf numFmtId="0" fontId="0" fillId="0" borderId="55" xfId="0" applyBorder="1" applyProtection="1">
      <protection locked="0"/>
    </xf>
    <xf numFmtId="0" fontId="0" fillId="0" borderId="0" xfId="0" applyProtection="1">
      <protection locked="0"/>
    </xf>
    <xf numFmtId="0" fontId="0" fillId="26" borderId="113" xfId="0" quotePrefix="1" applyFill="1" applyBorder="1" applyAlignment="1" applyProtection="1">
      <alignment horizontal="left"/>
      <protection locked="0"/>
    </xf>
    <xf numFmtId="0" fontId="14" fillId="29" borderId="19" xfId="51" applyFill="1" applyBorder="1" applyAlignment="1" applyProtection="1">
      <alignment horizontal="left"/>
      <protection locked="0"/>
    </xf>
    <xf numFmtId="0" fontId="0" fillId="26" borderId="113" xfId="0" applyFill="1" applyBorder="1" applyProtection="1">
      <protection locked="0"/>
    </xf>
    <xf numFmtId="0" fontId="37" fillId="26" borderId="113" xfId="0" applyFont="1" applyFill="1" applyBorder="1" applyProtection="1">
      <protection locked="0"/>
    </xf>
    <xf numFmtId="0" fontId="14" fillId="29" borderId="147" xfId="51" applyFill="1" applyBorder="1" applyAlignment="1" applyProtection="1">
      <alignment horizontal="left"/>
      <protection locked="0"/>
    </xf>
    <xf numFmtId="0" fontId="3" fillId="26" borderId="113" xfId="0" quotePrefix="1" applyFont="1" applyFill="1" applyBorder="1" applyAlignment="1" applyProtection="1">
      <alignment horizontal="left"/>
      <protection locked="0"/>
    </xf>
    <xf numFmtId="0" fontId="0" fillId="26" borderId="146" xfId="0" applyFill="1" applyBorder="1" applyProtection="1">
      <protection locked="0"/>
    </xf>
    <xf numFmtId="0" fontId="0" fillId="0" borderId="114" xfId="0" applyFill="1" applyBorder="1" applyProtection="1">
      <protection locked="0"/>
    </xf>
    <xf numFmtId="0" fontId="0" fillId="0" borderId="115" xfId="0" applyFill="1" applyBorder="1" applyProtection="1">
      <protection locked="0"/>
    </xf>
    <xf numFmtId="0" fontId="0" fillId="0" borderId="116" xfId="0" applyFill="1" applyBorder="1" applyProtection="1">
      <protection locked="0"/>
    </xf>
    <xf numFmtId="0" fontId="37" fillId="0" borderId="55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3" fillId="0" borderId="107" xfId="0" applyFont="1" applyBorder="1" applyProtection="1">
      <protection locked="0"/>
    </xf>
    <xf numFmtId="0" fontId="3" fillId="0" borderId="117" xfId="0" applyFont="1" applyBorder="1" applyProtection="1">
      <protection locked="0"/>
    </xf>
    <xf numFmtId="0" fontId="0" fillId="0" borderId="52" xfId="0" applyBorder="1" applyProtection="1">
      <protection locked="0"/>
    </xf>
    <xf numFmtId="0" fontId="21" fillId="0" borderId="5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18" xfId="0" applyFont="1" applyBorder="1" applyProtection="1">
      <protection locked="0"/>
    </xf>
    <xf numFmtId="0" fontId="0" fillId="0" borderId="15" xfId="0" applyBorder="1" applyProtection="1">
      <protection locked="0"/>
    </xf>
    <xf numFmtId="0" fontId="31" fillId="0" borderId="11" xfId="0" applyFont="1" applyBorder="1" applyProtection="1">
      <protection locked="0"/>
    </xf>
    <xf numFmtId="0" fontId="3" fillId="0" borderId="119" xfId="0" applyFont="1" applyFill="1" applyBorder="1" applyAlignment="1" applyProtection="1">
      <alignment vertical="center"/>
      <protection locked="0"/>
    </xf>
    <xf numFmtId="0" fontId="3" fillId="0" borderId="118" xfId="0" applyFont="1" applyFill="1" applyBorder="1" applyProtection="1">
      <protection locked="0"/>
    </xf>
    <xf numFmtId="0" fontId="37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0" xfId="0" applyFont="1" applyFill="1" applyBorder="1" applyAlignment="1" applyProtection="1">
      <alignment horizontal="center" vertical="center"/>
      <protection locked="0"/>
    </xf>
    <xf numFmtId="0" fontId="3" fillId="0" borderId="122" xfId="0" applyFont="1" applyFill="1" applyBorder="1" applyAlignment="1" applyProtection="1">
      <alignment vertical="center"/>
      <protection locked="0"/>
    </xf>
    <xf numFmtId="0" fontId="31" fillId="0" borderId="11" xfId="0" applyFont="1" applyBorder="1" applyProtection="1">
      <protection hidden="1"/>
    </xf>
    <xf numFmtId="0" fontId="31" fillId="0" borderId="55" xfId="0" applyFont="1" applyBorder="1" applyProtection="1">
      <protection hidden="1"/>
    </xf>
    <xf numFmtId="2" fontId="0" fillId="28" borderId="0" xfId="0" applyNumberFormat="1" applyFont="1" applyFill="1" applyAlignment="1">
      <alignment horizontal="left"/>
    </xf>
    <xf numFmtId="0" fontId="1" fillId="28" borderId="0" xfId="0" applyFont="1" applyFill="1"/>
    <xf numFmtId="0" fontId="1" fillId="28" borderId="139" xfId="0" applyFont="1" applyFill="1" applyBorder="1" applyAlignment="1">
      <alignment vertical="center"/>
    </xf>
    <xf numFmtId="0" fontId="1" fillId="28" borderId="0" xfId="0" applyFont="1" applyFill="1" applyAlignment="1">
      <alignment vertical="center"/>
    </xf>
    <xf numFmtId="10" fontId="1" fillId="28" borderId="0" xfId="0" applyNumberFormat="1" applyFont="1" applyFill="1" applyAlignment="1">
      <alignment horizontal="right" vertical="center"/>
    </xf>
    <xf numFmtId="0" fontId="44" fillId="28" borderId="140" xfId="0" applyFont="1" applyFill="1" applyBorder="1" applyAlignment="1">
      <alignment vertical="center"/>
    </xf>
    <xf numFmtId="0" fontId="1" fillId="0" borderId="123" xfId="0" applyFont="1" applyBorder="1"/>
    <xf numFmtId="0" fontId="45" fillId="0" borderId="141" xfId="0" applyFont="1" applyBorder="1" applyAlignment="1">
      <alignment horizontal="center" vertical="center"/>
    </xf>
    <xf numFmtId="0" fontId="45" fillId="0" borderId="141" xfId="0" applyFont="1" applyBorder="1" applyAlignment="1">
      <alignment horizontal="left" vertical="center"/>
    </xf>
    <xf numFmtId="0" fontId="45" fillId="0" borderId="142" xfId="0" applyFont="1" applyBorder="1" applyAlignment="1">
      <alignment horizontal="center" vertical="center"/>
    </xf>
    <xf numFmtId="0" fontId="45" fillId="0" borderId="142" xfId="0" applyFont="1" applyBorder="1" applyAlignment="1">
      <alignment horizontal="left" vertical="center"/>
    </xf>
    <xf numFmtId="0" fontId="45" fillId="0" borderId="123" xfId="0" applyFont="1" applyBorder="1" applyAlignment="1">
      <alignment horizontal="center" vertical="center"/>
    </xf>
    <xf numFmtId="0" fontId="45" fillId="0" borderId="123" xfId="0" applyFont="1" applyBorder="1" applyAlignment="1">
      <alignment horizontal="left" vertical="center"/>
    </xf>
    <xf numFmtId="0" fontId="45" fillId="28" borderId="0" xfId="0" applyFont="1" applyFill="1"/>
    <xf numFmtId="0" fontId="42" fillId="0" borderId="124" xfId="0" applyFont="1" applyFill="1" applyBorder="1"/>
    <xf numFmtId="0" fontId="42" fillId="0" borderId="143" xfId="0" applyFont="1" applyFill="1" applyBorder="1" applyAlignment="1">
      <alignment horizontal="left"/>
    </xf>
    <xf numFmtId="0" fontId="1" fillId="28" borderId="124" xfId="0" applyFont="1" applyFill="1" applyBorder="1"/>
    <xf numFmtId="0" fontId="1" fillId="0" borderId="124" xfId="0" applyFont="1" applyFill="1" applyBorder="1" applyAlignment="1">
      <alignment horizontal="left"/>
    </xf>
    <xf numFmtId="0" fontId="45" fillId="0" borderId="144" xfId="0" applyFont="1" applyBorder="1"/>
    <xf numFmtId="170" fontId="45" fillId="0" borderId="124" xfId="0" applyNumberFormat="1" applyFont="1" applyBorder="1"/>
    <xf numFmtId="0" fontId="45" fillId="28" borderId="124" xfId="0" applyFont="1" applyFill="1" applyBorder="1"/>
    <xf numFmtId="2" fontId="45" fillId="28" borderId="124" xfId="0" applyNumberFormat="1" applyFont="1" applyFill="1" applyBorder="1"/>
    <xf numFmtId="0" fontId="1" fillId="28" borderId="124" xfId="0" applyFont="1" applyFill="1" applyBorder="1" applyAlignment="1">
      <alignment horizontal="left"/>
    </xf>
    <xf numFmtId="0" fontId="1" fillId="28" borderId="0" xfId="0" applyFont="1" applyFill="1" applyBorder="1" applyAlignment="1">
      <alignment horizontal="left"/>
    </xf>
    <xf numFmtId="0" fontId="45" fillId="28" borderId="124" xfId="0" applyFont="1" applyFill="1" applyBorder="1" applyAlignment="1"/>
    <xf numFmtId="2" fontId="45" fillId="28" borderId="124" xfId="1" applyNumberFormat="1" applyFont="1" applyFill="1" applyBorder="1"/>
    <xf numFmtId="9" fontId="45" fillId="28" borderId="0" xfId="1" applyNumberFormat="1" applyFont="1" applyFill="1" applyBorder="1"/>
    <xf numFmtId="0" fontId="45" fillId="28" borderId="0" xfId="0" applyFont="1" applyFill="1" applyAlignment="1">
      <alignment horizontal="left"/>
    </xf>
    <xf numFmtId="0" fontId="45" fillId="0" borderId="124" xfId="0" applyFont="1" applyFill="1" applyBorder="1"/>
    <xf numFmtId="0" fontId="45" fillId="0" borderId="124" xfId="0" applyFont="1" applyFill="1" applyBorder="1" applyAlignment="1">
      <alignment horizontal="center"/>
    </xf>
    <xf numFmtId="2" fontId="45" fillId="0" borderId="124" xfId="1" applyNumberFormat="1" applyFont="1" applyFill="1" applyBorder="1"/>
    <xf numFmtId="0" fontId="45" fillId="28" borderId="0" xfId="0" applyFont="1" applyFill="1" applyBorder="1" applyAlignment="1">
      <alignment horizontal="left"/>
    </xf>
    <xf numFmtId="9" fontId="45" fillId="28" borderId="124" xfId="1" applyFont="1" applyFill="1" applyBorder="1"/>
    <xf numFmtId="0" fontId="45" fillId="0" borderId="124" xfId="0" applyFont="1" applyBorder="1"/>
    <xf numFmtId="9" fontId="45" fillId="0" borderId="124" xfId="1" applyFont="1" applyBorder="1"/>
    <xf numFmtId="0" fontId="45" fillId="0" borderId="128" xfId="0" applyFont="1" applyBorder="1"/>
    <xf numFmtId="9" fontId="45" fillId="0" borderId="128" xfId="1" applyFont="1" applyBorder="1"/>
    <xf numFmtId="0" fontId="45" fillId="0" borderId="127" xfId="0" applyFont="1" applyBorder="1"/>
    <xf numFmtId="0" fontId="45" fillId="0" borderId="0" xfId="0" applyFont="1" applyFill="1"/>
    <xf numFmtId="0" fontId="45" fillId="0" borderId="0" xfId="0" applyFont="1" applyFill="1" applyBorder="1"/>
    <xf numFmtId="0" fontId="45" fillId="0" borderId="156" xfId="0" applyFont="1" applyFill="1" applyBorder="1" applyAlignment="1"/>
    <xf numFmtId="0" fontId="45" fillId="0" borderId="124" xfId="0" applyFont="1" applyFill="1" applyBorder="1" applyAlignment="1"/>
    <xf numFmtId="0" fontId="1" fillId="0" borderId="143" xfId="0" applyFont="1" applyFill="1" applyBorder="1" applyAlignment="1">
      <alignment horizontal="left"/>
    </xf>
    <xf numFmtId="0" fontId="45" fillId="0" borderId="123" xfId="0" applyFont="1" applyBorder="1"/>
    <xf numFmtId="0" fontId="45" fillId="28" borderId="124" xfId="0" applyFont="1" applyFill="1" applyBorder="1" applyAlignment="1">
      <alignment horizontal="left" wrapText="1"/>
    </xf>
    <xf numFmtId="0" fontId="45" fillId="0" borderId="123" xfId="0" applyFont="1" applyFill="1" applyBorder="1"/>
    <xf numFmtId="0" fontId="0" fillId="0" borderId="11" xfId="0" applyFill="1" applyBorder="1" applyAlignment="1">
      <alignment horizontal="center"/>
    </xf>
    <xf numFmtId="0" fontId="26" fillId="25" borderId="121" xfId="0" applyFont="1" applyFill="1" applyBorder="1" applyAlignment="1" applyProtection="1">
      <alignment horizontal="center" vertical="center"/>
      <protection locked="0"/>
    </xf>
    <xf numFmtId="0" fontId="26" fillId="25" borderId="12" xfId="0" applyFont="1" applyFill="1" applyBorder="1" applyAlignment="1" applyProtection="1">
      <alignment horizontal="center" vertical="center"/>
      <protection locked="0"/>
    </xf>
    <xf numFmtId="0" fontId="45" fillId="0" borderId="123" xfId="0" applyFont="1" applyBorder="1" applyAlignment="1">
      <alignment horizontal="center" vertical="center"/>
    </xf>
    <xf numFmtId="0" fontId="42" fillId="0" borderId="124" xfId="0" applyFont="1" applyBorder="1" applyAlignment="1">
      <alignment horizontal="center"/>
    </xf>
    <xf numFmtId="0" fontId="45" fillId="28" borderId="148" xfId="0" applyFont="1" applyFill="1" applyBorder="1" applyAlignment="1">
      <alignment horizontal="left" wrapText="1"/>
    </xf>
    <xf numFmtId="0" fontId="45" fillId="28" borderId="149" xfId="0" applyFont="1" applyFill="1" applyBorder="1" applyAlignment="1">
      <alignment horizontal="left" wrapText="1"/>
    </xf>
    <xf numFmtId="0" fontId="45" fillId="28" borderId="130" xfId="0" applyFont="1" applyFill="1" applyBorder="1" applyAlignment="1">
      <alignment horizontal="left" wrapText="1"/>
    </xf>
    <xf numFmtId="0" fontId="45" fillId="28" borderId="150" xfId="0" applyFont="1" applyFill="1" applyBorder="1" applyAlignment="1">
      <alignment horizontal="left"/>
    </xf>
    <xf numFmtId="0" fontId="45" fillId="28" borderId="151" xfId="0" applyFont="1" applyFill="1" applyBorder="1" applyAlignment="1">
      <alignment horizontal="left"/>
    </xf>
    <xf numFmtId="0" fontId="45" fillId="28" borderId="152" xfId="0" applyFont="1" applyFill="1" applyBorder="1" applyAlignment="1">
      <alignment horizontal="left"/>
    </xf>
    <xf numFmtId="0" fontId="45" fillId="28" borderId="150" xfId="0" quotePrefix="1" applyFont="1" applyFill="1" applyBorder="1" applyAlignment="1">
      <alignment horizontal="left"/>
    </xf>
    <xf numFmtId="0" fontId="1" fillId="0" borderId="124" xfId="0" applyFont="1" applyFill="1" applyBorder="1" applyAlignment="1">
      <alignment horizontal="center" vertical="center" textRotation="90"/>
    </xf>
    <xf numFmtId="0" fontId="45" fillId="28" borderId="124" xfId="0" applyFont="1" applyFill="1" applyBorder="1" applyAlignment="1">
      <alignment horizontal="center" textRotation="90"/>
    </xf>
    <xf numFmtId="0" fontId="45" fillId="28" borderId="151" xfId="0" quotePrefix="1" applyFont="1" applyFill="1" applyBorder="1" applyAlignment="1">
      <alignment horizontal="left"/>
    </xf>
    <xf numFmtId="0" fontId="45" fillId="28" borderId="152" xfId="0" quotePrefix="1" applyFont="1" applyFill="1" applyBorder="1" applyAlignment="1">
      <alignment horizontal="left"/>
    </xf>
    <xf numFmtId="0" fontId="45" fillId="28" borderId="153" xfId="0" applyFont="1" applyFill="1" applyBorder="1" applyAlignment="1">
      <alignment horizontal="left" wrapText="1"/>
    </xf>
    <xf numFmtId="0" fontId="45" fillId="28" borderId="154" xfId="0" applyFont="1" applyFill="1" applyBorder="1" applyAlignment="1">
      <alignment horizontal="left" wrapText="1"/>
    </xf>
    <xf numFmtId="0" fontId="45" fillId="28" borderId="155" xfId="0" applyFont="1" applyFill="1" applyBorder="1" applyAlignment="1">
      <alignment horizontal="left" wrapText="1"/>
    </xf>
    <xf numFmtId="0" fontId="1" fillId="0" borderId="129" xfId="0" applyFont="1" applyFill="1" applyBorder="1" applyAlignment="1">
      <alignment horizontal="center" vertical="center" textRotation="90"/>
    </xf>
    <xf numFmtId="0" fontId="1" fillId="0" borderId="145" xfId="0" applyFont="1" applyFill="1" applyBorder="1" applyAlignment="1">
      <alignment horizontal="center" vertical="center" textRotation="90"/>
    </xf>
    <xf numFmtId="0" fontId="1" fillId="0" borderId="144" xfId="0" applyFont="1" applyFill="1" applyBorder="1" applyAlignment="1">
      <alignment horizontal="center" vertical="center" textRotation="90"/>
    </xf>
    <xf numFmtId="0" fontId="45" fillId="0" borderId="124" xfId="0" applyFont="1" applyFill="1" applyBorder="1" applyAlignment="1">
      <alignment horizontal="center"/>
    </xf>
    <xf numFmtId="0" fontId="45" fillId="28" borderId="150" xfId="0" applyFont="1" applyFill="1" applyBorder="1" applyAlignment="1">
      <alignment horizontal="left" wrapText="1"/>
    </xf>
    <xf numFmtId="0" fontId="45" fillId="28" borderId="151" xfId="0" applyFont="1" applyFill="1" applyBorder="1" applyAlignment="1">
      <alignment horizontal="left" wrapText="1"/>
    </xf>
    <xf numFmtId="0" fontId="45" fillId="28" borderId="152" xfId="0" applyFont="1" applyFill="1" applyBorder="1" applyAlignment="1">
      <alignment horizontal="left" wrapText="1"/>
    </xf>
  </cellXfs>
  <cellStyles count="2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f1" xfId="28"/>
    <cellStyle name="cf1 2" xfId="29"/>
    <cellStyle name="cf2" xfId="30"/>
    <cellStyle name="cf2 2" xfId="31"/>
    <cellStyle name="Check Cell 2" xfId="32"/>
    <cellStyle name="Check Cell 3" xfId="33"/>
    <cellStyle name="Comma 2" xfId="34"/>
    <cellStyle name="Comma 2 2" xfId="35"/>
    <cellStyle name="Comma 3" xfId="36"/>
    <cellStyle name="Comma 3 2" xfId="37"/>
    <cellStyle name="Comma 4" xfId="38"/>
    <cellStyle name="Currency 2" xfId="39"/>
    <cellStyle name="Currency 2 2" xfId="40"/>
    <cellStyle name="Currency 3" xfId="41"/>
    <cellStyle name="Currency 3 2" xfId="42"/>
    <cellStyle name="Currency 3 2 2" xfId="43"/>
    <cellStyle name="Currency 3 3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Hyperlink" xfId="51"/>
    <cellStyle name="Hyperlink 2" xfId="52"/>
    <cellStyle name="Hyperlink 2 2" xfId="53"/>
    <cellStyle name="Hyperlink 2 3" xfId="54"/>
    <cellStyle name="Hyperlink 3" xfId="55"/>
    <cellStyle name="Hyperlink 3 2" xfId="56"/>
    <cellStyle name="Hyperlink 4" xfId="57"/>
    <cellStyle name="Hyperlink 4 2" xfId="58"/>
    <cellStyle name="Input 2" xfId="59"/>
    <cellStyle name="Linked Cell 2" xfId="60"/>
    <cellStyle name="Neutral 2" xfId="61"/>
    <cellStyle name="Normal" xfId="0" builtinId="0" customBuiltin="1"/>
    <cellStyle name="Normal 10" xfId="62"/>
    <cellStyle name="Normal 10 2" xfId="63"/>
    <cellStyle name="Normal 10 2 2" xfId="64"/>
    <cellStyle name="Normal 10 2 3" xfId="65"/>
    <cellStyle name="Normal 10 2 4" xfId="66"/>
    <cellStyle name="Normal 10 3" xfId="67"/>
    <cellStyle name="Normal 10 4" xfId="68"/>
    <cellStyle name="Normal 10 4 2" xfId="69"/>
    <cellStyle name="Normal 10 4 3" xfId="70"/>
    <cellStyle name="Normal 10 5" xfId="71"/>
    <cellStyle name="Normal 10 5 2" xfId="72"/>
    <cellStyle name="Normal 10 5 3" xfId="73"/>
    <cellStyle name="Normal 10 6" xfId="74"/>
    <cellStyle name="Normal 10 7" xfId="75"/>
    <cellStyle name="Normal 11" xfId="76"/>
    <cellStyle name="Normal 11 2" xfId="77"/>
    <cellStyle name="Normal 11 2 2" xfId="78"/>
    <cellStyle name="Normal 11 2 3" xfId="79"/>
    <cellStyle name="Normal 11 2 4" xfId="80"/>
    <cellStyle name="Normal 11 3" xfId="81"/>
    <cellStyle name="Normal 11 4" xfId="82"/>
    <cellStyle name="Normal 11 4 2" xfId="83"/>
    <cellStyle name="Normal 11 4 3" xfId="84"/>
    <cellStyle name="Normal 11 5" xfId="85"/>
    <cellStyle name="Normal 11 5 2" xfId="86"/>
    <cellStyle name="Normal 11 5 3" xfId="87"/>
    <cellStyle name="Normal 11 6" xfId="88"/>
    <cellStyle name="Normal 11 7" xfId="89"/>
    <cellStyle name="Normal 12" xfId="90"/>
    <cellStyle name="Normal 12 2" xfId="91"/>
    <cellStyle name="Normal 13" xfId="92"/>
    <cellStyle name="Normal 13 2" xfId="93"/>
    <cellStyle name="Normal 13 2 2" xfId="94"/>
    <cellStyle name="Normal 13 2 3" xfId="95"/>
    <cellStyle name="Normal 13 2 4" xfId="96"/>
    <cellStyle name="Normal 13 3" xfId="97"/>
    <cellStyle name="Normal 13 4" xfId="98"/>
    <cellStyle name="Normal 13 4 2" xfId="99"/>
    <cellStyle name="Normal 13 4 3" xfId="100"/>
    <cellStyle name="Normal 13 5" xfId="101"/>
    <cellStyle name="Normal 13 5 2" xfId="102"/>
    <cellStyle name="Normal 13 5 3" xfId="103"/>
    <cellStyle name="Normal 13 6" xfId="104"/>
    <cellStyle name="Normal 13 7" xfId="105"/>
    <cellStyle name="Normal 14" xfId="106"/>
    <cellStyle name="Normal 14 2" xfId="107"/>
    <cellStyle name="Normal 15" xfId="108"/>
    <cellStyle name="Normal 16" xfId="109"/>
    <cellStyle name="Normal 16 2" xfId="110"/>
    <cellStyle name="Normal 16 3" xfId="111"/>
    <cellStyle name="Normal 17" xfId="112"/>
    <cellStyle name="Normal 17 2" xfId="113"/>
    <cellStyle name="Normal 17 3" xfId="114"/>
    <cellStyle name="Normal 18" xfId="115"/>
    <cellStyle name="Normal 18 2" xfId="116"/>
    <cellStyle name="Normal 19" xfId="117"/>
    <cellStyle name="Normal 2" xfId="118"/>
    <cellStyle name="Normal 2 2" xfId="119"/>
    <cellStyle name="Normal 2 2 2" xfId="120"/>
    <cellStyle name="Normal 2 2 2 2" xfId="121"/>
    <cellStyle name="Normal 2 2 3" xfId="122"/>
    <cellStyle name="Normal 2 3" xfId="123"/>
    <cellStyle name="Normal 2 3 2" xfId="124"/>
    <cellStyle name="Normal 2 4" xfId="125"/>
    <cellStyle name="Normal 20" xfId="126"/>
    <cellStyle name="Normal 3" xfId="127"/>
    <cellStyle name="Normal 3 2" xfId="128"/>
    <cellStyle name="Normal 3 2 2" xfId="129"/>
    <cellStyle name="Normal 3 3" xfId="130"/>
    <cellStyle name="Normal 3 3 2" xfId="131"/>
    <cellStyle name="Normal 3 3 3" xfId="132"/>
    <cellStyle name="Normal 3 3 4" xfId="133"/>
    <cellStyle name="Normal 3 4" xfId="134"/>
    <cellStyle name="Normal 4" xfId="135"/>
    <cellStyle name="Normal 4 2" xfId="136"/>
    <cellStyle name="Normal 4 2 2" xfId="137"/>
    <cellStyle name="Normal 4 2 2 2" xfId="138"/>
    <cellStyle name="Normal 4 2 2 3" xfId="139"/>
    <cellStyle name="Normal 4 2 2 4" xfId="140"/>
    <cellStyle name="Normal 4 2 3" xfId="141"/>
    <cellStyle name="Normal 4 2 4" xfId="142"/>
    <cellStyle name="Normal 4 2 4 2" xfId="143"/>
    <cellStyle name="Normal 4 2 4 3" xfId="144"/>
    <cellStyle name="Normal 4 2 5" xfId="145"/>
    <cellStyle name="Normal 4 2 5 2" xfId="146"/>
    <cellStyle name="Normal 4 2 5 3" xfId="147"/>
    <cellStyle name="Normal 4 2 6" xfId="148"/>
    <cellStyle name="Normal 4 2 7" xfId="149"/>
    <cellStyle name="Normal 4 3" xfId="150"/>
    <cellStyle name="Normal 4 3 2" xfId="151"/>
    <cellStyle name="Normal 4 3 3" xfId="152"/>
    <cellStyle name="Normal 4 3 4" xfId="153"/>
    <cellStyle name="Normal 4 4" xfId="154"/>
    <cellStyle name="Normal 4 4 2" xfId="155"/>
    <cellStyle name="Normal 4 5" xfId="156"/>
    <cellStyle name="Normal 4 5 2" xfId="157"/>
    <cellStyle name="Normal 4 5 3" xfId="158"/>
    <cellStyle name="Normal 4 6" xfId="159"/>
    <cellStyle name="Normal 4 6 2" xfId="160"/>
    <cellStyle name="Normal 4 6 3" xfId="161"/>
    <cellStyle name="Normal 4 7" xfId="162"/>
    <cellStyle name="Normal 4 8" xfId="163"/>
    <cellStyle name="Normal 5" xfId="164"/>
    <cellStyle name="Normal 5 2" xfId="165"/>
    <cellStyle name="Normal 6" xfId="166"/>
    <cellStyle name="Normal 6 2" xfId="167"/>
    <cellStyle name="Normal 7" xfId="168"/>
    <cellStyle name="Normal 7 2" xfId="169"/>
    <cellStyle name="Normal 8" xfId="170"/>
    <cellStyle name="Normal 8 2" xfId="171"/>
    <cellStyle name="Normal 9" xfId="172"/>
    <cellStyle name="Normal 9 2" xfId="173"/>
    <cellStyle name="Normal 9 2 2" xfId="174"/>
    <cellStyle name="Normal 9 3" xfId="175"/>
    <cellStyle name="Note 2" xfId="176"/>
    <cellStyle name="Note 2 2" xfId="177"/>
    <cellStyle name="Output 2" xfId="178"/>
    <cellStyle name="Percent" xfId="1" builtinId="5" customBuiltin="1"/>
    <cellStyle name="Percent 10" xfId="179"/>
    <cellStyle name="Percent 11" xfId="180"/>
    <cellStyle name="Percent 2" xfId="181"/>
    <cellStyle name="Percent 2 2" xfId="182"/>
    <cellStyle name="Percent 2 2 2" xfId="183"/>
    <cellStyle name="Percent 2 2 3" xfId="184"/>
    <cellStyle name="Percent 2 2 4" xfId="185"/>
    <cellStyle name="Percent 2 3" xfId="186"/>
    <cellStyle name="Percent 2 4" xfId="187"/>
    <cellStyle name="Percent 2 4 2" xfId="188"/>
    <cellStyle name="Percent 2 4 3" xfId="189"/>
    <cellStyle name="Percent 2 5" xfId="190"/>
    <cellStyle name="Percent 2 5 2" xfId="191"/>
    <cellStyle name="Percent 2 5 3" xfId="192"/>
    <cellStyle name="Percent 2 6" xfId="193"/>
    <cellStyle name="Percent 2 6 2" xfId="194"/>
    <cellStyle name="Percent 2 6 3" xfId="195"/>
    <cellStyle name="Percent 2 7" xfId="196"/>
    <cellStyle name="Percent 2 8" xfId="197"/>
    <cellStyle name="Percent 2 9" xfId="198"/>
    <cellStyle name="Percent 3" xfId="199"/>
    <cellStyle name="Percent 3 2" xfId="200"/>
    <cellStyle name="Percent 4" xfId="201"/>
    <cellStyle name="Percent 4 2" xfId="202"/>
    <cellStyle name="Percent 5" xfId="203"/>
    <cellStyle name="Percent 5 2" xfId="204"/>
    <cellStyle name="Percent 5 2 2" xfId="205"/>
    <cellStyle name="Percent 5 2 3" xfId="206"/>
    <cellStyle name="Percent 5 2 4" xfId="207"/>
    <cellStyle name="Percent 5 3" xfId="208"/>
    <cellStyle name="Percent 5 4" xfId="209"/>
    <cellStyle name="Percent 5 4 2" xfId="210"/>
    <cellStyle name="Percent 5 4 3" xfId="211"/>
    <cellStyle name="Percent 5 5" xfId="212"/>
    <cellStyle name="Percent 5 5 2" xfId="213"/>
    <cellStyle name="Percent 5 5 3" xfId="214"/>
    <cellStyle name="Percent 5 6" xfId="215"/>
    <cellStyle name="Percent 5 7" xfId="216"/>
    <cellStyle name="Percent 6" xfId="217"/>
    <cellStyle name="Percent 6 2" xfId="218"/>
    <cellStyle name="Percent 6 2 2" xfId="219"/>
    <cellStyle name="Percent 6 2 3" xfId="220"/>
    <cellStyle name="Percent 6 2 4" xfId="221"/>
    <cellStyle name="Percent 6 3" xfId="222"/>
    <cellStyle name="Percent 6 4" xfId="223"/>
    <cellStyle name="Percent 6 4 2" xfId="224"/>
    <cellStyle name="Percent 6 4 3" xfId="225"/>
    <cellStyle name="Percent 6 5" xfId="226"/>
    <cellStyle name="Percent 6 5 2" xfId="227"/>
    <cellStyle name="Percent 6 5 3" xfId="228"/>
    <cellStyle name="Percent 6 6" xfId="229"/>
    <cellStyle name="Percent 6 7" xfId="230"/>
    <cellStyle name="Percent 7" xfId="231"/>
    <cellStyle name="Percent 7 2" xfId="232"/>
    <cellStyle name="Percent 7 2 2" xfId="233"/>
    <cellStyle name="Percent 7 2 3" xfId="234"/>
    <cellStyle name="Percent 7 2 4" xfId="235"/>
    <cellStyle name="Percent 7 3" xfId="236"/>
    <cellStyle name="Percent 7 4" xfId="237"/>
    <cellStyle name="Percent 7 4 2" xfId="238"/>
    <cellStyle name="Percent 7 4 3" xfId="239"/>
    <cellStyle name="Percent 7 5" xfId="240"/>
    <cellStyle name="Percent 7 5 2" xfId="241"/>
    <cellStyle name="Percent 7 5 3" xfId="242"/>
    <cellStyle name="Percent 7 6" xfId="243"/>
    <cellStyle name="Percent 7 7" xfId="244"/>
    <cellStyle name="Percent 8" xfId="245"/>
    <cellStyle name="Percent 8 2" xfId="246"/>
    <cellStyle name="Percent 9" xfId="247"/>
    <cellStyle name="Percentage of" xfId="248"/>
    <cellStyle name="Percentage of 2" xfId="249"/>
    <cellStyle name="subheading" xfId="250"/>
    <cellStyle name="subheading 2" xfId="251"/>
    <cellStyle name="Title 2" xfId="252"/>
    <cellStyle name="Total 2" xfId="253"/>
    <cellStyle name="Warning Text 2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5.2275604236248031E-2"/>
          <c:y val="2.5882671487702312E-2"/>
          <c:w val="0.91259335897179572"/>
          <c:h val="0.84637275531770872"/>
        </c:manualLayout>
      </c:layout>
      <c:lineChart>
        <c:grouping val="standard"/>
        <c:varyColors val="0"/>
        <c:ser>
          <c:idx val="0"/>
          <c:order val="0"/>
          <c:tx>
            <c:strRef>
              <c:f>Data_for_Charts!$B$26:$B$26</c:f>
              <c:strCache>
                <c:ptCount val="1"/>
                <c:pt idx="0">
                  <c:v>All Subjects</c:v>
                </c:pt>
              </c:strCache>
            </c:strRef>
          </c:tx>
          <c:spPr>
            <a:ln w="28575" cap="rnd">
              <a:solidFill>
                <a:srgbClr val="104F75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Data_for_Charts!$C$25:$G$25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Data_for_Charts!$C$26:$G$26</c:f>
              <c:numCache>
                <c:formatCode>0.0</c:formatCode>
                <c:ptCount val="5"/>
                <c:pt idx="0">
                  <c:v>10.199999999999999</c:v>
                </c:pt>
                <c:pt idx="1">
                  <c:v>9.6</c:v>
                </c:pt>
                <c:pt idx="2">
                  <c:v>10.1</c:v>
                </c:pt>
                <c:pt idx="3">
                  <c:v>10.7</c:v>
                </c:pt>
                <c:pt idx="4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DF-4F32-8247-F84089AE892A}"/>
            </c:ext>
          </c:extLst>
        </c:ser>
        <c:ser>
          <c:idx val="1"/>
          <c:order val="1"/>
          <c:tx>
            <c:strRef>
              <c:f>Data_for_Charts!$B$27:$B$27</c:f>
              <c:strCache>
                <c:ptCount val="1"/>
                <c:pt idx="0">
                  <c:v>EBacc</c:v>
                </c:pt>
              </c:strCache>
            </c:strRef>
          </c:tx>
          <c:spPr>
            <a:ln w="28575" cap="rnd">
              <a:solidFill>
                <a:srgbClr val="8A2529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Data_for_Charts!$C$25:$G$25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Data_for_Charts!$C$27:$G$27</c:f>
              <c:numCache>
                <c:formatCode>0.0</c:formatCode>
                <c:ptCount val="5"/>
                <c:pt idx="0">
                  <c:v>10.5</c:v>
                </c:pt>
                <c:pt idx="1">
                  <c:v>10</c:v>
                </c:pt>
                <c:pt idx="2">
                  <c:v>10.5</c:v>
                </c:pt>
                <c:pt idx="3">
                  <c:v>11</c:v>
                </c:pt>
                <c:pt idx="4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DF-4F32-8247-F84089AE892A}"/>
            </c:ext>
          </c:extLst>
        </c:ser>
        <c:ser>
          <c:idx val="2"/>
          <c:order val="2"/>
          <c:tx>
            <c:strRef>
              <c:f>Data_for_Charts!$B$28:$B$28</c:f>
              <c:strCache>
                <c:ptCount val="1"/>
                <c:pt idx="0">
                  <c:v>Non-EBacc</c:v>
                </c:pt>
              </c:strCache>
            </c:strRef>
          </c:tx>
          <c:spPr>
            <a:ln w="28575" cap="rnd">
              <a:solidFill>
                <a:srgbClr val="336C41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Data_for_Charts!$C$25:$G$25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Data_for_Charts!$C$28:$G$28</c:f>
              <c:numCache>
                <c:formatCode>0.0</c:formatCode>
                <c:ptCount val="5"/>
                <c:pt idx="0">
                  <c:v>9.6</c:v>
                </c:pt>
                <c:pt idx="1">
                  <c:v>9</c:v>
                </c:pt>
                <c:pt idx="2">
                  <c:v>9.4</c:v>
                </c:pt>
                <c:pt idx="3">
                  <c:v>10.1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DF-4F32-8247-F84089AE8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184856"/>
        <c:axId val="532181248"/>
      </c:lineChart>
      <c:valAx>
        <c:axId val="532181248"/>
        <c:scaling>
          <c:orientation val="minMax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84856"/>
        <c:crosses val="autoZero"/>
        <c:crossBetween val="between"/>
      </c:valAx>
      <c:catAx>
        <c:axId val="53218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8124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0953020330483059"/>
          <c:h val="0.85864009001768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Data_for_Charts!$J$31:$J$31</c:f>
              <c:strCache>
                <c:ptCount val="1"/>
                <c:pt idx="0">
                  <c:v>NQTs</c:v>
                </c:pt>
              </c:strCache>
            </c:strRef>
          </c:tx>
          <c:spPr>
            <a:solidFill>
              <a:srgbClr val="E39598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Data_for_Charts!$K$33:$O$33</c:f>
              <c:numCache>
                <c:formatCode>0.0</c:formatCode>
                <c:ptCount val="5"/>
                <c:pt idx="0">
                  <c:v>57.4</c:v>
                </c:pt>
                <c:pt idx="1">
                  <c:v>55.5</c:v>
                </c:pt>
                <c:pt idx="2">
                  <c:v>54.4</c:v>
                </c:pt>
                <c:pt idx="3">
                  <c:v>52.8</c:v>
                </c:pt>
                <c:pt idx="4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8-40D9-8A33-2D70FD5CF738}"/>
            </c:ext>
          </c:extLst>
        </c:ser>
        <c:ser>
          <c:idx val="1"/>
          <c:order val="1"/>
          <c:tx>
            <c:strRef>
              <c:f>Data_for_Charts!$J$36:$J$36</c:f>
              <c:strCache>
                <c:ptCount val="1"/>
                <c:pt idx="0">
                  <c:v>New to SF Sector</c:v>
                </c:pt>
              </c:strCache>
            </c:strRef>
          </c:tx>
          <c:spPr>
            <a:solidFill>
              <a:srgbClr val="D56065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Data_for_Charts!$K$38:$O$38</c:f>
              <c:numCache>
                <c:formatCode>0.0</c:formatCode>
                <c:ptCount val="5"/>
                <c:pt idx="0">
                  <c:v>13.5</c:v>
                </c:pt>
                <c:pt idx="1">
                  <c:v>14.2</c:v>
                </c:pt>
                <c:pt idx="2">
                  <c:v>13</c:v>
                </c:pt>
                <c:pt idx="3">
                  <c:v>12.7</c:v>
                </c:pt>
                <c:pt idx="4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08-40D9-8A33-2D70FD5CF738}"/>
            </c:ext>
          </c:extLst>
        </c:ser>
        <c:ser>
          <c:idx val="2"/>
          <c:order val="2"/>
          <c:tx>
            <c:strRef>
              <c:f>Data_for_Charts!$J$41:$J$41</c:f>
              <c:strCache>
                <c:ptCount val="1"/>
                <c:pt idx="0">
                  <c:v>Returners</c:v>
                </c:pt>
              </c:strCache>
            </c:strRef>
          </c:tx>
          <c:spPr>
            <a:solidFill>
              <a:srgbClr val="681C1F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Data_for_Charts!$K$43:$O$43</c:f>
              <c:numCache>
                <c:formatCode>0.0</c:formatCode>
                <c:ptCount val="5"/>
                <c:pt idx="0">
                  <c:v>29.1</c:v>
                </c:pt>
                <c:pt idx="1">
                  <c:v>30.3</c:v>
                </c:pt>
                <c:pt idx="2">
                  <c:v>32.6</c:v>
                </c:pt>
                <c:pt idx="3">
                  <c:v>34.5</c:v>
                </c:pt>
                <c:pt idx="4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08-40D9-8A33-2D70FD5CF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41848"/>
        <c:axId val="538442832"/>
      </c:barChart>
      <c:valAx>
        <c:axId val="538442832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41848"/>
        <c:crosses val="autoZero"/>
        <c:crossBetween val="between"/>
        <c:majorUnit val="20"/>
      </c:valAx>
      <c:catAx>
        <c:axId val="53844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4283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0951501712911043"/>
          <c:h val="0.85560437799815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Data_for_Charts!$J$31:$J$31</c:f>
              <c:strCache>
                <c:ptCount val="1"/>
                <c:pt idx="0">
                  <c:v>NQTs</c:v>
                </c:pt>
              </c:strCache>
            </c:strRef>
          </c:tx>
          <c:spPr>
            <a:solidFill>
              <a:srgbClr val="A0D2AC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Data_for_Charts!$K$34:$O$34</c:f>
              <c:numCache>
                <c:formatCode>0.0</c:formatCode>
                <c:ptCount val="5"/>
                <c:pt idx="0">
                  <c:v>52.2</c:v>
                </c:pt>
                <c:pt idx="1">
                  <c:v>46.4</c:v>
                </c:pt>
                <c:pt idx="2">
                  <c:v>44.8</c:v>
                </c:pt>
                <c:pt idx="3">
                  <c:v>43.6</c:v>
                </c:pt>
                <c:pt idx="4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E-4C71-8366-937016FC88DC}"/>
            </c:ext>
          </c:extLst>
        </c:ser>
        <c:ser>
          <c:idx val="1"/>
          <c:order val="1"/>
          <c:tx>
            <c:strRef>
              <c:f>Data_for_Charts!$J$36:$J$36</c:f>
              <c:strCache>
                <c:ptCount val="1"/>
                <c:pt idx="0">
                  <c:v>New to SF Sector</c:v>
                </c:pt>
              </c:strCache>
            </c:strRef>
          </c:tx>
          <c:spPr>
            <a:solidFill>
              <a:srgbClr val="70BB82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Data_for_Charts!$K$39:$O$39</c:f>
              <c:numCache>
                <c:formatCode>0.0</c:formatCode>
                <c:ptCount val="5"/>
                <c:pt idx="0">
                  <c:v>17.899999999999999</c:v>
                </c:pt>
                <c:pt idx="1">
                  <c:v>22</c:v>
                </c:pt>
                <c:pt idx="2">
                  <c:v>19.100000000000001</c:v>
                </c:pt>
                <c:pt idx="3">
                  <c:v>17.600000000000001</c:v>
                </c:pt>
                <c:pt idx="4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E-4C71-8366-937016FC88DC}"/>
            </c:ext>
          </c:extLst>
        </c:ser>
        <c:ser>
          <c:idx val="2"/>
          <c:order val="2"/>
          <c:tx>
            <c:strRef>
              <c:f>Data_for_Charts!$J$41:$J$41</c:f>
              <c:strCache>
                <c:ptCount val="1"/>
                <c:pt idx="0">
                  <c:v>Returners</c:v>
                </c:pt>
              </c:strCache>
            </c:strRef>
          </c:tx>
          <c:spPr>
            <a:solidFill>
              <a:srgbClr val="265131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Data_for_Charts!$K$44:$O$44</c:f>
              <c:numCache>
                <c:formatCode>0.0</c:formatCode>
                <c:ptCount val="5"/>
                <c:pt idx="0">
                  <c:v>29.9</c:v>
                </c:pt>
                <c:pt idx="1">
                  <c:v>31.6</c:v>
                </c:pt>
                <c:pt idx="2">
                  <c:v>36</c:v>
                </c:pt>
                <c:pt idx="3">
                  <c:v>38.799999999999997</c:v>
                </c:pt>
                <c:pt idx="4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E-4C71-8366-937016FC8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41520"/>
        <c:axId val="538443816"/>
      </c:barChart>
      <c:valAx>
        <c:axId val="538443816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41520"/>
        <c:crosses val="autoZero"/>
        <c:crossBetween val="between"/>
        <c:majorUnit val="20"/>
      </c:valAx>
      <c:catAx>
        <c:axId val="53844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438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1162156737967615"/>
          <c:h val="0.8792303515743245"/>
        </c:manualLayout>
      </c:layout>
      <c:lineChart>
        <c:grouping val="standard"/>
        <c:varyColors val="0"/>
        <c:ser>
          <c:idx val="0"/>
          <c:order val="0"/>
          <c:tx>
            <c:strRef>
              <c:f>Data_for_Charts!$J$32:$J$32</c:f>
              <c:strCache>
                <c:ptCount val="1"/>
                <c:pt idx="0">
                  <c:v>All Subjects</c:v>
                </c:pt>
              </c:strCache>
            </c:strRef>
          </c:tx>
          <c:spPr>
            <a:ln w="28575" cap="rnd">
              <a:solidFill>
                <a:srgbClr val="7AC2ED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Data_for_Charts!$K$32:$O$32</c:f>
              <c:numCache>
                <c:formatCode>0.0</c:formatCode>
                <c:ptCount val="5"/>
                <c:pt idx="0">
                  <c:v>55.7</c:v>
                </c:pt>
                <c:pt idx="1">
                  <c:v>52.5</c:v>
                </c:pt>
                <c:pt idx="2">
                  <c:v>51.3</c:v>
                </c:pt>
                <c:pt idx="3">
                  <c:v>50</c:v>
                </c:pt>
                <c:pt idx="4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AE-4106-9E33-41130B2245F7}"/>
            </c:ext>
          </c:extLst>
        </c:ser>
        <c:ser>
          <c:idx val="1"/>
          <c:order val="1"/>
          <c:tx>
            <c:strRef>
              <c:f>Data_for_Charts!$J$33:$J$33</c:f>
              <c:strCache>
                <c:ptCount val="1"/>
                <c:pt idx="0">
                  <c:v>EBacc</c:v>
                </c:pt>
              </c:strCache>
            </c:strRef>
          </c:tx>
          <c:spPr>
            <a:ln w="28575" cap="rnd">
              <a:solidFill>
                <a:srgbClr val="E39598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Data_for_Charts!$K$33:$O$33</c:f>
              <c:numCache>
                <c:formatCode>0.0</c:formatCode>
                <c:ptCount val="5"/>
                <c:pt idx="0">
                  <c:v>57.4</c:v>
                </c:pt>
                <c:pt idx="1">
                  <c:v>55.5</c:v>
                </c:pt>
                <c:pt idx="2">
                  <c:v>54.4</c:v>
                </c:pt>
                <c:pt idx="3">
                  <c:v>52.8</c:v>
                </c:pt>
                <c:pt idx="4">
                  <c:v>53.6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E-4106-9E33-41130B2245F7}"/>
            </c:ext>
          </c:extLst>
        </c:ser>
        <c:ser>
          <c:idx val="2"/>
          <c:order val="2"/>
          <c:tx>
            <c:strRef>
              <c:f>Data_for_Charts!$J$34:$J$34</c:f>
              <c:strCache>
                <c:ptCount val="1"/>
                <c:pt idx="0">
                  <c:v>Non-EBacc</c:v>
                </c:pt>
              </c:strCache>
            </c:strRef>
          </c:tx>
          <c:spPr>
            <a:ln w="28575" cap="rnd">
              <a:solidFill>
                <a:srgbClr val="A0D2AC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Data_for_Charts!$K$34:$O$34</c:f>
              <c:numCache>
                <c:formatCode>0.0</c:formatCode>
                <c:ptCount val="5"/>
                <c:pt idx="0">
                  <c:v>52.2</c:v>
                </c:pt>
                <c:pt idx="1">
                  <c:v>46.4</c:v>
                </c:pt>
                <c:pt idx="2">
                  <c:v>44.8</c:v>
                </c:pt>
                <c:pt idx="3">
                  <c:v>43.6</c:v>
                </c:pt>
                <c:pt idx="4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AE-4106-9E33-41130B22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07096"/>
        <c:axId val="538900208"/>
      </c:lineChart>
      <c:valAx>
        <c:axId val="538900208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7096"/>
        <c:crosses val="autoZero"/>
        <c:crossBetween val="between"/>
        <c:majorUnit val="20"/>
      </c:valAx>
      <c:catAx>
        <c:axId val="53890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02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0648163509107738"/>
          <c:h val="0.87964724478243872"/>
        </c:manualLayout>
      </c:layout>
      <c:lineChart>
        <c:grouping val="standard"/>
        <c:varyColors val="0"/>
        <c:ser>
          <c:idx val="0"/>
          <c:order val="0"/>
          <c:tx>
            <c:strRef>
              <c:f>Data_for_Charts!$J$37:$J$37</c:f>
              <c:strCache>
                <c:ptCount val="1"/>
                <c:pt idx="0">
                  <c:v>All Subjects</c:v>
                </c:pt>
              </c:strCache>
            </c:strRef>
          </c:tx>
          <c:spPr>
            <a:ln w="28575" cap="rnd">
              <a:solidFill>
                <a:srgbClr val="38A3E4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Data_for_Charts!$K$36:$O$36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Data_for_Charts!$K$37:$O$37</c:f>
              <c:numCache>
                <c:formatCode>0.0</c:formatCode>
                <c:ptCount val="5"/>
                <c:pt idx="0">
                  <c:v>15</c:v>
                </c:pt>
                <c:pt idx="1">
                  <c:v>16.8</c:v>
                </c:pt>
                <c:pt idx="2">
                  <c:v>15</c:v>
                </c:pt>
                <c:pt idx="3">
                  <c:v>14.2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8-4FB6-8D2C-506D7EC3ACE0}"/>
            </c:ext>
          </c:extLst>
        </c:ser>
        <c:ser>
          <c:idx val="1"/>
          <c:order val="1"/>
          <c:tx>
            <c:strRef>
              <c:f>Data_for_Charts!$J$38:$J$38</c:f>
              <c:strCache>
                <c:ptCount val="1"/>
                <c:pt idx="0">
                  <c:v>EBacc</c:v>
                </c:pt>
              </c:strCache>
            </c:strRef>
          </c:tx>
          <c:spPr>
            <a:ln w="28575" cap="rnd">
              <a:solidFill>
                <a:srgbClr val="D56065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Data_for_Charts!$K$36:$O$36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Data_for_Charts!$K$38:$O$38</c:f>
              <c:numCache>
                <c:formatCode>0.0</c:formatCode>
                <c:ptCount val="5"/>
                <c:pt idx="0">
                  <c:v>13.5</c:v>
                </c:pt>
                <c:pt idx="1">
                  <c:v>14.2</c:v>
                </c:pt>
                <c:pt idx="2">
                  <c:v>13</c:v>
                </c:pt>
                <c:pt idx="3">
                  <c:v>12.7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8-4FB6-8D2C-506D7EC3ACE0}"/>
            </c:ext>
          </c:extLst>
        </c:ser>
        <c:ser>
          <c:idx val="2"/>
          <c:order val="2"/>
          <c:tx>
            <c:strRef>
              <c:f>Data_for_Charts!$J$39:$J$39</c:f>
              <c:strCache>
                <c:ptCount val="1"/>
                <c:pt idx="0">
                  <c:v>Non-EBacc</c:v>
                </c:pt>
              </c:strCache>
            </c:strRef>
          </c:tx>
          <c:spPr>
            <a:ln w="28575" cap="rnd">
              <a:solidFill>
                <a:srgbClr val="70BB82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Data_for_Charts!$K$36:$O$36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Data_for_Charts!$K$39:$O$39</c:f>
              <c:numCache>
                <c:formatCode>0.0</c:formatCode>
                <c:ptCount val="5"/>
                <c:pt idx="0">
                  <c:v>17.899999999999999</c:v>
                </c:pt>
                <c:pt idx="1">
                  <c:v>22</c:v>
                </c:pt>
                <c:pt idx="2">
                  <c:v>19.100000000000001</c:v>
                </c:pt>
                <c:pt idx="3">
                  <c:v>17.600000000000001</c:v>
                </c:pt>
                <c:pt idx="4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38-4FB6-8D2C-506D7EC3A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897912"/>
        <c:axId val="538902176"/>
      </c:lineChart>
      <c:valAx>
        <c:axId val="538902176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897912"/>
        <c:crosses val="autoZero"/>
        <c:crossBetween val="between"/>
        <c:majorUnit val="20"/>
      </c:valAx>
      <c:catAx>
        <c:axId val="538897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217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0876164139154292"/>
          <c:h val="0.87500658180446267"/>
        </c:manualLayout>
      </c:layout>
      <c:lineChart>
        <c:grouping val="standard"/>
        <c:varyColors val="0"/>
        <c:ser>
          <c:idx val="0"/>
          <c:order val="0"/>
          <c:tx>
            <c:strRef>
              <c:f>Data_for_Charts!$J$42:$J$42</c:f>
              <c:strCache>
                <c:ptCount val="1"/>
                <c:pt idx="0">
                  <c:v>All Subjects</c:v>
                </c:pt>
              </c:strCache>
            </c:strRef>
          </c:tx>
          <c:spPr>
            <a:ln w="28575" cap="rnd">
              <a:solidFill>
                <a:srgbClr val="0C3B58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Data_for_Charts!$K$41:$O$41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Data_for_Charts!$K$42:$O$42</c:f>
              <c:numCache>
                <c:formatCode>0.0</c:formatCode>
                <c:ptCount val="5"/>
                <c:pt idx="0">
                  <c:v>29.3</c:v>
                </c:pt>
                <c:pt idx="1">
                  <c:v>30.7</c:v>
                </c:pt>
                <c:pt idx="2">
                  <c:v>33.700000000000003</c:v>
                </c:pt>
                <c:pt idx="3">
                  <c:v>35.799999999999997</c:v>
                </c:pt>
                <c:pt idx="4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D-41DF-8775-A38B9965A879}"/>
            </c:ext>
          </c:extLst>
        </c:ser>
        <c:ser>
          <c:idx val="1"/>
          <c:order val="1"/>
          <c:tx>
            <c:strRef>
              <c:f>Data_for_Charts!$J$43:$J$43</c:f>
              <c:strCache>
                <c:ptCount val="1"/>
                <c:pt idx="0">
                  <c:v>EBacc</c:v>
                </c:pt>
              </c:strCache>
            </c:strRef>
          </c:tx>
          <c:spPr>
            <a:ln w="28575" cap="rnd">
              <a:solidFill>
                <a:srgbClr val="681C1F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Data_for_Charts!$K$41:$O$41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Data_for_Charts!$K$43:$O$43</c:f>
              <c:numCache>
                <c:formatCode>0.0</c:formatCode>
                <c:ptCount val="5"/>
                <c:pt idx="0">
                  <c:v>29.1</c:v>
                </c:pt>
                <c:pt idx="1">
                  <c:v>30.3</c:v>
                </c:pt>
                <c:pt idx="2">
                  <c:v>32.6</c:v>
                </c:pt>
                <c:pt idx="3">
                  <c:v>34.5</c:v>
                </c:pt>
                <c:pt idx="4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1DF-8775-A38B9965A879}"/>
            </c:ext>
          </c:extLst>
        </c:ser>
        <c:ser>
          <c:idx val="2"/>
          <c:order val="2"/>
          <c:tx>
            <c:strRef>
              <c:f>Data_for_Charts!$J$44:$J$44</c:f>
              <c:strCache>
                <c:ptCount val="1"/>
                <c:pt idx="0">
                  <c:v>Non-EBacc</c:v>
                </c:pt>
              </c:strCache>
            </c:strRef>
          </c:tx>
          <c:spPr>
            <a:ln w="28575" cap="rnd">
              <a:solidFill>
                <a:srgbClr val="265131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Data_for_Charts!$K$41:$O$41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Data_for_Charts!$K$44:$O$44</c:f>
              <c:numCache>
                <c:formatCode>0.0</c:formatCode>
                <c:ptCount val="5"/>
                <c:pt idx="0">
                  <c:v>29.9</c:v>
                </c:pt>
                <c:pt idx="1">
                  <c:v>31.6</c:v>
                </c:pt>
                <c:pt idx="2">
                  <c:v>36</c:v>
                </c:pt>
                <c:pt idx="3">
                  <c:v>38.799999999999997</c:v>
                </c:pt>
                <c:pt idx="4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1DF-8775-A38B9965A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901192"/>
        <c:axId val="538899880"/>
      </c:lineChart>
      <c:valAx>
        <c:axId val="538899880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1192"/>
        <c:crosses val="autoZero"/>
        <c:crossBetween val="between"/>
        <c:majorUnit val="20"/>
      </c:valAx>
      <c:catAx>
        <c:axId val="53890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8998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Data_for_Charts!$A$50:$A$50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7EE"/>
            </a:solidFill>
            <a:ln w="9528">
              <a:solidFill>
                <a:srgbClr val="BDD7EE"/>
              </a:solidFill>
              <a:prstDash val="solid"/>
            </a:ln>
          </c:spPr>
          <c:invertIfNegative val="0"/>
          <c:cat>
            <c:multiLvlStrRef>
              <c:f>Data_for_Charts!$C$48:$S$49</c:f>
              <c:multiLvlStrCache>
                <c:ptCount val="17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  <c:lvl>
                  <c:pt idx="0">
                    <c:v>Wastage</c:v>
                  </c:pt>
                  <c:pt idx="5">
                    <c:v>-</c:v>
                  </c:pt>
                  <c:pt idx="6">
                    <c:v>Out of service</c:v>
                  </c:pt>
                  <c:pt idx="11">
                    <c:v>-</c:v>
                  </c:pt>
                  <c:pt idx="12">
                    <c:v>Retirements</c:v>
                  </c:pt>
                </c:lvl>
              </c:multiLvlStrCache>
            </c:multiLvlStrRef>
          </c:cat>
          <c:val>
            <c:numRef>
              <c:f>Data_for_Charts!$C$50:$S$50</c:f>
              <c:numCache>
                <c:formatCode>General</c:formatCode>
                <c:ptCount val="17"/>
                <c:pt idx="0">
                  <c:v>10</c:v>
                </c:pt>
                <c:pt idx="1">
                  <c:v>9.5</c:v>
                </c:pt>
                <c:pt idx="2">
                  <c:v>10</c:v>
                </c:pt>
                <c:pt idx="3">
                  <c:v>10.5</c:v>
                </c:pt>
                <c:pt idx="4">
                  <c:v>11.2</c:v>
                </c:pt>
                <c:pt idx="6">
                  <c:v>7</c:v>
                </c:pt>
                <c:pt idx="7">
                  <c:v>6.7</c:v>
                </c:pt>
                <c:pt idx="8">
                  <c:v>7.4</c:v>
                </c:pt>
                <c:pt idx="9">
                  <c:v>7.9</c:v>
                </c:pt>
                <c:pt idx="10">
                  <c:v>8.9</c:v>
                </c:pt>
                <c:pt idx="12">
                  <c:v>3</c:v>
                </c:pt>
                <c:pt idx="13">
                  <c:v>2.8</c:v>
                </c:pt>
                <c:pt idx="14">
                  <c:v>2.6</c:v>
                </c:pt>
                <c:pt idx="15">
                  <c:v>2.5</c:v>
                </c:pt>
                <c:pt idx="1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F-419A-875A-71C49AB3BA4A}"/>
            </c:ext>
          </c:extLst>
        </c:ser>
        <c:ser>
          <c:idx val="1"/>
          <c:order val="1"/>
          <c:tx>
            <c:strRef>
              <c:f>Data_for_Charts!$A$51:$A$51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E75B6"/>
            </a:solidFill>
            <a:ln w="9528">
              <a:solidFill>
                <a:srgbClr val="2E75B6"/>
              </a:solidFill>
              <a:prstDash val="solid"/>
            </a:ln>
          </c:spPr>
          <c:invertIfNegative val="0"/>
          <c:cat>
            <c:multiLvlStrRef>
              <c:f>Data_for_Charts!$C$48:$S$49</c:f>
              <c:multiLvlStrCache>
                <c:ptCount val="17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  <c:lvl>
                  <c:pt idx="0">
                    <c:v>Wastage</c:v>
                  </c:pt>
                  <c:pt idx="5">
                    <c:v>-</c:v>
                  </c:pt>
                  <c:pt idx="6">
                    <c:v>Out of service</c:v>
                  </c:pt>
                  <c:pt idx="11">
                    <c:v>-</c:v>
                  </c:pt>
                  <c:pt idx="12">
                    <c:v>Retirements</c:v>
                  </c:pt>
                </c:lvl>
              </c:multiLvlStrCache>
            </c:multiLvlStrRef>
          </c:cat>
          <c:val>
            <c:numRef>
              <c:f>Data_for_Charts!$C$51:$S$51</c:f>
              <c:numCache>
                <c:formatCode>General</c:formatCode>
                <c:ptCount val="17"/>
                <c:pt idx="0">
                  <c:v>10.4</c:v>
                </c:pt>
                <c:pt idx="1">
                  <c:v>9.6999999999999993</c:v>
                </c:pt>
                <c:pt idx="2">
                  <c:v>10.1</c:v>
                </c:pt>
                <c:pt idx="3">
                  <c:v>11</c:v>
                </c:pt>
                <c:pt idx="4">
                  <c:v>11.3</c:v>
                </c:pt>
                <c:pt idx="6">
                  <c:v>6.1</c:v>
                </c:pt>
                <c:pt idx="7">
                  <c:v>5.7</c:v>
                </c:pt>
                <c:pt idx="8">
                  <c:v>6.5</c:v>
                </c:pt>
                <c:pt idx="9">
                  <c:v>7.7</c:v>
                </c:pt>
                <c:pt idx="10">
                  <c:v>8.4</c:v>
                </c:pt>
                <c:pt idx="12">
                  <c:v>4.3</c:v>
                </c:pt>
                <c:pt idx="13">
                  <c:v>3.9</c:v>
                </c:pt>
                <c:pt idx="14">
                  <c:v>3.5</c:v>
                </c:pt>
                <c:pt idx="15">
                  <c:v>3.3</c:v>
                </c:pt>
                <c:pt idx="16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F-419A-875A-71C49AB3B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906440"/>
        <c:axId val="538901848"/>
      </c:barChart>
      <c:valAx>
        <c:axId val="538901848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Rate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6440"/>
        <c:crosses val="autoZero"/>
        <c:crossBetween val="between"/>
      </c:valAx>
      <c:catAx>
        <c:axId val="538906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184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Data_for_Charts!$A$55:$A$55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39598"/>
            </a:solidFill>
            <a:ln w="9528">
              <a:solidFill>
                <a:srgbClr val="E39598"/>
              </a:solidFill>
              <a:prstDash val="solid"/>
            </a:ln>
          </c:spPr>
          <c:invertIfNegative val="0"/>
          <c:cat>
            <c:multiLvlStrRef>
              <c:f>Data_for_Charts!$C$53:$S$54</c:f>
              <c:multiLvlStrCache>
                <c:ptCount val="17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  <c:lvl>
                  <c:pt idx="0">
                    <c:v>Wastage</c:v>
                  </c:pt>
                  <c:pt idx="5">
                    <c:v>-</c:v>
                  </c:pt>
                  <c:pt idx="6">
                    <c:v>Out of service</c:v>
                  </c:pt>
                  <c:pt idx="11">
                    <c:v>-</c:v>
                  </c:pt>
                  <c:pt idx="12">
                    <c:v>Retirements</c:v>
                  </c:pt>
                </c:lvl>
              </c:multiLvlStrCache>
            </c:multiLvlStrRef>
          </c:cat>
          <c:val>
            <c:numRef>
              <c:f>Data_for_Charts!$C$55:$S$55</c:f>
              <c:numCache>
                <c:formatCode>General</c:formatCode>
                <c:ptCount val="17"/>
                <c:pt idx="0">
                  <c:v>10.3</c:v>
                </c:pt>
                <c:pt idx="1">
                  <c:v>9.8000000000000007</c:v>
                </c:pt>
                <c:pt idx="2">
                  <c:v>10.3</c:v>
                </c:pt>
                <c:pt idx="3">
                  <c:v>10.6</c:v>
                </c:pt>
                <c:pt idx="4">
                  <c:v>11.4</c:v>
                </c:pt>
                <c:pt idx="6">
                  <c:v>7.2</c:v>
                </c:pt>
                <c:pt idx="7">
                  <c:v>6.9</c:v>
                </c:pt>
                <c:pt idx="8">
                  <c:v>7.7</c:v>
                </c:pt>
                <c:pt idx="9">
                  <c:v>8.1999999999999993</c:v>
                </c:pt>
                <c:pt idx="10">
                  <c:v>9.1999999999999993</c:v>
                </c:pt>
                <c:pt idx="12">
                  <c:v>3</c:v>
                </c:pt>
                <c:pt idx="13">
                  <c:v>2.8</c:v>
                </c:pt>
                <c:pt idx="14">
                  <c:v>2.6</c:v>
                </c:pt>
                <c:pt idx="15">
                  <c:v>2.4</c:v>
                </c:pt>
                <c:pt idx="1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7-4AAF-AFAF-CB65592BC73D}"/>
            </c:ext>
          </c:extLst>
        </c:ser>
        <c:ser>
          <c:idx val="1"/>
          <c:order val="1"/>
          <c:tx>
            <c:strRef>
              <c:f>Data_for_Charts!$A$56:$A$56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8A2529"/>
            </a:solidFill>
            <a:ln w="9528">
              <a:solidFill>
                <a:srgbClr val="8A2529"/>
              </a:solidFill>
              <a:prstDash val="solid"/>
            </a:ln>
          </c:spPr>
          <c:invertIfNegative val="0"/>
          <c:cat>
            <c:multiLvlStrRef>
              <c:f>Data_for_Charts!$C$53:$S$54</c:f>
              <c:multiLvlStrCache>
                <c:ptCount val="17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  <c:lvl>
                  <c:pt idx="0">
                    <c:v>Wastage</c:v>
                  </c:pt>
                  <c:pt idx="5">
                    <c:v>-</c:v>
                  </c:pt>
                  <c:pt idx="6">
                    <c:v>Out of service</c:v>
                  </c:pt>
                  <c:pt idx="11">
                    <c:v>-</c:v>
                  </c:pt>
                  <c:pt idx="12">
                    <c:v>Retirements</c:v>
                  </c:pt>
                </c:lvl>
              </c:multiLvlStrCache>
            </c:multiLvlStrRef>
          </c:cat>
          <c:val>
            <c:numRef>
              <c:f>Data_for_Charts!$C$56:$S$56</c:f>
              <c:numCache>
                <c:formatCode>General</c:formatCode>
                <c:ptCount val="17"/>
                <c:pt idx="0">
                  <c:v>10.9</c:v>
                </c:pt>
                <c:pt idx="1">
                  <c:v>10.3</c:v>
                </c:pt>
                <c:pt idx="2">
                  <c:v>10.6</c:v>
                </c:pt>
                <c:pt idx="3">
                  <c:v>11.7</c:v>
                </c:pt>
                <c:pt idx="4">
                  <c:v>11.7</c:v>
                </c:pt>
                <c:pt idx="6">
                  <c:v>6.4</c:v>
                </c:pt>
                <c:pt idx="7">
                  <c:v>6.2</c:v>
                </c:pt>
                <c:pt idx="8">
                  <c:v>7</c:v>
                </c:pt>
                <c:pt idx="9">
                  <c:v>8.4</c:v>
                </c:pt>
                <c:pt idx="10">
                  <c:v>9</c:v>
                </c:pt>
                <c:pt idx="12">
                  <c:v>4.4000000000000004</c:v>
                </c:pt>
                <c:pt idx="13">
                  <c:v>4</c:v>
                </c:pt>
                <c:pt idx="14">
                  <c:v>3.6</c:v>
                </c:pt>
                <c:pt idx="15">
                  <c:v>3.3</c:v>
                </c:pt>
                <c:pt idx="1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7-4AAF-AFAF-CB65592BC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909064"/>
        <c:axId val="538910048"/>
      </c:barChart>
      <c:valAx>
        <c:axId val="538910048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Rate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9064"/>
        <c:crosses val="autoZero"/>
        <c:crossBetween val="between"/>
      </c:valAx>
      <c:catAx>
        <c:axId val="538909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1004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BFBFBF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Data_for_Charts!$A$60:$A$60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D2AC"/>
            </a:solidFill>
            <a:ln w="9528">
              <a:solidFill>
                <a:srgbClr val="A0D2AC"/>
              </a:solidFill>
              <a:prstDash val="solid"/>
            </a:ln>
          </c:spPr>
          <c:invertIfNegative val="0"/>
          <c:cat>
            <c:multiLvlStrRef>
              <c:f>Data_for_Charts!$C$58:$S$59</c:f>
              <c:multiLvlStrCache>
                <c:ptCount val="17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  <c:lvl>
                  <c:pt idx="0">
                    <c:v>Wastage</c:v>
                  </c:pt>
                  <c:pt idx="5">
                    <c:v>-</c:v>
                  </c:pt>
                  <c:pt idx="6">
                    <c:v>Out of service</c:v>
                  </c:pt>
                  <c:pt idx="11">
                    <c:v>-</c:v>
                  </c:pt>
                  <c:pt idx="12">
                    <c:v>Retirements</c:v>
                  </c:pt>
                </c:lvl>
              </c:multiLvlStrCache>
            </c:multiLvlStrRef>
          </c:cat>
          <c:val>
            <c:numRef>
              <c:f>Data_for_Charts!$C$60:$S$60</c:f>
              <c:numCache>
                <c:formatCode>General</c:formatCode>
                <c:ptCount val="17"/>
                <c:pt idx="0">
                  <c:v>9.6</c:v>
                </c:pt>
                <c:pt idx="1">
                  <c:v>9.1999999999999993</c:v>
                </c:pt>
                <c:pt idx="2">
                  <c:v>9.5</c:v>
                </c:pt>
                <c:pt idx="3">
                  <c:v>10.199999999999999</c:v>
                </c:pt>
                <c:pt idx="4">
                  <c:v>10.8</c:v>
                </c:pt>
                <c:pt idx="6">
                  <c:v>6.6</c:v>
                </c:pt>
                <c:pt idx="7">
                  <c:v>6.3</c:v>
                </c:pt>
                <c:pt idx="8">
                  <c:v>6.9</c:v>
                </c:pt>
                <c:pt idx="9">
                  <c:v>7.5</c:v>
                </c:pt>
                <c:pt idx="10">
                  <c:v>8.4</c:v>
                </c:pt>
                <c:pt idx="12">
                  <c:v>3</c:v>
                </c:pt>
                <c:pt idx="13">
                  <c:v>2.8</c:v>
                </c:pt>
                <c:pt idx="14">
                  <c:v>2.6</c:v>
                </c:pt>
                <c:pt idx="15">
                  <c:v>2.7</c:v>
                </c:pt>
                <c:pt idx="16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F-4E0B-BA46-E3463F7E20B0}"/>
            </c:ext>
          </c:extLst>
        </c:ser>
        <c:ser>
          <c:idx val="1"/>
          <c:order val="1"/>
          <c:tx>
            <c:strRef>
              <c:f>Data_for_Charts!$A$61:$A$61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C41"/>
            </a:solidFill>
            <a:ln w="9528">
              <a:solidFill>
                <a:srgbClr val="336C41"/>
              </a:solidFill>
              <a:prstDash val="solid"/>
            </a:ln>
          </c:spPr>
          <c:invertIfNegative val="0"/>
          <c:cat>
            <c:multiLvlStrRef>
              <c:f>Data_for_Charts!$C$58:$S$59</c:f>
              <c:multiLvlStrCache>
                <c:ptCount val="17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</c:lvl>
                <c:lvl>
                  <c:pt idx="0">
                    <c:v>Wastage</c:v>
                  </c:pt>
                  <c:pt idx="5">
                    <c:v>-</c:v>
                  </c:pt>
                  <c:pt idx="6">
                    <c:v>Out of service</c:v>
                  </c:pt>
                  <c:pt idx="11">
                    <c:v>-</c:v>
                  </c:pt>
                  <c:pt idx="12">
                    <c:v>Retirements</c:v>
                  </c:pt>
                </c:lvl>
              </c:multiLvlStrCache>
            </c:multiLvlStrRef>
          </c:cat>
          <c:val>
            <c:numRef>
              <c:f>Data_for_Charts!$C$61:$S$61</c:f>
              <c:numCache>
                <c:formatCode>General</c:formatCode>
                <c:ptCount val="17"/>
                <c:pt idx="0">
                  <c:v>9.6</c:v>
                </c:pt>
                <c:pt idx="1">
                  <c:v>8.6999999999999993</c:v>
                </c:pt>
                <c:pt idx="2">
                  <c:v>9.1999999999999993</c:v>
                </c:pt>
                <c:pt idx="3">
                  <c:v>9.9</c:v>
                </c:pt>
                <c:pt idx="4">
                  <c:v>10.6</c:v>
                </c:pt>
                <c:pt idx="6">
                  <c:v>5.5</c:v>
                </c:pt>
                <c:pt idx="7">
                  <c:v>5</c:v>
                </c:pt>
                <c:pt idx="8">
                  <c:v>5.8</c:v>
                </c:pt>
                <c:pt idx="9">
                  <c:v>6.6</c:v>
                </c:pt>
                <c:pt idx="10">
                  <c:v>7.5</c:v>
                </c:pt>
                <c:pt idx="12">
                  <c:v>4.0999999999999996</c:v>
                </c:pt>
                <c:pt idx="13">
                  <c:v>3.7</c:v>
                </c:pt>
                <c:pt idx="14">
                  <c:v>3.3</c:v>
                </c:pt>
                <c:pt idx="15">
                  <c:v>3.3</c:v>
                </c:pt>
                <c:pt idx="16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F-4E0B-BA46-E3463F7E2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903160"/>
        <c:axId val="538899224"/>
      </c:barChart>
      <c:valAx>
        <c:axId val="538899224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Rate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03160"/>
        <c:crosses val="autoZero"/>
        <c:crossBetween val="between"/>
      </c:valAx>
      <c:catAx>
        <c:axId val="538903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89922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BFBFBF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Data_for_Charts!$A$67:$A$67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7EE"/>
            </a:solidFill>
            <a:ln w="9528">
              <a:solidFill>
                <a:srgbClr val="BDD7EE"/>
              </a:solidFill>
              <a:prstDash val="solid"/>
            </a:ln>
          </c:spPr>
          <c:invertIfNegative val="0"/>
          <c:cat>
            <c:multiLvlStrRef>
              <c:f>Data_for_Charts!$C$65:$Y$66</c:f>
              <c:multiLvlStrCache>
                <c:ptCount val="23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Entrants</c:v>
                  </c:pt>
                  <c:pt idx="5">
                    <c:v>-</c:v>
                  </c:pt>
                  <c:pt idx="6">
                    <c:v>NQTs</c:v>
                  </c:pt>
                  <c:pt idx="11">
                    <c:v>-</c:v>
                  </c:pt>
                  <c:pt idx="12">
                    <c:v>New to SF sector</c:v>
                  </c:pt>
                  <c:pt idx="17">
                    <c:v>-</c:v>
                  </c:pt>
                  <c:pt idx="18">
                    <c:v>Returners</c:v>
                  </c:pt>
                </c:lvl>
              </c:multiLvlStrCache>
            </c:multiLvlStrRef>
          </c:cat>
          <c:val>
            <c:numRef>
              <c:f>Data_for_Charts!$C$67:$Y$67</c:f>
              <c:numCache>
                <c:formatCode>General</c:formatCode>
                <c:ptCount val="23"/>
                <c:pt idx="0">
                  <c:v>9.6</c:v>
                </c:pt>
                <c:pt idx="1">
                  <c:v>10.1</c:v>
                </c:pt>
                <c:pt idx="2">
                  <c:v>9.8000000000000007</c:v>
                </c:pt>
                <c:pt idx="3">
                  <c:v>10.1</c:v>
                </c:pt>
                <c:pt idx="4">
                  <c:v>9.6999999999999993</c:v>
                </c:pt>
                <c:pt idx="6">
                  <c:v>5.4</c:v>
                </c:pt>
                <c:pt idx="7">
                  <c:v>5.3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5.0999999999999996</c:v>
                </c:pt>
                <c:pt idx="12">
                  <c:v>1.4</c:v>
                </c:pt>
                <c:pt idx="13">
                  <c:v>1.6</c:v>
                </c:pt>
                <c:pt idx="14">
                  <c:v>1.4</c:v>
                </c:pt>
                <c:pt idx="15">
                  <c:v>1.4</c:v>
                </c:pt>
                <c:pt idx="16">
                  <c:v>1.2</c:v>
                </c:pt>
                <c:pt idx="18">
                  <c:v>2.8</c:v>
                </c:pt>
                <c:pt idx="19">
                  <c:v>3.2</c:v>
                </c:pt>
                <c:pt idx="20">
                  <c:v>3.4</c:v>
                </c:pt>
                <c:pt idx="21">
                  <c:v>3.6</c:v>
                </c:pt>
                <c:pt idx="22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D-434C-9F55-1B362E913F61}"/>
            </c:ext>
          </c:extLst>
        </c:ser>
        <c:ser>
          <c:idx val="1"/>
          <c:order val="1"/>
          <c:tx>
            <c:strRef>
              <c:f>Data_for_Charts!$A$68:$A$68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E75B6"/>
            </a:solidFill>
            <a:ln w="9528">
              <a:solidFill>
                <a:srgbClr val="2E75B6"/>
              </a:solidFill>
              <a:prstDash val="solid"/>
            </a:ln>
          </c:spPr>
          <c:invertIfNegative val="0"/>
          <c:cat>
            <c:multiLvlStrRef>
              <c:f>Data_for_Charts!$C$65:$Y$66</c:f>
              <c:multiLvlStrCache>
                <c:ptCount val="23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Entrants</c:v>
                  </c:pt>
                  <c:pt idx="5">
                    <c:v>-</c:v>
                  </c:pt>
                  <c:pt idx="6">
                    <c:v>NQTs</c:v>
                  </c:pt>
                  <c:pt idx="11">
                    <c:v>-</c:v>
                  </c:pt>
                  <c:pt idx="12">
                    <c:v>New to SF sector</c:v>
                  </c:pt>
                  <c:pt idx="17">
                    <c:v>-</c:v>
                  </c:pt>
                  <c:pt idx="18">
                    <c:v>Returners</c:v>
                  </c:pt>
                </c:lvl>
              </c:multiLvlStrCache>
            </c:multiLvlStrRef>
          </c:cat>
          <c:val>
            <c:numRef>
              <c:f>Data_for_Charts!$C$68:$Y$68</c:f>
              <c:numCache>
                <c:formatCode>General</c:formatCode>
                <c:ptCount val="23"/>
                <c:pt idx="0">
                  <c:v>8.3000000000000007</c:v>
                </c:pt>
                <c:pt idx="1">
                  <c:v>8.9</c:v>
                </c:pt>
                <c:pt idx="2">
                  <c:v>8.6999999999999993</c:v>
                </c:pt>
                <c:pt idx="3">
                  <c:v>9.3000000000000007</c:v>
                </c:pt>
                <c:pt idx="4">
                  <c:v>9.5</c:v>
                </c:pt>
                <c:pt idx="6">
                  <c:v>4.5999999999999996</c:v>
                </c:pt>
                <c:pt idx="7">
                  <c:v>4.5999999999999996</c:v>
                </c:pt>
                <c:pt idx="8">
                  <c:v>4.4000000000000004</c:v>
                </c:pt>
                <c:pt idx="9">
                  <c:v>4.5999999999999996</c:v>
                </c:pt>
                <c:pt idx="10">
                  <c:v>4.8</c:v>
                </c:pt>
                <c:pt idx="12">
                  <c:v>1.3</c:v>
                </c:pt>
                <c:pt idx="13">
                  <c:v>1.6</c:v>
                </c:pt>
                <c:pt idx="14">
                  <c:v>1.4</c:v>
                </c:pt>
                <c:pt idx="15">
                  <c:v>1.4</c:v>
                </c:pt>
                <c:pt idx="16">
                  <c:v>1.3</c:v>
                </c:pt>
                <c:pt idx="18">
                  <c:v>2.4</c:v>
                </c:pt>
                <c:pt idx="19">
                  <c:v>2.7</c:v>
                </c:pt>
                <c:pt idx="20">
                  <c:v>2.8</c:v>
                </c:pt>
                <c:pt idx="21">
                  <c:v>3.4</c:v>
                </c:pt>
                <c:pt idx="22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D-434C-9F55-1B362E913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915952"/>
        <c:axId val="538914640"/>
      </c:barChart>
      <c:valAx>
        <c:axId val="538914640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Rate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15952"/>
        <c:crosses val="autoZero"/>
        <c:crossBetween val="between"/>
      </c:valAx>
      <c:catAx>
        <c:axId val="538915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1464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BFBFBF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Data_for_Charts!$A$72:$A$72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E39598"/>
            </a:solidFill>
            <a:ln w="9528">
              <a:solidFill>
                <a:srgbClr val="E39598"/>
              </a:solidFill>
              <a:prstDash val="solid"/>
            </a:ln>
          </c:spPr>
          <c:invertIfNegative val="0"/>
          <c:cat>
            <c:multiLvlStrRef>
              <c:f>Data_for_Charts!$C$70:$Y$71</c:f>
              <c:multiLvlStrCache>
                <c:ptCount val="23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Entrants</c:v>
                  </c:pt>
                  <c:pt idx="5">
                    <c:v>-</c:v>
                  </c:pt>
                  <c:pt idx="6">
                    <c:v>NQTs</c:v>
                  </c:pt>
                  <c:pt idx="11">
                    <c:v>-</c:v>
                  </c:pt>
                  <c:pt idx="12">
                    <c:v>New to SF sector</c:v>
                  </c:pt>
                  <c:pt idx="17">
                    <c:v>-</c:v>
                  </c:pt>
                  <c:pt idx="18">
                    <c:v>Returners</c:v>
                  </c:pt>
                </c:lvl>
              </c:multiLvlStrCache>
            </c:multiLvlStrRef>
          </c:cat>
          <c:val>
            <c:numRef>
              <c:f>Data_for_Charts!$C$72:$Y$72</c:f>
              <c:numCache>
                <c:formatCode>General</c:formatCode>
                <c:ptCount val="23"/>
                <c:pt idx="0">
                  <c:v>10.4</c:v>
                </c:pt>
                <c:pt idx="1">
                  <c:v>11.1</c:v>
                </c:pt>
                <c:pt idx="2">
                  <c:v>10.8</c:v>
                </c:pt>
                <c:pt idx="3">
                  <c:v>11.3</c:v>
                </c:pt>
                <c:pt idx="4">
                  <c:v>10.7</c:v>
                </c:pt>
                <c:pt idx="6">
                  <c:v>5.9</c:v>
                </c:pt>
                <c:pt idx="7">
                  <c:v>6.2</c:v>
                </c:pt>
                <c:pt idx="8">
                  <c:v>5.9</c:v>
                </c:pt>
                <c:pt idx="9">
                  <c:v>6</c:v>
                </c:pt>
                <c:pt idx="10">
                  <c:v>5.9</c:v>
                </c:pt>
                <c:pt idx="12">
                  <c:v>1.4</c:v>
                </c:pt>
                <c:pt idx="13">
                  <c:v>1.5</c:v>
                </c:pt>
                <c:pt idx="14">
                  <c:v>1.3</c:v>
                </c:pt>
                <c:pt idx="15">
                  <c:v>1.4</c:v>
                </c:pt>
                <c:pt idx="16">
                  <c:v>1.3</c:v>
                </c:pt>
                <c:pt idx="18">
                  <c:v>3.1</c:v>
                </c:pt>
                <c:pt idx="19">
                  <c:v>3.4</c:v>
                </c:pt>
                <c:pt idx="20">
                  <c:v>3.5</c:v>
                </c:pt>
                <c:pt idx="21">
                  <c:v>3.8</c:v>
                </c:pt>
                <c:pt idx="22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5-4789-9F4D-964DC8C31F1F}"/>
            </c:ext>
          </c:extLst>
        </c:ser>
        <c:ser>
          <c:idx val="1"/>
          <c:order val="1"/>
          <c:tx>
            <c:strRef>
              <c:f>Data_for_Charts!$A$73:$A$73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8A2529"/>
            </a:solidFill>
            <a:ln w="9528">
              <a:solidFill>
                <a:srgbClr val="8A2529"/>
              </a:solidFill>
              <a:prstDash val="solid"/>
            </a:ln>
          </c:spPr>
          <c:invertIfNegative val="0"/>
          <c:cat>
            <c:multiLvlStrRef>
              <c:f>Data_for_Charts!$C$70:$Y$71</c:f>
              <c:multiLvlStrCache>
                <c:ptCount val="23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Entrants</c:v>
                  </c:pt>
                  <c:pt idx="5">
                    <c:v>-</c:v>
                  </c:pt>
                  <c:pt idx="6">
                    <c:v>NQTs</c:v>
                  </c:pt>
                  <c:pt idx="11">
                    <c:v>-</c:v>
                  </c:pt>
                  <c:pt idx="12">
                    <c:v>New to SF sector</c:v>
                  </c:pt>
                  <c:pt idx="17">
                    <c:v>-</c:v>
                  </c:pt>
                  <c:pt idx="18">
                    <c:v>Returners</c:v>
                  </c:pt>
                </c:lvl>
              </c:multiLvlStrCache>
            </c:multiLvlStrRef>
          </c:cat>
          <c:val>
            <c:numRef>
              <c:f>Data_for_Charts!$C$73:$Y$73</c:f>
              <c:numCache>
                <c:formatCode>General</c:formatCode>
                <c:ptCount val="23"/>
                <c:pt idx="0">
                  <c:v>9.3000000000000007</c:v>
                </c:pt>
                <c:pt idx="1">
                  <c:v>10.1</c:v>
                </c:pt>
                <c:pt idx="2">
                  <c:v>9.8000000000000007</c:v>
                </c:pt>
                <c:pt idx="3">
                  <c:v>10.6</c:v>
                </c:pt>
                <c:pt idx="4">
                  <c:v>10.8</c:v>
                </c:pt>
                <c:pt idx="6">
                  <c:v>5.4</c:v>
                </c:pt>
                <c:pt idx="7">
                  <c:v>5.5</c:v>
                </c:pt>
                <c:pt idx="8">
                  <c:v>5.2</c:v>
                </c:pt>
                <c:pt idx="9">
                  <c:v>5.4</c:v>
                </c:pt>
                <c:pt idx="10">
                  <c:v>5.6</c:v>
                </c:pt>
                <c:pt idx="12">
                  <c:v>1.3</c:v>
                </c:pt>
                <c:pt idx="13">
                  <c:v>1.5</c:v>
                </c:pt>
                <c:pt idx="14">
                  <c:v>1.4</c:v>
                </c:pt>
                <c:pt idx="15">
                  <c:v>1.4</c:v>
                </c:pt>
                <c:pt idx="16">
                  <c:v>1.3</c:v>
                </c:pt>
                <c:pt idx="18">
                  <c:v>2.6</c:v>
                </c:pt>
                <c:pt idx="19">
                  <c:v>3</c:v>
                </c:pt>
                <c:pt idx="20">
                  <c:v>3.1</c:v>
                </c:pt>
                <c:pt idx="21">
                  <c:v>3.7</c:v>
                </c:pt>
                <c:pt idx="22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5-4789-9F4D-964DC8C31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917592"/>
        <c:axId val="538910704"/>
      </c:barChart>
      <c:valAx>
        <c:axId val="538910704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Rate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17592"/>
        <c:crosses val="autoZero"/>
        <c:crossBetween val="between"/>
      </c:valAx>
      <c:catAx>
        <c:axId val="538917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1070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BFBFBF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5.3718459783035528E-2"/>
          <c:y val="2.5404546052373515E-2"/>
          <c:w val="0.91100777843990854"/>
          <c:h val="0.85445664036992353"/>
        </c:manualLayout>
      </c:layout>
      <c:lineChart>
        <c:grouping val="standard"/>
        <c:varyColors val="0"/>
        <c:ser>
          <c:idx val="0"/>
          <c:order val="0"/>
          <c:tx>
            <c:strRef>
              <c:f>Data_for_Charts!$J$26:$J$26</c:f>
              <c:strCache>
                <c:ptCount val="1"/>
                <c:pt idx="0">
                  <c:v>All Subjects</c:v>
                </c:pt>
              </c:strCache>
            </c:strRef>
          </c:tx>
          <c:spPr>
            <a:ln w="28575" cap="rnd">
              <a:solidFill>
                <a:srgbClr val="7AC2ED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Data_for_Charts!$K$26:$O$26</c:f>
              <c:numCache>
                <c:formatCode>0.0</c:formatCode>
                <c:ptCount val="5"/>
                <c:pt idx="0">
                  <c:v>9.1</c:v>
                </c:pt>
                <c:pt idx="1">
                  <c:v>9.6999999999999993</c:v>
                </c:pt>
                <c:pt idx="2">
                  <c:v>9.4</c:v>
                </c:pt>
                <c:pt idx="3">
                  <c:v>9.8000000000000007</c:v>
                </c:pt>
                <c:pt idx="4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D-4E72-8A9B-48CFA0724C54}"/>
            </c:ext>
          </c:extLst>
        </c:ser>
        <c:ser>
          <c:idx val="1"/>
          <c:order val="1"/>
          <c:tx>
            <c:strRef>
              <c:f>Data_for_Charts!$J$27:$J$27</c:f>
              <c:strCache>
                <c:ptCount val="1"/>
                <c:pt idx="0">
                  <c:v>EBacc</c:v>
                </c:pt>
              </c:strCache>
            </c:strRef>
          </c:tx>
          <c:spPr>
            <a:ln w="28575" cap="rnd">
              <a:solidFill>
                <a:srgbClr val="E39598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Data_for_Charts!$K$27:$O$27</c:f>
              <c:numCache>
                <c:formatCode>0.0</c:formatCode>
                <c:ptCount val="5"/>
                <c:pt idx="0">
                  <c:v>10</c:v>
                </c:pt>
                <c:pt idx="1">
                  <c:v>10.7</c:v>
                </c:pt>
                <c:pt idx="2">
                  <c:v>10.4</c:v>
                </c:pt>
                <c:pt idx="3">
                  <c:v>11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D-4E72-8A9B-48CFA0724C54}"/>
            </c:ext>
          </c:extLst>
        </c:ser>
        <c:ser>
          <c:idx val="2"/>
          <c:order val="2"/>
          <c:tx>
            <c:strRef>
              <c:f>Data_for_Charts!$J$28:$J$28</c:f>
              <c:strCache>
                <c:ptCount val="1"/>
                <c:pt idx="0">
                  <c:v>Non-EBacc</c:v>
                </c:pt>
              </c:strCache>
            </c:strRef>
          </c:tx>
          <c:spPr>
            <a:ln w="28575" cap="rnd">
              <a:solidFill>
                <a:srgbClr val="A0D2AC"/>
              </a:solidFill>
              <a:prstDash val="solid"/>
              <a:round/>
            </a:ln>
          </c:spPr>
          <c:marker>
            <c:symbol val="none"/>
          </c:marker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Data_for_Charts!$K$28:$O$28</c:f>
              <c:numCache>
                <c:formatCode>0.0</c:formatCode>
                <c:ptCount val="5"/>
                <c:pt idx="0">
                  <c:v>7.8</c:v>
                </c:pt>
                <c:pt idx="1">
                  <c:v>8.1</c:v>
                </c:pt>
                <c:pt idx="2">
                  <c:v>7.8</c:v>
                </c:pt>
                <c:pt idx="3">
                  <c:v>7.9</c:v>
                </c:pt>
                <c:pt idx="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D-4E72-8A9B-48CFA072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186168"/>
        <c:axId val="532183216"/>
      </c:lineChart>
      <c:valAx>
        <c:axId val="532183216"/>
        <c:scaling>
          <c:orientation val="minMax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86168"/>
        <c:crosses val="autoZero"/>
        <c:crossBetween val="between"/>
      </c:valAx>
      <c:catAx>
        <c:axId val="532186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832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Data_for_Charts!$A$77:$A$77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D2AC"/>
            </a:solidFill>
            <a:ln w="9528">
              <a:solidFill>
                <a:srgbClr val="A0D2AC"/>
              </a:solidFill>
              <a:prstDash val="solid"/>
            </a:ln>
          </c:spPr>
          <c:invertIfNegative val="0"/>
          <c:cat>
            <c:multiLvlStrRef>
              <c:f>Data_for_Charts!$C$75:$Y$76</c:f>
              <c:multiLvlStrCache>
                <c:ptCount val="23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Entrants</c:v>
                  </c:pt>
                  <c:pt idx="5">
                    <c:v>-</c:v>
                  </c:pt>
                  <c:pt idx="6">
                    <c:v>NQTs</c:v>
                  </c:pt>
                  <c:pt idx="11">
                    <c:v>-</c:v>
                  </c:pt>
                  <c:pt idx="12">
                    <c:v>New to SF sector</c:v>
                  </c:pt>
                  <c:pt idx="17">
                    <c:v>-</c:v>
                  </c:pt>
                  <c:pt idx="18">
                    <c:v>Returners</c:v>
                  </c:pt>
                </c:lvl>
              </c:multiLvlStrCache>
            </c:multiLvlStrRef>
          </c:cat>
          <c:val>
            <c:numRef>
              <c:f>Data_for_Charts!$C$77:$Y$77</c:f>
              <c:numCache>
                <c:formatCode>General</c:formatCode>
                <c:ptCount val="23"/>
                <c:pt idx="0">
                  <c:v>8.5</c:v>
                </c:pt>
                <c:pt idx="1">
                  <c:v>8.6999999999999993</c:v>
                </c:pt>
                <c:pt idx="2">
                  <c:v>8.3000000000000007</c:v>
                </c:pt>
                <c:pt idx="3">
                  <c:v>8.1999999999999993</c:v>
                </c:pt>
                <c:pt idx="4">
                  <c:v>8</c:v>
                </c:pt>
                <c:pt idx="6">
                  <c:v>4.5</c:v>
                </c:pt>
                <c:pt idx="7">
                  <c:v>4</c:v>
                </c:pt>
                <c:pt idx="8">
                  <c:v>3.7</c:v>
                </c:pt>
                <c:pt idx="9">
                  <c:v>3.6</c:v>
                </c:pt>
                <c:pt idx="10">
                  <c:v>3.8</c:v>
                </c:pt>
                <c:pt idx="12">
                  <c:v>1.5</c:v>
                </c:pt>
                <c:pt idx="13">
                  <c:v>1.9</c:v>
                </c:pt>
                <c:pt idx="14">
                  <c:v>1.5</c:v>
                </c:pt>
                <c:pt idx="15">
                  <c:v>1.4</c:v>
                </c:pt>
                <c:pt idx="16">
                  <c:v>1</c:v>
                </c:pt>
                <c:pt idx="18">
                  <c:v>2.5</c:v>
                </c:pt>
                <c:pt idx="19">
                  <c:v>2.8</c:v>
                </c:pt>
                <c:pt idx="20">
                  <c:v>3.1</c:v>
                </c:pt>
                <c:pt idx="21">
                  <c:v>3.2</c:v>
                </c:pt>
                <c:pt idx="2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9-4D4C-840C-E8DE051C6D2E}"/>
            </c:ext>
          </c:extLst>
        </c:ser>
        <c:ser>
          <c:idx val="1"/>
          <c:order val="1"/>
          <c:tx>
            <c:strRef>
              <c:f>Data_for_Charts!$A$78:$A$78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336C41"/>
            </a:solidFill>
            <a:ln w="9528">
              <a:solidFill>
                <a:srgbClr val="336C41"/>
              </a:solidFill>
              <a:prstDash val="solid"/>
            </a:ln>
          </c:spPr>
          <c:invertIfNegative val="0"/>
          <c:cat>
            <c:multiLvlStrRef>
              <c:f>Data_for_Charts!$C$75:$Y$76</c:f>
              <c:multiLvlStrCache>
                <c:ptCount val="23"/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2015</c:v>
                  </c:pt>
                  <c:pt idx="12">
                    <c:v>2011</c:v>
                  </c:pt>
                  <c:pt idx="13">
                    <c:v>2012</c:v>
                  </c:pt>
                  <c:pt idx="14">
                    <c:v>2013</c:v>
                  </c:pt>
                  <c:pt idx="15">
                    <c:v>2014</c:v>
                  </c:pt>
                  <c:pt idx="16">
                    <c:v>2015</c:v>
                  </c:pt>
                  <c:pt idx="18">
                    <c:v>2011</c:v>
                  </c:pt>
                  <c:pt idx="19">
                    <c:v>2012</c:v>
                  </c:pt>
                  <c:pt idx="20">
                    <c:v>2013</c:v>
                  </c:pt>
                  <c:pt idx="21">
                    <c:v>2014</c:v>
                  </c:pt>
                  <c:pt idx="22">
                    <c:v>2015</c:v>
                  </c:pt>
                </c:lvl>
                <c:lvl>
                  <c:pt idx="0">
                    <c:v>Entrants</c:v>
                  </c:pt>
                  <c:pt idx="5">
                    <c:v>-</c:v>
                  </c:pt>
                  <c:pt idx="6">
                    <c:v>NQTs</c:v>
                  </c:pt>
                  <c:pt idx="11">
                    <c:v>-</c:v>
                  </c:pt>
                  <c:pt idx="12">
                    <c:v>New to SF sector</c:v>
                  </c:pt>
                  <c:pt idx="17">
                    <c:v>-</c:v>
                  </c:pt>
                  <c:pt idx="18">
                    <c:v>Returners</c:v>
                  </c:pt>
                </c:lvl>
              </c:multiLvlStrCache>
            </c:multiLvlStrRef>
          </c:cat>
          <c:val>
            <c:numRef>
              <c:f>Data_for_Charts!$C$78:$Y$78</c:f>
              <c:numCache>
                <c:formatCode>General</c:formatCode>
                <c:ptCount val="23"/>
                <c:pt idx="0">
                  <c:v>6.7</c:v>
                </c:pt>
                <c:pt idx="1">
                  <c:v>7.1</c:v>
                </c:pt>
                <c:pt idx="2">
                  <c:v>7</c:v>
                </c:pt>
                <c:pt idx="3">
                  <c:v>7.3</c:v>
                </c:pt>
                <c:pt idx="4">
                  <c:v>7.3</c:v>
                </c:pt>
                <c:pt idx="6">
                  <c:v>3.3</c:v>
                </c:pt>
                <c:pt idx="7">
                  <c:v>3.3</c:v>
                </c:pt>
                <c:pt idx="8">
                  <c:v>3.2</c:v>
                </c:pt>
                <c:pt idx="9">
                  <c:v>3.2</c:v>
                </c:pt>
                <c:pt idx="10">
                  <c:v>3.4</c:v>
                </c:pt>
                <c:pt idx="12">
                  <c:v>1.3</c:v>
                </c:pt>
                <c:pt idx="13">
                  <c:v>1.7</c:v>
                </c:pt>
                <c:pt idx="14">
                  <c:v>1.5</c:v>
                </c:pt>
                <c:pt idx="15">
                  <c:v>1.4</c:v>
                </c:pt>
                <c:pt idx="16">
                  <c:v>1.2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2.7</c:v>
                </c:pt>
                <c:pt idx="2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9-4D4C-840C-E8DE051C6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913328"/>
        <c:axId val="538912672"/>
      </c:barChart>
      <c:valAx>
        <c:axId val="538912672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10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000" b="0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</a:rPr>
                  <a:t>Rate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13328"/>
        <c:crosses val="autoZero"/>
        <c:crossBetween val="between"/>
      </c:valAx>
      <c:catAx>
        <c:axId val="53891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91267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BFBFBF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Data_for_Charts!$B$2:$B$2</c:f>
              <c:strCache>
                <c:ptCount val="1"/>
                <c:pt idx="0">
                  <c:v>Wastage</c:v>
                </c:pt>
              </c:strCache>
            </c:strRef>
          </c:tx>
          <c:spPr>
            <a:solidFill>
              <a:srgbClr val="104F75"/>
            </a:solidFill>
            <a:ln>
              <a:noFill/>
            </a:ln>
          </c:spPr>
          <c:invertIfNegative val="0"/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Data_for_Charts!$C$26:$G$26</c:f>
              <c:numCache>
                <c:formatCode>0.0</c:formatCode>
                <c:ptCount val="5"/>
                <c:pt idx="0">
                  <c:v>10.199999999999999</c:v>
                </c:pt>
                <c:pt idx="1">
                  <c:v>9.6</c:v>
                </c:pt>
                <c:pt idx="2">
                  <c:v>10.1</c:v>
                </c:pt>
                <c:pt idx="3">
                  <c:v>10.7</c:v>
                </c:pt>
                <c:pt idx="4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E-4F35-B31D-785E015F3E6A}"/>
            </c:ext>
          </c:extLst>
        </c:ser>
        <c:ser>
          <c:idx val="1"/>
          <c:order val="1"/>
          <c:tx>
            <c:strRef>
              <c:f>Data_for_Charts!$B$3:$B$3</c:f>
              <c:strCache>
                <c:ptCount val="1"/>
                <c:pt idx="0">
                  <c:v>Entrant</c:v>
                </c:pt>
              </c:strCache>
            </c:strRef>
          </c:tx>
          <c:spPr>
            <a:solidFill>
              <a:srgbClr val="7AC2ED"/>
            </a:solidFill>
            <a:ln>
              <a:noFill/>
            </a:ln>
          </c:spPr>
          <c:invertIfNegative val="0"/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Data_for_Charts!$K$26:$O$26</c:f>
              <c:numCache>
                <c:formatCode>0.0</c:formatCode>
                <c:ptCount val="5"/>
                <c:pt idx="0">
                  <c:v>9.1</c:v>
                </c:pt>
                <c:pt idx="1">
                  <c:v>9.6999999999999993</c:v>
                </c:pt>
                <c:pt idx="2">
                  <c:v>9.4</c:v>
                </c:pt>
                <c:pt idx="3">
                  <c:v>9.8000000000000007</c:v>
                </c:pt>
                <c:pt idx="4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E-4F35-B31D-785E015F3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187808"/>
        <c:axId val="532191744"/>
      </c:barChart>
      <c:valAx>
        <c:axId val="532191744"/>
        <c:scaling>
          <c:orientation val="minMax"/>
          <c:min val="0"/>
        </c:scaling>
        <c:delete val="0"/>
        <c:axPos val="l"/>
        <c:majorGridlines>
          <c:spPr>
            <a:ln w="9528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87808"/>
        <c:crosses val="autoZero"/>
        <c:crossBetween val="between"/>
      </c:valAx>
      <c:catAx>
        <c:axId val="53218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9174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Data_for_Charts!$B$2:$B$2</c:f>
              <c:strCache>
                <c:ptCount val="1"/>
                <c:pt idx="0">
                  <c:v>Wastage</c:v>
                </c:pt>
              </c:strCache>
            </c:strRef>
          </c:tx>
          <c:spPr>
            <a:solidFill>
              <a:srgbClr val="8A2529"/>
            </a:solidFill>
            <a:ln>
              <a:noFill/>
            </a:ln>
          </c:spPr>
          <c:invertIfNegative val="0"/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Data_for_Charts!$C$27:$G$27</c:f>
              <c:numCache>
                <c:formatCode>0.0</c:formatCode>
                <c:ptCount val="5"/>
                <c:pt idx="0">
                  <c:v>10.5</c:v>
                </c:pt>
                <c:pt idx="1">
                  <c:v>10</c:v>
                </c:pt>
                <c:pt idx="2">
                  <c:v>10.5</c:v>
                </c:pt>
                <c:pt idx="3">
                  <c:v>11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A-4D64-AF5C-0DB7815932DB}"/>
            </c:ext>
          </c:extLst>
        </c:ser>
        <c:ser>
          <c:idx val="1"/>
          <c:order val="1"/>
          <c:tx>
            <c:strRef>
              <c:f>Data_for_Charts!$B$3:$B$3</c:f>
              <c:strCache>
                <c:ptCount val="1"/>
                <c:pt idx="0">
                  <c:v>Entrant</c:v>
                </c:pt>
              </c:strCache>
            </c:strRef>
          </c:tx>
          <c:spPr>
            <a:solidFill>
              <a:srgbClr val="E39598"/>
            </a:solidFill>
            <a:ln>
              <a:noFill/>
            </a:ln>
          </c:spPr>
          <c:invertIfNegative val="0"/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Data_for_Charts!$K$27:$O$27</c:f>
              <c:numCache>
                <c:formatCode>0.0</c:formatCode>
                <c:ptCount val="5"/>
                <c:pt idx="0">
                  <c:v>10</c:v>
                </c:pt>
                <c:pt idx="1">
                  <c:v>10.7</c:v>
                </c:pt>
                <c:pt idx="2">
                  <c:v>10.4</c:v>
                </c:pt>
                <c:pt idx="3">
                  <c:v>11</c:v>
                </c:pt>
                <c:pt idx="4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2A-4D64-AF5C-0DB78159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189448"/>
        <c:axId val="532189120"/>
      </c:barChart>
      <c:valAx>
        <c:axId val="532189120"/>
        <c:scaling>
          <c:orientation val="minMax"/>
          <c:min val="0"/>
        </c:scaling>
        <c:delete val="0"/>
        <c:axPos val="l"/>
        <c:majorGridlines>
          <c:spPr>
            <a:ln w="9528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89448"/>
        <c:crosses val="autoZero"/>
        <c:crossBetween val="between"/>
      </c:valAx>
      <c:catAx>
        <c:axId val="532189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218912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Data_for_Charts!$B$2:$B$2</c:f>
              <c:strCache>
                <c:ptCount val="1"/>
                <c:pt idx="0">
                  <c:v>Wastage</c:v>
                </c:pt>
              </c:strCache>
            </c:strRef>
          </c:tx>
          <c:spPr>
            <a:solidFill>
              <a:srgbClr val="336C41"/>
            </a:solidFill>
            <a:ln>
              <a:noFill/>
            </a:ln>
          </c:spPr>
          <c:invertIfNegative val="0"/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Data_for_Charts!$C$28:$G$28</c:f>
              <c:numCache>
                <c:formatCode>0.0</c:formatCode>
                <c:ptCount val="5"/>
                <c:pt idx="0">
                  <c:v>9.6</c:v>
                </c:pt>
                <c:pt idx="1">
                  <c:v>9</c:v>
                </c:pt>
                <c:pt idx="2">
                  <c:v>9.4</c:v>
                </c:pt>
                <c:pt idx="3">
                  <c:v>10.1</c:v>
                </c:pt>
                <c:pt idx="4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B-438C-8E81-82D0BDDD43C7}"/>
            </c:ext>
          </c:extLst>
        </c:ser>
        <c:ser>
          <c:idx val="1"/>
          <c:order val="1"/>
          <c:tx>
            <c:strRef>
              <c:f>Data_for_Charts!$B$3:$B$3</c:f>
              <c:strCache>
                <c:ptCount val="1"/>
                <c:pt idx="0">
                  <c:v>Entrant</c:v>
                </c:pt>
              </c:strCache>
            </c:strRef>
          </c:tx>
          <c:spPr>
            <a:solidFill>
              <a:srgbClr val="A0D2AC"/>
            </a:solidFill>
            <a:ln>
              <a:noFill/>
            </a:ln>
          </c:spPr>
          <c:invertIfNegative val="0"/>
          <c:cat>
            <c:numRef>
              <c:f>Data_for_Charts!$K$25:$O$25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Data_for_Charts!$K$28:$O$28</c:f>
              <c:numCache>
                <c:formatCode>0.0</c:formatCode>
                <c:ptCount val="5"/>
                <c:pt idx="0">
                  <c:v>7.8</c:v>
                </c:pt>
                <c:pt idx="1">
                  <c:v>8.1</c:v>
                </c:pt>
                <c:pt idx="2">
                  <c:v>7.8</c:v>
                </c:pt>
                <c:pt idx="3">
                  <c:v>7.9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B-438C-8E81-82D0BDDD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33976"/>
        <c:axId val="538438896"/>
      </c:barChart>
      <c:valAx>
        <c:axId val="538438896"/>
        <c:scaling>
          <c:orientation val="minMax"/>
          <c:min val="0"/>
        </c:scaling>
        <c:delete val="0"/>
        <c:axPos val="l"/>
        <c:majorGridlines>
          <c:spPr>
            <a:ln w="9528" cap="flat">
              <a:solidFill>
                <a:srgbClr val="BFBFBF">
                  <a:alpha val="50000"/>
                </a:srgbClr>
              </a:solidFill>
              <a:prstDash val="solid"/>
              <a:round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3976"/>
        <c:crosses val="autoZero"/>
        <c:crossBetween val="between"/>
      </c:valAx>
      <c:catAx>
        <c:axId val="53843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889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5.2717521263937014E-2"/>
          <c:y val="3.1209055067537524E-2"/>
          <c:w val="0.91266980621853067"/>
          <c:h val="0.843370749878956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Data_for_Charts!$B$31:$B$31</c:f>
              <c:strCache>
                <c:ptCount val="1"/>
                <c:pt idx="0">
                  <c:v>Out of Service</c:v>
                </c:pt>
              </c:strCache>
            </c:strRef>
          </c:tx>
          <c:spPr>
            <a:solidFill>
              <a:srgbClr val="7AC2ED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Data_for_Charts!$C$32:$G$32</c:f>
              <c:numCache>
                <c:formatCode>0.0</c:formatCode>
                <c:ptCount val="5"/>
                <c:pt idx="0">
                  <c:v>65.099999999999994</c:v>
                </c:pt>
                <c:pt idx="1">
                  <c:v>66</c:v>
                </c:pt>
                <c:pt idx="2">
                  <c:v>70.099999999999994</c:v>
                </c:pt>
                <c:pt idx="3">
                  <c:v>73.400000000000006</c:v>
                </c:pt>
                <c:pt idx="4">
                  <c:v>77.599999999999994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6-4EB0-9A08-C96B39A7C811}"/>
            </c:ext>
          </c:extLst>
        </c:ser>
        <c:ser>
          <c:idx val="1"/>
          <c:order val="1"/>
          <c:tx>
            <c:strRef>
              <c:f>Data_for_Charts!$B$36:$B$36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rgbClr val="38A3E4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Data_for_Charts!$C$37:$G$37</c:f>
              <c:numCache>
                <c:formatCode>0.0</c:formatCode>
                <c:ptCount val="5"/>
                <c:pt idx="0">
                  <c:v>34.5</c:v>
                </c:pt>
                <c:pt idx="1">
                  <c:v>33.5</c:v>
                </c:pt>
                <c:pt idx="2">
                  <c:v>29.5</c:v>
                </c:pt>
                <c:pt idx="3">
                  <c:v>26.2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6-4EB0-9A08-C96B39A7C811}"/>
            </c:ext>
          </c:extLst>
        </c:ser>
        <c:ser>
          <c:idx val="2"/>
          <c:order val="2"/>
          <c:tx>
            <c:strRef>
              <c:f>Data_for_Charts!$B$41:$B$41</c:f>
              <c:strCache>
                <c:ptCount val="1"/>
                <c:pt idx="0">
                  <c:v>Deceased</c:v>
                </c:pt>
              </c:strCache>
            </c:strRef>
          </c:tx>
          <c:spPr>
            <a:solidFill>
              <a:srgbClr val="0C3B58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Data_for_Charts!$C$42:$G$42</c:f>
              <c:numCache>
                <c:formatCode>0.0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C6-4EB0-9A08-C96B39A7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38568"/>
        <c:axId val="538439552"/>
      </c:barChart>
      <c:valAx>
        <c:axId val="538439552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8568"/>
        <c:crosses val="autoZero"/>
        <c:crossBetween val="between"/>
        <c:majorUnit val="20"/>
      </c:valAx>
      <c:catAx>
        <c:axId val="538438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955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5.5283123695861081E-2"/>
          <c:y val="3.1507049802518505E-2"/>
          <c:w val="0.90962776001893386"/>
          <c:h val="0.84199107229385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Data_for_Charts!$B$31:$B$31</c:f>
              <c:strCache>
                <c:ptCount val="1"/>
                <c:pt idx="0">
                  <c:v>Out of Service</c:v>
                </c:pt>
              </c:strCache>
            </c:strRef>
          </c:tx>
          <c:spPr>
            <a:solidFill>
              <a:srgbClr val="E39598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Data_for_Charts!$C$33:$G$33</c:f>
              <c:numCache>
                <c:formatCode>0.0</c:formatCode>
                <c:ptCount val="5"/>
                <c:pt idx="0">
                  <c:v>65.8</c:v>
                </c:pt>
                <c:pt idx="1">
                  <c:v>66.900000000000006</c:v>
                </c:pt>
                <c:pt idx="2">
                  <c:v>71</c:v>
                </c:pt>
                <c:pt idx="3">
                  <c:v>74.900000000000006</c:v>
                </c:pt>
                <c:pt idx="4">
                  <c:v>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F5-45F9-A1DA-95F5F7206111}"/>
            </c:ext>
          </c:extLst>
        </c:ser>
        <c:ser>
          <c:idx val="1"/>
          <c:order val="1"/>
          <c:tx>
            <c:strRef>
              <c:f>Data_for_Charts!$B$36:$B$36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rgbClr val="D56065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Data_for_Charts!$C$38:$G$38</c:f>
              <c:numCache>
                <c:formatCode>0.0</c:formatCode>
                <c:ptCount val="5"/>
                <c:pt idx="0">
                  <c:v>33.700000000000003</c:v>
                </c:pt>
                <c:pt idx="1">
                  <c:v>32.6</c:v>
                </c:pt>
                <c:pt idx="2">
                  <c:v>28.8</c:v>
                </c:pt>
                <c:pt idx="3">
                  <c:v>24.8</c:v>
                </c:pt>
                <c:pt idx="4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F5-45F9-A1DA-95F5F7206111}"/>
            </c:ext>
          </c:extLst>
        </c:ser>
        <c:ser>
          <c:idx val="2"/>
          <c:order val="2"/>
          <c:tx>
            <c:strRef>
              <c:f>Data_for_Charts!$B$41:$B$41</c:f>
              <c:strCache>
                <c:ptCount val="1"/>
                <c:pt idx="0">
                  <c:v>Deceased</c:v>
                </c:pt>
              </c:strCache>
            </c:strRef>
          </c:tx>
          <c:spPr>
            <a:solidFill>
              <a:srgbClr val="681C1F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Data_for_Charts!$C$43:$G$43</c:f>
              <c:numCache>
                <c:formatCode>0.0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F5-45F9-A1DA-95F5F720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40536"/>
        <c:axId val="538433648"/>
      </c:barChart>
      <c:valAx>
        <c:axId val="538433648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40536"/>
        <c:crosses val="autoZero"/>
        <c:crossBetween val="between"/>
        <c:majorUnit val="20"/>
      </c:valAx>
      <c:catAx>
        <c:axId val="538440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364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5.6667818751741095E-2"/>
          <c:y val="3.1179062922284981E-2"/>
          <c:w val="0.90799017561448303"/>
          <c:h val="0.84350047639555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Data_for_Charts!$B$31:$B$31</c:f>
              <c:strCache>
                <c:ptCount val="1"/>
                <c:pt idx="0">
                  <c:v>Out of Service</c:v>
                </c:pt>
              </c:strCache>
            </c:strRef>
          </c:tx>
          <c:spPr>
            <a:solidFill>
              <a:srgbClr val="A0D2AC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Data_for_Charts!$C$34:$G$34</c:f>
              <c:numCache>
                <c:formatCode>0.0</c:formatCode>
                <c:ptCount val="5"/>
                <c:pt idx="0">
                  <c:v>63.8</c:v>
                </c:pt>
                <c:pt idx="1">
                  <c:v>64.400000000000006</c:v>
                </c:pt>
                <c:pt idx="2">
                  <c:v>68.599999999999994</c:v>
                </c:pt>
                <c:pt idx="3">
                  <c:v>70.8</c:v>
                </c:pt>
                <c:pt idx="4">
                  <c:v>74.8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9-4392-A73B-47769D429C10}"/>
            </c:ext>
          </c:extLst>
        </c:ser>
        <c:ser>
          <c:idx val="1"/>
          <c:order val="1"/>
          <c:tx>
            <c:strRef>
              <c:f>Data_for_Charts!$B$36:$B$36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rgbClr val="70BB82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Data_for_Charts!$C$39:$G$39</c:f>
              <c:numCache>
                <c:formatCode>0.0</c:formatCode>
                <c:ptCount val="5"/>
                <c:pt idx="0">
                  <c:v>35.700000000000003</c:v>
                </c:pt>
                <c:pt idx="1">
                  <c:v>35</c:v>
                </c:pt>
                <c:pt idx="2">
                  <c:v>30.8</c:v>
                </c:pt>
                <c:pt idx="3">
                  <c:v>28.6</c:v>
                </c:pt>
                <c:pt idx="4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9-4392-A73B-47769D429C10}"/>
            </c:ext>
          </c:extLst>
        </c:ser>
        <c:ser>
          <c:idx val="2"/>
          <c:order val="2"/>
          <c:tx>
            <c:strRef>
              <c:f>Data_for_Charts!$B$41:$B$41</c:f>
              <c:strCache>
                <c:ptCount val="1"/>
                <c:pt idx="0">
                  <c:v>Deceased</c:v>
                </c:pt>
              </c:strCache>
            </c:strRef>
          </c:tx>
          <c:spPr>
            <a:solidFill>
              <a:srgbClr val="265131"/>
            </a:solidFill>
            <a:ln>
              <a:noFill/>
            </a:ln>
          </c:spPr>
          <c:invertIfNegative val="0"/>
          <c:cat>
            <c:numRef>
              <c:f>Data_for_Charts!$C$31:$G$31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Data_for_Charts!$C$44:$G$44</c:f>
              <c:numCache>
                <c:formatCode>0.0</c:formatCode>
                <c:ptCount val="5"/>
                <c:pt idx="0">
                  <c:v>0.4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9-4392-A73B-47769D429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32008"/>
        <c:axId val="538431680"/>
      </c:barChart>
      <c:valAx>
        <c:axId val="538431680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2008"/>
        <c:crosses val="autoZero"/>
        <c:crossBetween val="between"/>
        <c:majorUnit val="20"/>
      </c:valAx>
      <c:catAx>
        <c:axId val="53843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168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1328806598207601"/>
          <c:h val="0.84577617636991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Data_for_Charts!$J$31:$J$31</c:f>
              <c:strCache>
                <c:ptCount val="1"/>
                <c:pt idx="0">
                  <c:v>NQTs</c:v>
                </c:pt>
              </c:strCache>
            </c:strRef>
          </c:tx>
          <c:spPr>
            <a:solidFill>
              <a:srgbClr val="7AC2ED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Data_for_Charts!$K$32:$O$32</c:f>
              <c:numCache>
                <c:formatCode>0.0</c:formatCode>
                <c:ptCount val="5"/>
                <c:pt idx="0">
                  <c:v>55.7</c:v>
                </c:pt>
                <c:pt idx="1">
                  <c:v>52.5</c:v>
                </c:pt>
                <c:pt idx="2">
                  <c:v>51.3</c:v>
                </c:pt>
                <c:pt idx="3">
                  <c:v>50</c:v>
                </c:pt>
                <c:pt idx="4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0-42C5-8152-A1D88F6A7DAF}"/>
            </c:ext>
          </c:extLst>
        </c:ser>
        <c:ser>
          <c:idx val="1"/>
          <c:order val="1"/>
          <c:tx>
            <c:strRef>
              <c:f>Data_for_Charts!$J$36:$J$36</c:f>
              <c:strCache>
                <c:ptCount val="1"/>
                <c:pt idx="0">
                  <c:v>New to SF Sector</c:v>
                </c:pt>
              </c:strCache>
            </c:strRef>
          </c:tx>
          <c:spPr>
            <a:solidFill>
              <a:srgbClr val="38A3E4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Data_for_Charts!$K$37:$O$37</c:f>
              <c:numCache>
                <c:formatCode>0.0</c:formatCode>
                <c:ptCount val="5"/>
                <c:pt idx="0">
                  <c:v>15</c:v>
                </c:pt>
                <c:pt idx="1">
                  <c:v>16.8</c:v>
                </c:pt>
                <c:pt idx="2">
                  <c:v>15</c:v>
                </c:pt>
                <c:pt idx="3">
                  <c:v>14.2</c:v>
                </c:pt>
                <c:pt idx="4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0-42C5-8152-A1D88F6A7DAF}"/>
            </c:ext>
          </c:extLst>
        </c:ser>
        <c:ser>
          <c:idx val="2"/>
          <c:order val="2"/>
          <c:tx>
            <c:strRef>
              <c:f>Data_for_Charts!$J$41:$J$41</c:f>
              <c:strCache>
                <c:ptCount val="1"/>
                <c:pt idx="0">
                  <c:v>Returners</c:v>
                </c:pt>
              </c:strCache>
            </c:strRef>
          </c:tx>
          <c:spPr>
            <a:solidFill>
              <a:srgbClr val="0C3B58"/>
            </a:solidFill>
            <a:ln>
              <a:noFill/>
            </a:ln>
          </c:spPr>
          <c:invertIfNegative val="0"/>
          <c:cat>
            <c:numRef>
              <c:f>Data_for_Charts!$K$31:$O$31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Data_for_Charts!$K$42:$O$42</c:f>
              <c:numCache>
                <c:formatCode>0.0</c:formatCode>
                <c:ptCount val="5"/>
                <c:pt idx="0">
                  <c:v>29.3</c:v>
                </c:pt>
                <c:pt idx="1">
                  <c:v>30.7</c:v>
                </c:pt>
                <c:pt idx="2">
                  <c:v>33.700000000000003</c:v>
                </c:pt>
                <c:pt idx="3">
                  <c:v>35.799999999999997</c:v>
                </c:pt>
                <c:pt idx="4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0-42C5-8152-A1D88F6A7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35944"/>
        <c:axId val="538435616"/>
      </c:barChart>
      <c:valAx>
        <c:axId val="538435616"/>
        <c:scaling>
          <c:orientation val="minMax"/>
          <c:max val="100"/>
          <c:min val="0"/>
        </c:scaling>
        <c:delete val="0"/>
        <c:axPos val="l"/>
        <c:majorGridlines>
          <c:spPr>
            <a:ln w="9528" cap="flat">
              <a:solidFill>
                <a:srgbClr val="D9D9D9">
                  <a:alpha val="50000"/>
                </a:srgbClr>
              </a:solidFill>
              <a:prstDash val="solid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5944"/>
        <c:crosses val="autoZero"/>
        <c:crossBetween val="between"/>
        <c:majorUnit val="20"/>
      </c:valAx>
      <c:catAx>
        <c:axId val="53843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10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5384356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1000" b="0" i="0" u="none" strike="noStrike" kern="1200" baseline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500057</xdr:colOff>
      <xdr:row>22</xdr:row>
      <xdr:rowOff>47631</xdr:rowOff>
    </xdr:from>
    <xdr:ext cx="4981578" cy="2149470"/>
    <xdr:graphicFrame macro="">
      <xdr:nvGraphicFramePr>
        <xdr:cNvPr id="2" name="Chart 2" descr="A chart showing the selected leaver rate in the three selected subjects for the demographics chosen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19</xdr:col>
      <xdr:colOff>509585</xdr:colOff>
      <xdr:row>22</xdr:row>
      <xdr:rowOff>33339</xdr:rowOff>
    </xdr:from>
    <xdr:ext cx="5077882" cy="2166935"/>
    <xdr:graphicFrame macro="">
      <xdr:nvGraphicFramePr>
        <xdr:cNvPr id="3" name="Chart 3" descr="A chart showing the selected entrant rate in the three selected subjects for the demographics chosen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19046</xdr:colOff>
      <xdr:row>40</xdr:row>
      <xdr:rowOff>9528</xdr:rowOff>
    </xdr:from>
    <xdr:ext cx="4886325" cy="2019296"/>
    <xdr:graphicFrame macro="">
      <xdr:nvGraphicFramePr>
        <xdr:cNvPr id="4" name="Chart 4" descr="A chart showing a comparison of the selected entrant and leaver rates for the chosen demographics in the first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0</xdr:colOff>
      <xdr:row>40</xdr:row>
      <xdr:rowOff>0</xdr:rowOff>
    </xdr:from>
    <xdr:ext cx="4972050" cy="2033589"/>
    <xdr:graphicFrame macro="">
      <xdr:nvGraphicFramePr>
        <xdr:cNvPr id="5" name="Chart 5" descr="A chart showing a comparison of the selected entrant and leaver rates for the chosen demographics in the secon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19</xdr:col>
      <xdr:colOff>504821</xdr:colOff>
      <xdr:row>40</xdr:row>
      <xdr:rowOff>9528</xdr:rowOff>
    </xdr:from>
    <xdr:ext cx="5049307" cy="2022479"/>
    <xdr:graphicFrame macro="">
      <xdr:nvGraphicFramePr>
        <xdr:cNvPr id="6" name="Chart 6" descr="A chart showing a comparison of the selected entrant and leaver rates for the chosen demographics in the thir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0</xdr:col>
      <xdr:colOff>19046</xdr:colOff>
      <xdr:row>56</xdr:row>
      <xdr:rowOff>9528</xdr:rowOff>
    </xdr:from>
    <xdr:ext cx="4905371" cy="2024060"/>
    <xdr:graphicFrame macro="">
      <xdr:nvGraphicFramePr>
        <xdr:cNvPr id="7" name="Chart 7" descr="A chart showing a comparison of the percentage of leavers from each exit route for the chosen demographics in the first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9</xdr:col>
      <xdr:colOff>523878</xdr:colOff>
      <xdr:row>56</xdr:row>
      <xdr:rowOff>28575</xdr:rowOff>
    </xdr:from>
    <xdr:ext cx="4973110" cy="2022469"/>
    <xdr:graphicFrame macro="">
      <xdr:nvGraphicFramePr>
        <xdr:cNvPr id="8" name="Chart 8" descr="A chart showing a comparison of the percentage of leavers from each exit route for the chosen demographics in the secon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19</xdr:col>
      <xdr:colOff>514350</xdr:colOff>
      <xdr:row>56</xdr:row>
      <xdr:rowOff>19046</xdr:rowOff>
    </xdr:from>
    <xdr:ext cx="5011204" cy="2022479"/>
    <xdr:graphicFrame macro="">
      <xdr:nvGraphicFramePr>
        <xdr:cNvPr id="9" name="Chart 11" descr="A chart showing a comparison of the percentage of leavers from each exit route for the chosen demographics in the thir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47621</xdr:colOff>
      <xdr:row>72</xdr:row>
      <xdr:rowOff>19046</xdr:rowOff>
    </xdr:from>
    <xdr:ext cx="4933946" cy="2012951"/>
    <xdr:graphicFrame macro="">
      <xdr:nvGraphicFramePr>
        <xdr:cNvPr id="10" name="Chart 12" descr="A chart showing a comparison of the percentage of entrants from each entry route for the chosen demographics in the first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10</xdr:col>
      <xdr:colOff>57150</xdr:colOff>
      <xdr:row>72</xdr:row>
      <xdr:rowOff>38103</xdr:rowOff>
    </xdr:from>
    <xdr:ext cx="4924428" cy="1990721"/>
    <xdr:graphicFrame macro="">
      <xdr:nvGraphicFramePr>
        <xdr:cNvPr id="11" name="Chart 14" descr="A chart showing a comparison of the percentage of entrants from each entry route for the chosen demographics in the secon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20</xdr:col>
      <xdr:colOff>19046</xdr:colOff>
      <xdr:row>72</xdr:row>
      <xdr:rowOff>19046</xdr:rowOff>
    </xdr:from>
    <xdr:ext cx="4981578" cy="2009778"/>
    <xdr:graphicFrame macro="">
      <xdr:nvGraphicFramePr>
        <xdr:cNvPr id="12" name="Chart 15" descr="A chart showing a comparison of the percentage of entrants from each entry route for the chosen demographics in the thir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0</xdr:col>
      <xdr:colOff>57150</xdr:colOff>
      <xdr:row>88</xdr:row>
      <xdr:rowOff>9528</xdr:rowOff>
    </xdr:from>
    <xdr:ext cx="5017559" cy="2081210"/>
    <xdr:graphicFrame macro="">
      <xdr:nvGraphicFramePr>
        <xdr:cNvPr id="13" name="Chart 26" descr="A chart showing a comparison of the percentage of entrants who are NQTs in each of the three subjects selected for the chosen demographic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10</xdr:col>
      <xdr:colOff>76196</xdr:colOff>
      <xdr:row>88</xdr:row>
      <xdr:rowOff>38103</xdr:rowOff>
    </xdr:from>
    <xdr:ext cx="5009092" cy="2051054"/>
    <xdr:graphicFrame macro="">
      <xdr:nvGraphicFramePr>
        <xdr:cNvPr id="14" name="Chart 27" descr="A chart showing a comparison of the percentage of entrants who are new to the state funded sector in each of the three subjects selected for the chosen demographic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20</xdr:col>
      <xdr:colOff>28575</xdr:colOff>
      <xdr:row>88</xdr:row>
      <xdr:rowOff>28575</xdr:rowOff>
    </xdr:from>
    <xdr:ext cx="4981578" cy="2070101"/>
    <xdr:graphicFrame macro="">
      <xdr:nvGraphicFramePr>
        <xdr:cNvPr id="15" name="Chart 28" descr="A chart showing a comparison of the percentage of entrants who are returners in each of the three subjects selected for the chosen demographic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0</xdr:col>
      <xdr:colOff>123828</xdr:colOff>
      <xdr:row>105</xdr:row>
      <xdr:rowOff>119064</xdr:rowOff>
    </xdr:from>
    <xdr:ext cx="4972050" cy="2390771"/>
    <xdr:graphicFrame macro="">
      <xdr:nvGraphicFramePr>
        <xdr:cNvPr id="16" name="Chart 3" descr="A chart showing a comparison of the percentage of the leavers by each exit route split by gender for the first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9</xdr:col>
      <xdr:colOff>533396</xdr:colOff>
      <xdr:row>106</xdr:row>
      <xdr:rowOff>0</xdr:rowOff>
    </xdr:from>
    <xdr:ext cx="5133971" cy="2300292"/>
    <xdr:graphicFrame macro="">
      <xdr:nvGraphicFramePr>
        <xdr:cNvPr id="18" name="Chart 3" descr="A chart showing a comparison of the percentage of the leavers by each exit route split by gender for the secon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20</xdr:col>
      <xdr:colOff>42867</xdr:colOff>
      <xdr:row>105</xdr:row>
      <xdr:rowOff>104771</xdr:rowOff>
    </xdr:from>
    <xdr:ext cx="4972050" cy="2357442"/>
    <xdr:graphicFrame macro="">
      <xdr:nvGraphicFramePr>
        <xdr:cNvPr id="17" name="Chart 3" descr="A chart showing a comparison of the percentage of the leavers by each exit route split by gender for the thir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0</xdr:col>
      <xdr:colOff>123828</xdr:colOff>
      <xdr:row>124</xdr:row>
      <xdr:rowOff>14282</xdr:rowOff>
    </xdr:from>
    <xdr:ext cx="4991096" cy="2505071"/>
    <xdr:graphicFrame macro="">
      <xdr:nvGraphicFramePr>
        <xdr:cNvPr id="19" name="Chart 3" descr="A chart showing a comparison of the percentage of the entrants by each entry route split by gender for the first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9</xdr:col>
      <xdr:colOff>471492</xdr:colOff>
      <xdr:row>124</xdr:row>
      <xdr:rowOff>33339</xdr:rowOff>
    </xdr:from>
    <xdr:ext cx="5133971" cy="2514600"/>
    <xdr:graphicFrame macro="">
      <xdr:nvGraphicFramePr>
        <xdr:cNvPr id="20" name="Chart 3" descr="A chart showing a comparison of the percentage of the entrants by each entry route split by gender for the secon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20</xdr:col>
      <xdr:colOff>95253</xdr:colOff>
      <xdr:row>124</xdr:row>
      <xdr:rowOff>28575</xdr:rowOff>
    </xdr:from>
    <xdr:ext cx="4972050" cy="2509835"/>
    <xdr:graphicFrame macro="">
      <xdr:nvGraphicFramePr>
        <xdr:cNvPr id="21" name="Chart 3" descr="A chart showing a comparison of the percentage of the entrants by each entry route split by gender for the third subject selecte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collections/statistics-school-workfor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L28"/>
  <sheetViews>
    <sheetView workbookViewId="0"/>
  </sheetViews>
  <sheetFormatPr defaultRowHeight="10.15" x14ac:dyDescent="0.3"/>
  <cols>
    <col min="1" max="1" width="8.6640625" style="1" customWidth="1"/>
    <col min="2" max="2" width="29.08203125" style="1" bestFit="1" customWidth="1"/>
    <col min="3" max="7" width="8.6640625" style="1" customWidth="1"/>
    <col min="8" max="8" width="14.33203125" style="1" customWidth="1"/>
    <col min="9" max="9" width="8.6640625" style="1" customWidth="1"/>
    <col min="10" max="16384" width="8.6640625" style="1"/>
  </cols>
  <sheetData>
    <row r="3" spans="2:12" ht="17.25" x14ac:dyDescent="0.45">
      <c r="B3" s="2" t="s">
        <v>0</v>
      </c>
      <c r="C3" s="2"/>
      <c r="D3" s="2"/>
      <c r="E3" s="2" t="s">
        <v>1</v>
      </c>
      <c r="F3" s="2"/>
      <c r="G3" s="2" t="s">
        <v>2</v>
      </c>
      <c r="H3" s="2"/>
      <c r="I3" s="2" t="s">
        <v>3</v>
      </c>
      <c r="J3" s="2"/>
      <c r="K3" s="2" t="s">
        <v>4</v>
      </c>
    </row>
    <row r="5" spans="2:12" ht="12.75" x14ac:dyDescent="0.35">
      <c r="B5" s="3" t="s">
        <v>5</v>
      </c>
      <c r="C5" s="4" t="s">
        <v>5</v>
      </c>
      <c r="D5" s="4"/>
      <c r="E5" s="5" t="s">
        <v>6</v>
      </c>
      <c r="F5" s="6"/>
      <c r="G5" s="5" t="s">
        <v>7</v>
      </c>
      <c r="H5" s="6"/>
      <c r="I5" s="5" t="s">
        <v>8</v>
      </c>
      <c r="J5" s="6"/>
      <c r="K5" s="5" t="s">
        <v>9</v>
      </c>
      <c r="L5" s="6"/>
    </row>
    <row r="6" spans="2:12" ht="12.75" x14ac:dyDescent="0.35">
      <c r="B6" s="3" t="s">
        <v>10</v>
      </c>
      <c r="C6" s="4" t="s">
        <v>11</v>
      </c>
      <c r="D6" s="4"/>
      <c r="E6" s="5" t="s">
        <v>12</v>
      </c>
      <c r="F6" s="6"/>
      <c r="G6" s="5" t="s">
        <v>13</v>
      </c>
      <c r="H6" s="6"/>
      <c r="I6" s="5" t="s">
        <v>14</v>
      </c>
      <c r="J6" s="6"/>
      <c r="K6" s="5" t="s">
        <v>15</v>
      </c>
      <c r="L6" s="6"/>
    </row>
    <row r="7" spans="2:12" ht="12.75" x14ac:dyDescent="0.35">
      <c r="B7" s="3" t="s">
        <v>16</v>
      </c>
      <c r="C7" s="4" t="s">
        <v>17</v>
      </c>
      <c r="D7" s="4"/>
      <c r="E7" s="5" t="s">
        <v>18</v>
      </c>
      <c r="F7" s="6"/>
      <c r="G7" s="5" t="s">
        <v>19</v>
      </c>
      <c r="H7" s="6"/>
      <c r="I7" s="5" t="s">
        <v>20</v>
      </c>
      <c r="J7" s="6"/>
      <c r="K7" s="5" t="s">
        <v>21</v>
      </c>
      <c r="L7" s="6"/>
    </row>
    <row r="8" spans="2:12" ht="12.75" x14ac:dyDescent="0.35">
      <c r="B8" s="3" t="s">
        <v>22</v>
      </c>
      <c r="C8" s="4" t="s">
        <v>23</v>
      </c>
      <c r="D8" s="4"/>
      <c r="E8" s="5" t="s">
        <v>24</v>
      </c>
      <c r="F8" s="6"/>
      <c r="G8" s="5" t="s">
        <v>25</v>
      </c>
      <c r="H8" s="6"/>
      <c r="I8" s="6"/>
      <c r="J8" s="6"/>
      <c r="K8" s="5" t="s">
        <v>20</v>
      </c>
      <c r="L8" s="6"/>
    </row>
    <row r="9" spans="2:12" ht="12.75" x14ac:dyDescent="0.3">
      <c r="B9" s="3" t="s">
        <v>26</v>
      </c>
      <c r="C9" s="4" t="s">
        <v>27</v>
      </c>
      <c r="D9" s="4"/>
      <c r="E9" s="6"/>
      <c r="F9" s="6"/>
      <c r="G9" s="6"/>
      <c r="H9" s="6"/>
      <c r="I9" s="6"/>
      <c r="J9" s="6"/>
      <c r="K9" s="6"/>
      <c r="L9" s="6"/>
    </row>
    <row r="10" spans="2:12" ht="12.75" x14ac:dyDescent="0.3">
      <c r="B10" s="3" t="s">
        <v>28</v>
      </c>
      <c r="C10" s="4" t="s">
        <v>29</v>
      </c>
      <c r="D10" s="4"/>
      <c r="E10" s="6"/>
      <c r="F10" s="6"/>
      <c r="G10" s="6"/>
      <c r="H10" s="6"/>
      <c r="I10" s="6"/>
      <c r="J10" s="6"/>
      <c r="K10" s="6"/>
      <c r="L10" s="6"/>
    </row>
    <row r="11" spans="2:12" ht="12.75" x14ac:dyDescent="0.3">
      <c r="B11" s="3" t="s">
        <v>30</v>
      </c>
      <c r="C11" s="4" t="s">
        <v>31</v>
      </c>
      <c r="D11" s="4"/>
      <c r="E11" s="6"/>
      <c r="F11" s="6"/>
      <c r="G11" s="6"/>
      <c r="H11" s="6"/>
      <c r="I11" s="6"/>
      <c r="J11" s="6"/>
      <c r="K11" s="6"/>
      <c r="L11" s="6"/>
    </row>
    <row r="12" spans="2:12" ht="12.75" x14ac:dyDescent="0.3">
      <c r="B12" s="3" t="s">
        <v>32</v>
      </c>
      <c r="C12" s="4" t="s">
        <v>33</v>
      </c>
      <c r="D12" s="4"/>
      <c r="E12" s="6"/>
      <c r="F12" s="6"/>
      <c r="G12" s="6"/>
      <c r="H12" s="6"/>
      <c r="I12" s="6"/>
      <c r="J12" s="6"/>
      <c r="K12" s="6"/>
      <c r="L12" s="6"/>
    </row>
    <row r="13" spans="2:12" ht="12.75" x14ac:dyDescent="0.3">
      <c r="B13" s="3" t="s">
        <v>34</v>
      </c>
      <c r="C13" s="4" t="s">
        <v>35</v>
      </c>
      <c r="D13" s="4"/>
      <c r="E13" s="6"/>
      <c r="F13" s="6"/>
      <c r="G13" s="6"/>
      <c r="H13" s="6"/>
      <c r="I13" s="6"/>
      <c r="J13" s="6"/>
      <c r="K13" s="6"/>
      <c r="L13" s="6"/>
    </row>
    <row r="14" spans="2:12" ht="12.75" x14ac:dyDescent="0.3">
      <c r="B14" s="3" t="s">
        <v>36</v>
      </c>
      <c r="C14" s="4" t="s">
        <v>37</v>
      </c>
      <c r="D14" s="4"/>
      <c r="E14" s="6"/>
      <c r="F14" s="6"/>
      <c r="G14" s="6"/>
      <c r="H14" s="6"/>
      <c r="I14" s="6"/>
      <c r="J14" s="6"/>
      <c r="K14" s="6"/>
      <c r="L14" s="6"/>
    </row>
    <row r="15" spans="2:12" ht="12.75" x14ac:dyDescent="0.3">
      <c r="B15" s="3" t="s">
        <v>38</v>
      </c>
      <c r="C15" s="4" t="s">
        <v>39</v>
      </c>
      <c r="D15" s="4"/>
      <c r="E15" s="6"/>
      <c r="F15" s="6"/>
      <c r="G15" s="6"/>
      <c r="H15" s="6"/>
      <c r="I15" s="6"/>
      <c r="J15" s="6"/>
      <c r="K15" s="6"/>
      <c r="L15" s="6"/>
    </row>
    <row r="16" spans="2:12" ht="12.75" x14ac:dyDescent="0.3">
      <c r="B16" s="3" t="s">
        <v>40</v>
      </c>
      <c r="C16" s="4" t="s">
        <v>41</v>
      </c>
      <c r="D16" s="4"/>
      <c r="E16" s="6"/>
      <c r="F16" s="6"/>
      <c r="G16" s="6"/>
      <c r="H16" s="6"/>
      <c r="I16" s="6"/>
      <c r="J16" s="6"/>
      <c r="K16" s="6"/>
      <c r="L16" s="6"/>
    </row>
    <row r="17" spans="2:12" ht="12.75" x14ac:dyDescent="0.3">
      <c r="B17" s="3" t="s">
        <v>42</v>
      </c>
      <c r="C17" s="4" t="s">
        <v>43</v>
      </c>
      <c r="D17" s="4"/>
      <c r="E17" s="6"/>
      <c r="F17" s="6"/>
      <c r="G17" s="6"/>
      <c r="H17" s="6"/>
      <c r="I17" s="6"/>
      <c r="J17" s="6"/>
      <c r="K17" s="6"/>
      <c r="L17" s="6"/>
    </row>
    <row r="18" spans="2:12" ht="12.75" x14ac:dyDescent="0.3">
      <c r="B18" s="3" t="s">
        <v>44</v>
      </c>
      <c r="C18" s="4" t="s">
        <v>45</v>
      </c>
      <c r="D18" s="4"/>
      <c r="E18" s="6"/>
      <c r="F18" s="6"/>
      <c r="G18" s="6"/>
      <c r="H18" s="6"/>
      <c r="I18" s="6"/>
      <c r="J18" s="6"/>
      <c r="K18" s="6"/>
      <c r="L18" s="6"/>
    </row>
    <row r="19" spans="2:12" ht="12.75" x14ac:dyDescent="0.3">
      <c r="B19" s="3" t="s">
        <v>46</v>
      </c>
      <c r="C19" s="4" t="s">
        <v>47</v>
      </c>
      <c r="D19" s="4"/>
      <c r="E19" s="6"/>
      <c r="F19" s="6"/>
      <c r="G19" s="6"/>
      <c r="H19" s="6"/>
      <c r="I19" s="6"/>
      <c r="J19" s="6"/>
      <c r="K19" s="6"/>
      <c r="L19" s="6"/>
    </row>
    <row r="20" spans="2:12" ht="12.75" x14ac:dyDescent="0.3">
      <c r="B20" s="3" t="s">
        <v>48</v>
      </c>
      <c r="C20" s="4" t="s">
        <v>49</v>
      </c>
      <c r="D20" s="4"/>
      <c r="E20" s="6"/>
      <c r="F20" s="6"/>
      <c r="G20" s="6"/>
      <c r="H20" s="6"/>
      <c r="I20" s="6"/>
      <c r="J20" s="6"/>
      <c r="K20" s="6"/>
      <c r="L20" s="6"/>
    </row>
    <row r="21" spans="2:12" ht="12.75" x14ac:dyDescent="0.3">
      <c r="B21" s="3" t="s">
        <v>50</v>
      </c>
      <c r="C21" s="4" t="s">
        <v>51</v>
      </c>
      <c r="D21" s="4"/>
      <c r="E21" s="6"/>
      <c r="F21" s="6"/>
      <c r="G21" s="6"/>
      <c r="H21" s="6"/>
      <c r="I21" s="6"/>
      <c r="J21" s="6"/>
      <c r="K21" s="6"/>
      <c r="L21" s="6"/>
    </row>
    <row r="22" spans="2:12" ht="12.75" x14ac:dyDescent="0.3">
      <c r="B22" s="3" t="s">
        <v>52</v>
      </c>
      <c r="C22" s="4" t="s">
        <v>53</v>
      </c>
      <c r="D22" s="4"/>
      <c r="E22" s="6"/>
      <c r="F22" s="6"/>
      <c r="G22" s="6"/>
      <c r="H22" s="6"/>
      <c r="I22" s="6"/>
      <c r="J22" s="6"/>
      <c r="K22" s="6"/>
      <c r="L22" s="6"/>
    </row>
    <row r="23" spans="2:12" ht="12.75" x14ac:dyDescent="0.3">
      <c r="B23" s="3" t="s">
        <v>54</v>
      </c>
      <c r="C23" s="4" t="s">
        <v>55</v>
      </c>
      <c r="D23" s="4"/>
      <c r="E23" s="6"/>
      <c r="F23" s="6"/>
      <c r="G23" s="6"/>
      <c r="H23" s="6"/>
      <c r="I23" s="6"/>
      <c r="J23" s="6"/>
      <c r="K23" s="6"/>
      <c r="L23" s="6"/>
    </row>
    <row r="24" spans="2:12" ht="12.75" x14ac:dyDescent="0.3">
      <c r="B24" s="3" t="s">
        <v>56</v>
      </c>
      <c r="C24" s="4" t="s">
        <v>57</v>
      </c>
      <c r="D24" s="4"/>
      <c r="E24" s="6"/>
      <c r="F24" s="6"/>
      <c r="G24" s="6"/>
      <c r="H24" s="6"/>
      <c r="I24" s="6"/>
      <c r="J24" s="6"/>
      <c r="K24" s="6"/>
      <c r="L24" s="6"/>
    </row>
    <row r="25" spans="2:12" ht="12.75" x14ac:dyDescent="0.3">
      <c r="B25" s="3" t="s">
        <v>58</v>
      </c>
      <c r="C25" s="4" t="s">
        <v>59</v>
      </c>
      <c r="D25" s="4"/>
      <c r="E25" s="6"/>
      <c r="F25" s="6"/>
      <c r="G25" s="6"/>
      <c r="H25" s="6"/>
      <c r="I25" s="6"/>
      <c r="J25" s="6"/>
      <c r="K25" s="6"/>
      <c r="L25" s="6"/>
    </row>
    <row r="26" spans="2:12" ht="12.75" x14ac:dyDescent="0.3">
      <c r="B26" s="3" t="s">
        <v>60</v>
      </c>
      <c r="C26" s="4" t="s">
        <v>61</v>
      </c>
      <c r="D26" s="4"/>
      <c r="E26" s="6"/>
      <c r="F26" s="6"/>
      <c r="G26" s="6"/>
      <c r="H26" s="6"/>
      <c r="I26" s="6"/>
      <c r="J26" s="6"/>
      <c r="K26" s="6"/>
      <c r="L26" s="6"/>
    </row>
    <row r="27" spans="2:12" ht="12.75" x14ac:dyDescent="0.3">
      <c r="B27" s="3" t="s">
        <v>62</v>
      </c>
      <c r="C27" s="4" t="s">
        <v>63</v>
      </c>
      <c r="D27" s="4"/>
      <c r="E27" s="6"/>
      <c r="F27" s="6"/>
      <c r="G27" s="6"/>
      <c r="H27" s="6"/>
      <c r="I27" s="6"/>
      <c r="J27" s="6"/>
      <c r="K27" s="6"/>
      <c r="L27" s="6"/>
    </row>
    <row r="28" spans="2:12" ht="12.75" x14ac:dyDescent="0.3">
      <c r="B28" s="3" t="s">
        <v>64</v>
      </c>
      <c r="C28" s="4" t="s">
        <v>20</v>
      </c>
      <c r="D28" s="4"/>
      <c r="E28" s="6"/>
      <c r="F28" s="6"/>
      <c r="G28" s="6"/>
      <c r="H28" s="6"/>
      <c r="I28" s="6"/>
      <c r="J28" s="6"/>
      <c r="K28" s="6"/>
      <c r="L28" s="6"/>
    </row>
  </sheetData>
  <sheetProtection algorithmName="SHA-512" hashValue="D2xnO6YZ8zX4zx4Np+hzm/yXT0m9Q9tgOLvS5VpFfa/cp4O5iMn6N84xsys7t+F88Qx365O4W5nSjZtI50OF4g==" saltValue="vOB/MBDLA4U8W6kqkyRM9A==" spinCount="100000" sheet="1" objects="1" scenarios="1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1"/>
  <sheetViews>
    <sheetView workbookViewId="0"/>
  </sheetViews>
  <sheetFormatPr defaultRowHeight="10.15" x14ac:dyDescent="0.3"/>
  <cols>
    <col min="1" max="1" width="8.6640625" style="225" customWidth="1"/>
    <col min="2" max="2" width="30.58203125" style="225" customWidth="1"/>
    <col min="3" max="22" width="9.83203125" style="225" customWidth="1"/>
    <col min="23" max="23" width="8.6640625" style="225" customWidth="1"/>
    <col min="24" max="16384" width="8.6640625" style="225"/>
  </cols>
  <sheetData>
    <row r="1" spans="1:27" s="200" customFormat="1" ht="12.75" x14ac:dyDescent="0.35">
      <c r="A1" s="198"/>
      <c r="B1" s="199" t="s">
        <v>547</v>
      </c>
      <c r="C1" s="200">
        <v>2</v>
      </c>
      <c r="D1" s="200">
        <v>3</v>
      </c>
      <c r="E1" s="200">
        <v>4</v>
      </c>
      <c r="F1" s="200">
        <v>5</v>
      </c>
      <c r="G1" s="200">
        <v>6</v>
      </c>
      <c r="H1" s="200">
        <v>7</v>
      </c>
      <c r="I1" s="200">
        <v>8</v>
      </c>
      <c r="J1" s="200">
        <v>9</v>
      </c>
      <c r="K1" s="200">
        <v>10</v>
      </c>
      <c r="L1" s="200">
        <v>11</v>
      </c>
      <c r="M1" s="200">
        <v>12</v>
      </c>
      <c r="N1" s="200">
        <v>13</v>
      </c>
      <c r="O1" s="200">
        <v>14</v>
      </c>
      <c r="P1" s="200">
        <v>15</v>
      </c>
      <c r="Q1" s="200">
        <v>16</v>
      </c>
      <c r="R1" s="200">
        <v>17</v>
      </c>
      <c r="S1" s="200">
        <v>18</v>
      </c>
      <c r="T1" s="200">
        <v>19</v>
      </c>
      <c r="U1" s="200">
        <v>20</v>
      </c>
      <c r="V1" s="200">
        <v>21</v>
      </c>
    </row>
    <row r="2" spans="1:27" s="200" customFormat="1" ht="12.75" x14ac:dyDescent="0.35">
      <c r="A2" s="198"/>
      <c r="B2" s="201"/>
    </row>
    <row r="3" spans="1:27" s="204" customFormat="1" ht="15" x14ac:dyDescent="0.4">
      <c r="A3" s="202"/>
      <c r="B3" s="203" t="s">
        <v>667</v>
      </c>
    </row>
    <row r="4" spans="1:27" s="204" customFormat="1" ht="12.75" x14ac:dyDescent="0.35">
      <c r="A4" s="202"/>
    </row>
    <row r="5" spans="1:27" s="204" customFormat="1" ht="12.75" x14ac:dyDescent="0.35">
      <c r="A5" s="202"/>
      <c r="B5" s="204" t="s">
        <v>65</v>
      </c>
    </row>
    <row r="6" spans="1:27" s="204" customFormat="1" ht="12.75" x14ac:dyDescent="0.35">
      <c r="A6" s="202"/>
      <c r="B6" s="204" t="s">
        <v>66</v>
      </c>
    </row>
    <row r="7" spans="1:27" s="204" customFormat="1" ht="12.75" x14ac:dyDescent="0.35">
      <c r="A7" s="202"/>
      <c r="B7" s="204" t="s">
        <v>371</v>
      </c>
    </row>
    <row r="8" spans="1:27" s="204" customFormat="1" ht="12.75" x14ac:dyDescent="0.35">
      <c r="A8" s="202"/>
    </row>
    <row r="9" spans="1:27" s="204" customFormat="1" ht="12.75" x14ac:dyDescent="0.35">
      <c r="A9" s="202"/>
      <c r="B9" s="204" t="s">
        <v>687</v>
      </c>
    </row>
    <row r="10" spans="1:27" s="204" customFormat="1" ht="13.15" x14ac:dyDescent="0.4">
      <c r="A10" s="202"/>
      <c r="B10" s="205" t="s">
        <v>64</v>
      </c>
    </row>
    <row r="11" spans="1:27" s="204" customFormat="1" ht="13.15" x14ac:dyDescent="0.4">
      <c r="A11" s="202"/>
      <c r="B11" s="205" t="s">
        <v>5</v>
      </c>
    </row>
    <row r="12" spans="1:27" s="204" customFormat="1" ht="12.75" x14ac:dyDescent="0.35">
      <c r="A12" s="202"/>
    </row>
    <row r="13" spans="1:27" s="204" customFormat="1" ht="12.75" x14ac:dyDescent="0.35">
      <c r="A13" s="202"/>
      <c r="B13" s="206"/>
      <c r="C13" s="207" t="s">
        <v>372</v>
      </c>
      <c r="D13" s="208"/>
      <c r="E13" s="208"/>
      <c r="F13" s="208"/>
      <c r="G13" s="209"/>
      <c r="H13" s="210" t="s">
        <v>373</v>
      </c>
      <c r="I13" s="208"/>
      <c r="J13" s="208"/>
      <c r="K13" s="208"/>
      <c r="L13" s="211"/>
      <c r="M13" s="207" t="s">
        <v>374</v>
      </c>
      <c r="N13" s="208"/>
      <c r="O13" s="208"/>
      <c r="P13" s="208"/>
      <c r="Q13" s="209"/>
      <c r="R13" s="210" t="s">
        <v>375</v>
      </c>
      <c r="S13" s="208"/>
      <c r="T13" s="208"/>
      <c r="U13" s="208"/>
      <c r="V13" s="212"/>
    </row>
    <row r="14" spans="1:27" s="204" customFormat="1" ht="13.15" x14ac:dyDescent="0.4">
      <c r="A14" s="213"/>
      <c r="B14" s="226" t="str">
        <f>B10</f>
        <v>All Subjects</v>
      </c>
      <c r="C14" s="214">
        <v>2011</v>
      </c>
      <c r="D14" s="215">
        <v>2012</v>
      </c>
      <c r="E14" s="215">
        <v>2013</v>
      </c>
      <c r="F14" s="215">
        <v>2014</v>
      </c>
      <c r="G14" s="216">
        <v>2015</v>
      </c>
      <c r="H14" s="217">
        <v>2011</v>
      </c>
      <c r="I14" s="215">
        <v>2012</v>
      </c>
      <c r="J14" s="215">
        <v>2013</v>
      </c>
      <c r="K14" s="215">
        <v>2014</v>
      </c>
      <c r="L14" s="218">
        <v>2015</v>
      </c>
      <c r="M14" s="214">
        <v>2011</v>
      </c>
      <c r="N14" s="215">
        <v>2012</v>
      </c>
      <c r="O14" s="215">
        <v>2013</v>
      </c>
      <c r="P14" s="215">
        <v>2014</v>
      </c>
      <c r="Q14" s="216">
        <v>2015</v>
      </c>
      <c r="R14" s="217">
        <v>2011</v>
      </c>
      <c r="S14" s="215">
        <v>2012</v>
      </c>
      <c r="T14" s="215">
        <v>2013</v>
      </c>
      <c r="U14" s="215">
        <v>2014</v>
      </c>
      <c r="V14" s="216">
        <v>2015</v>
      </c>
    </row>
    <row r="15" spans="1:27" s="204" customFormat="1" ht="12.75" x14ac:dyDescent="0.35">
      <c r="A15" s="213"/>
      <c r="B15" s="219" t="s">
        <v>20</v>
      </c>
      <c r="C15" s="227">
        <f>VLOOKUP($B$10,'C1_ENT_UD'!$C$12:$W$35,C$1,FALSE)</f>
        <v>9.1</v>
      </c>
      <c r="D15" s="228">
        <f>VLOOKUP($B$10,'C1_ENT_UD'!$C$12:$W$35,D$1,FALSE)</f>
        <v>9.6999999999999993</v>
      </c>
      <c r="E15" s="228">
        <f>VLOOKUP($B$10,'C1_ENT_UD'!$C$12:$W$35,E$1,FALSE)</f>
        <v>9.4</v>
      </c>
      <c r="F15" s="228">
        <f>VLOOKUP($B$10,'C1_ENT_UD'!$C$12:$W$35,F$1,FALSE)</f>
        <v>9.8000000000000007</v>
      </c>
      <c r="G15" s="229">
        <f>VLOOKUP($B$10,'C1_ENT_UD'!$C$12:$W$35,G$1,FALSE)</f>
        <v>9.6</v>
      </c>
      <c r="H15" s="230">
        <f>VLOOKUP($B$10,'C1_ENT_UD'!$C$12:$W$35,H$1,FALSE)</f>
        <v>5.0999999999999996</v>
      </c>
      <c r="I15" s="228">
        <f>VLOOKUP($B$10,'C1_ENT_UD'!$C$12:$W$35,I$1,FALSE)</f>
        <v>5.0999999999999996</v>
      </c>
      <c r="J15" s="228">
        <f>VLOOKUP($B$10,'C1_ENT_UD'!$C$12:$W$35,J$1,FALSE)</f>
        <v>4.8</v>
      </c>
      <c r="K15" s="228">
        <f>VLOOKUP($B$10,'C1_ENT_UD'!$C$12:$W$35,K$1,FALSE)</f>
        <v>4.9000000000000004</v>
      </c>
      <c r="L15" s="231">
        <f>VLOOKUP($B$10,'C1_ENT_UD'!$C$12:$W$35,L$1,FALSE)</f>
        <v>5</v>
      </c>
      <c r="M15" s="227">
        <f>VLOOKUP($B$10,'C1_ENT_UD'!$C$12:$W$35,M$1,FALSE)</f>
        <v>1.4</v>
      </c>
      <c r="N15" s="228">
        <f>VLOOKUP($B$10,'C1_ENT_UD'!$C$12:$W$35,N$1,FALSE)</f>
        <v>1.6</v>
      </c>
      <c r="O15" s="228">
        <f>VLOOKUP($B$10,'C1_ENT_UD'!$C$12:$W$35,O$1,FALSE)</f>
        <v>1.4</v>
      </c>
      <c r="P15" s="228">
        <f>VLOOKUP($B$10,'C1_ENT_UD'!$C$12:$W$35,P$1,FALSE)</f>
        <v>1.4</v>
      </c>
      <c r="Q15" s="229">
        <f>VLOOKUP($B$10,'C1_ENT_UD'!$C$12:$W$35,Q$1,FALSE)</f>
        <v>1.2</v>
      </c>
      <c r="R15" s="230">
        <f>VLOOKUP($B$10,'C1_ENT_UD'!$C$12:$W$35,R$1,FALSE)</f>
        <v>2.7</v>
      </c>
      <c r="S15" s="228">
        <f>VLOOKUP($B$10,'C1_ENT_UD'!$C$12:$W$35,S$1,FALSE)</f>
        <v>3</v>
      </c>
      <c r="T15" s="228">
        <f>VLOOKUP($B$10,'C1_ENT_UD'!$C$12:$W$35,T$1,FALSE)</f>
        <v>3.2</v>
      </c>
      <c r="U15" s="228">
        <f>VLOOKUP($B$10,'C1_ENT_UD'!$C$12:$W$35,U$1,FALSE)</f>
        <v>3.5</v>
      </c>
      <c r="V15" s="229">
        <f>VLOOKUP($B$10,'C1_ENT_UD'!$C$12:$W$35,V$1,FALSE)</f>
        <v>3.4</v>
      </c>
      <c r="W15" s="220"/>
      <c r="X15" s="220"/>
      <c r="Y15" s="220"/>
      <c r="Z15" s="220"/>
      <c r="AA15" s="220"/>
    </row>
    <row r="16" spans="1:27" s="204" customFormat="1" ht="12.75" x14ac:dyDescent="0.35">
      <c r="A16" s="213"/>
      <c r="B16" s="221" t="s">
        <v>9</v>
      </c>
      <c r="C16" s="232">
        <f>VLOOKUP($B$10,'C1_ENT_UD'!$C$273:$W$296,C$1,FALSE)</f>
        <v>15.9</v>
      </c>
      <c r="D16" s="233">
        <f>VLOOKUP($B$10,'C1_ENT_UD'!$C$273:$W$296,D$1,FALSE)</f>
        <v>16.600000000000001</v>
      </c>
      <c r="E16" s="233">
        <f>VLOOKUP($B$10,'C1_ENT_UD'!$C$273:$W$296,E$1,FALSE)</f>
        <v>15.7</v>
      </c>
      <c r="F16" s="233">
        <f>VLOOKUP($B$10,'C1_ENT_UD'!$C$273:$W$296,F$1,FALSE)</f>
        <v>16.100000000000001</v>
      </c>
      <c r="G16" s="234">
        <f>VLOOKUP($B$10,'C1_ENT_UD'!$C$273:$W$296,G$1,FALSE)</f>
        <v>16</v>
      </c>
      <c r="H16" s="235">
        <f>VLOOKUP($B$10,'C1_ENT_UD'!$C$273:$W$296,H$1,FALSE)</f>
        <v>11</v>
      </c>
      <c r="I16" s="233">
        <f>VLOOKUP($B$10,'C1_ENT_UD'!$C$273:$W$296,I$1,FALSE)</f>
        <v>10.9</v>
      </c>
      <c r="J16" s="233">
        <f>VLOOKUP($B$10,'C1_ENT_UD'!$C$273:$W$296,J$1,FALSE)</f>
        <v>10.6</v>
      </c>
      <c r="K16" s="233">
        <f>VLOOKUP($B$10,'C1_ENT_UD'!$C$273:$W$296,K$1,FALSE)</f>
        <v>10.9</v>
      </c>
      <c r="L16" s="236">
        <f>VLOOKUP($B$10,'C1_ENT_UD'!$C$273:$W$296,L$1,FALSE)</f>
        <v>11.3</v>
      </c>
      <c r="M16" s="232">
        <f>VLOOKUP($B$10,'C1_ENT_UD'!$C$273:$W$296,M$1,FALSE)</f>
        <v>2.4</v>
      </c>
      <c r="N16" s="233">
        <f>VLOOKUP($B$10,'C1_ENT_UD'!$C$273:$W$296,N$1,FALSE)</f>
        <v>3</v>
      </c>
      <c r="O16" s="233">
        <f>VLOOKUP($B$10,'C1_ENT_UD'!$C$273:$W$296,O$1,FALSE)</f>
        <v>2.4</v>
      </c>
      <c r="P16" s="233">
        <f>VLOOKUP($B$10,'C1_ENT_UD'!$C$273:$W$296,P$1,FALSE)</f>
        <v>2.2999999999999998</v>
      </c>
      <c r="Q16" s="234">
        <f>VLOOKUP($B$10,'C1_ENT_UD'!$C$273:$W$296,Q$1,FALSE)</f>
        <v>2.1</v>
      </c>
      <c r="R16" s="235">
        <f>VLOOKUP($B$10,'C1_ENT_UD'!$C$273:$W$296,R$1,FALSE)</f>
        <v>2.4</v>
      </c>
      <c r="S16" s="233">
        <f>VLOOKUP($B$10,'C1_ENT_UD'!$C$273:$W$296,S$1,FALSE)</f>
        <v>2.7</v>
      </c>
      <c r="T16" s="233">
        <f>VLOOKUP($B$10,'C1_ENT_UD'!$C$273:$W$296,T$1,FALSE)</f>
        <v>2.6</v>
      </c>
      <c r="U16" s="233">
        <f>VLOOKUP($B$10,'C1_ENT_UD'!$C$273:$W$296,U$1,FALSE)</f>
        <v>2.8</v>
      </c>
      <c r="V16" s="234">
        <f>VLOOKUP($B$10,'C1_ENT_UD'!$C$273:$W$296,V$1,FALSE)</f>
        <v>2.7</v>
      </c>
      <c r="W16" s="220"/>
      <c r="X16" s="220"/>
      <c r="Y16" s="220"/>
      <c r="Z16" s="220"/>
      <c r="AA16" s="220"/>
    </row>
    <row r="17" spans="1:27" s="204" customFormat="1" ht="12.75" x14ac:dyDescent="0.35">
      <c r="A17" s="213"/>
      <c r="B17" s="221" t="s">
        <v>15</v>
      </c>
      <c r="C17" s="232">
        <f>VLOOKUP($B$10,'C1_ENT_UD'!$C$302:$W$325,C$1,FALSE)</f>
        <v>5</v>
      </c>
      <c r="D17" s="233">
        <f>VLOOKUP($B$10,'C1_ENT_UD'!$C$302:$W$325,D$1,FALSE)</f>
        <v>5.4</v>
      </c>
      <c r="E17" s="233">
        <f>VLOOKUP($B$10,'C1_ENT_UD'!$C$302:$W$325,E$1,FALSE)</f>
        <v>5.4</v>
      </c>
      <c r="F17" s="233">
        <f>VLOOKUP($B$10,'C1_ENT_UD'!$C$302:$W$325,F$1,FALSE)</f>
        <v>5.8</v>
      </c>
      <c r="G17" s="234">
        <f>VLOOKUP($B$10,'C1_ENT_UD'!$C$302:$W$325,G$1,FALSE)</f>
        <v>5.5</v>
      </c>
      <c r="H17" s="235">
        <f>VLOOKUP($B$10,'C1_ENT_UD'!$C$302:$W$325,H$1,FALSE)</f>
        <v>1.4</v>
      </c>
      <c r="I17" s="233">
        <f>VLOOKUP($B$10,'C1_ENT_UD'!$C$302:$W$325,I$1,FALSE)</f>
        <v>1.4</v>
      </c>
      <c r="J17" s="233">
        <f>VLOOKUP($B$10,'C1_ENT_UD'!$C$302:$W$325,J$1,FALSE)</f>
        <v>1.1000000000000001</v>
      </c>
      <c r="K17" s="233">
        <f>VLOOKUP($B$10,'C1_ENT_UD'!$C$302:$W$325,K$1,FALSE)</f>
        <v>1.1000000000000001</v>
      </c>
      <c r="L17" s="236">
        <f>VLOOKUP($B$10,'C1_ENT_UD'!$C$302:$W$325,L$1,FALSE)</f>
        <v>1.1000000000000001</v>
      </c>
      <c r="M17" s="232">
        <f>VLOOKUP($B$10,'C1_ENT_UD'!$C$302:$W$325,M$1,FALSE)</f>
        <v>0.7</v>
      </c>
      <c r="N17" s="233">
        <f>VLOOKUP($B$10,'C1_ENT_UD'!$C$302:$W$325,N$1,FALSE)</f>
        <v>0.8</v>
      </c>
      <c r="O17" s="233">
        <f>VLOOKUP($B$10,'C1_ENT_UD'!$C$302:$W$325,O$1,FALSE)</f>
        <v>0.8</v>
      </c>
      <c r="P17" s="233">
        <f>VLOOKUP($B$10,'C1_ENT_UD'!$C$302:$W$325,P$1,FALSE)</f>
        <v>0.8</v>
      </c>
      <c r="Q17" s="234">
        <f>VLOOKUP($B$10,'C1_ENT_UD'!$C$302:$W$325,Q$1,FALSE)</f>
        <v>0.7</v>
      </c>
      <c r="R17" s="235">
        <f>VLOOKUP($B$10,'C1_ENT_UD'!$C$302:$W$325,R$1,FALSE)</f>
        <v>2.9</v>
      </c>
      <c r="S17" s="233">
        <f>VLOOKUP($B$10,'C1_ENT_UD'!$C$302:$W$325,S$1,FALSE)</f>
        <v>3.2</v>
      </c>
      <c r="T17" s="233">
        <f>VLOOKUP($B$10,'C1_ENT_UD'!$C$302:$W$325,T$1,FALSE)</f>
        <v>3.5</v>
      </c>
      <c r="U17" s="233">
        <f>VLOOKUP($B$10,'C1_ENT_UD'!$C$302:$W$325,U$1,FALSE)</f>
        <v>3.9</v>
      </c>
      <c r="V17" s="234">
        <f>VLOOKUP($B$10,'C1_ENT_UD'!$C$302:$W$325,V$1,FALSE)</f>
        <v>3.7</v>
      </c>
      <c r="W17" s="220"/>
      <c r="X17" s="220"/>
      <c r="Y17" s="220"/>
      <c r="Z17" s="220"/>
      <c r="AA17" s="220"/>
    </row>
    <row r="18" spans="1:27" s="204" customFormat="1" ht="12.75" x14ac:dyDescent="0.35">
      <c r="A18" s="213"/>
      <c r="B18" s="222" t="s">
        <v>21</v>
      </c>
      <c r="C18" s="237">
        <f>VLOOKUP($B$10,'C1_ENT_UD'!$C$331:$W$354,C$1,FALSE)</f>
        <v>3.4</v>
      </c>
      <c r="D18" s="238">
        <f>VLOOKUP($B$10,'C1_ENT_UD'!$C$331:$W$354,D$1,FALSE)</f>
        <v>3.7</v>
      </c>
      <c r="E18" s="238">
        <f>VLOOKUP($B$10,'C1_ENT_UD'!$C$331:$W$354,E$1,FALSE)</f>
        <v>4.3</v>
      </c>
      <c r="F18" s="238">
        <f>VLOOKUP($B$10,'C1_ENT_UD'!$C$331:$W$354,F$1,FALSE)</f>
        <v>5.0999999999999996</v>
      </c>
      <c r="G18" s="239">
        <f>VLOOKUP($B$10,'C1_ENT_UD'!$C$331:$W$354,G$1,FALSE)</f>
        <v>5.8</v>
      </c>
      <c r="H18" s="240">
        <f>VLOOKUP($B$10,'C1_ENT_UD'!$C$331:$W$354,H$1,FALSE)</f>
        <v>0.1</v>
      </c>
      <c r="I18" s="238">
        <f>VLOOKUP($B$10,'C1_ENT_UD'!$C$331:$W$354,I$1,FALSE)</f>
        <v>0.2</v>
      </c>
      <c r="J18" s="238">
        <f>VLOOKUP($B$10,'C1_ENT_UD'!$C$331:$W$354,J$1,FALSE)</f>
        <v>0.1</v>
      </c>
      <c r="K18" s="238">
        <f>VLOOKUP($B$10,'C1_ENT_UD'!$C$331:$W$354,K$1,FALSE)</f>
        <v>0.1</v>
      </c>
      <c r="L18" s="241">
        <f>VLOOKUP($B$10,'C1_ENT_UD'!$C$331:$W$354,L$1,FALSE)</f>
        <v>0.2</v>
      </c>
      <c r="M18" s="237">
        <f>VLOOKUP($B$10,'C1_ENT_UD'!$C$331:$W$354,M$1,FALSE)</f>
        <v>0.4</v>
      </c>
      <c r="N18" s="238">
        <f>VLOOKUP($B$10,'C1_ENT_UD'!$C$331:$W$354,N$1,FALSE)</f>
        <v>0.4</v>
      </c>
      <c r="O18" s="238">
        <f>VLOOKUP($B$10,'C1_ENT_UD'!$C$331:$W$354,O$1,FALSE)</f>
        <v>0.4</v>
      </c>
      <c r="P18" s="238">
        <f>VLOOKUP($B$10,'C1_ENT_UD'!$C$331:$W$354,P$1,FALSE)</f>
        <v>0.5</v>
      </c>
      <c r="Q18" s="239">
        <f>VLOOKUP($B$10,'C1_ENT_UD'!$C$331:$W$354,Q$1,FALSE)</f>
        <v>0.6</v>
      </c>
      <c r="R18" s="240">
        <f>VLOOKUP($B$10,'C1_ENT_UD'!$C$331:$W$354,R$1,FALSE)</f>
        <v>2.8</v>
      </c>
      <c r="S18" s="238">
        <f>VLOOKUP($B$10,'C1_ENT_UD'!$C$331:$W$354,S$1,FALSE)</f>
        <v>3.1</v>
      </c>
      <c r="T18" s="238">
        <f>VLOOKUP($B$10,'C1_ENT_UD'!$C$331:$W$354,T$1,FALSE)</f>
        <v>3.8</v>
      </c>
      <c r="U18" s="238">
        <f>VLOOKUP($B$10,'C1_ENT_UD'!$C$331:$W$354,U$1,FALSE)</f>
        <v>4.5</v>
      </c>
      <c r="V18" s="239">
        <f>VLOOKUP($B$10,'C1_ENT_UD'!$C$331:$W$354,V$1,FALSE)</f>
        <v>5</v>
      </c>
      <c r="W18" s="220"/>
      <c r="X18" s="220"/>
      <c r="Y18" s="220"/>
      <c r="Z18" s="220"/>
      <c r="AA18" s="220"/>
    </row>
    <row r="19" spans="1:27" s="204" customFormat="1" ht="12.75" x14ac:dyDescent="0.35">
      <c r="A19" s="213"/>
      <c r="B19" s="223" t="s">
        <v>14</v>
      </c>
      <c r="C19" s="242">
        <f>VLOOKUP($B$10,'C1_ENT_UD'!$C$244:$W$267,C$1,FALSE)</f>
        <v>9.6</v>
      </c>
      <c r="D19" s="243">
        <f>VLOOKUP($B$10,'C1_ENT_UD'!$C$244:$W$267,D$1,FALSE)</f>
        <v>10.1</v>
      </c>
      <c r="E19" s="243">
        <f>VLOOKUP($B$10,'C1_ENT_UD'!$C$244:$W$267,E$1,FALSE)</f>
        <v>9.8000000000000007</v>
      </c>
      <c r="F19" s="243">
        <f>VLOOKUP($B$10,'C1_ENT_UD'!$C$244:$W$267,F$1,FALSE)</f>
        <v>10.1</v>
      </c>
      <c r="G19" s="244">
        <f>VLOOKUP($B$10,'C1_ENT_UD'!$C$244:$W$267,G$1,FALSE)</f>
        <v>9.6999999999999993</v>
      </c>
      <c r="H19" s="245">
        <f>VLOOKUP($B$10,'C1_ENT_UD'!$C$244:$W$267,H$1,FALSE)</f>
        <v>5.4</v>
      </c>
      <c r="I19" s="243">
        <f>VLOOKUP($B$10,'C1_ENT_UD'!$C$244:$W$267,I$1,FALSE)</f>
        <v>5.3</v>
      </c>
      <c r="J19" s="243">
        <f>VLOOKUP($B$10,'C1_ENT_UD'!$C$244:$W$267,J$1,FALSE)</f>
        <v>5.0999999999999996</v>
      </c>
      <c r="K19" s="243">
        <f>VLOOKUP($B$10,'C1_ENT_UD'!$C$244:$W$267,K$1,FALSE)</f>
        <v>5.0999999999999996</v>
      </c>
      <c r="L19" s="246">
        <f>VLOOKUP($B$10,'C1_ENT_UD'!$C$244:$W$267,L$1,FALSE)</f>
        <v>5.0999999999999996</v>
      </c>
      <c r="M19" s="242">
        <f>VLOOKUP($B$10,'C1_ENT_UD'!$C$244:$W$267,M$1,FALSE)</f>
        <v>1.4</v>
      </c>
      <c r="N19" s="243">
        <f>VLOOKUP($B$10,'C1_ENT_UD'!$C$244:$W$267,N$1,FALSE)</f>
        <v>1.6</v>
      </c>
      <c r="O19" s="243">
        <f>VLOOKUP($B$10,'C1_ENT_UD'!$C$244:$W$267,O$1,FALSE)</f>
        <v>1.4</v>
      </c>
      <c r="P19" s="243">
        <f>VLOOKUP($B$10,'C1_ENT_UD'!$C$244:$W$267,P$1,FALSE)</f>
        <v>1.4</v>
      </c>
      <c r="Q19" s="244">
        <f>VLOOKUP($B$10,'C1_ENT_UD'!$C$244:$W$267,Q$1,FALSE)</f>
        <v>1.2</v>
      </c>
      <c r="R19" s="245">
        <f>VLOOKUP($B$10,'C1_ENT_UD'!$C$244:$W$267,R$1,FALSE)</f>
        <v>2.8</v>
      </c>
      <c r="S19" s="243">
        <f>VLOOKUP($B$10,'C1_ENT_UD'!$C$244:$W$267,S$1,FALSE)</f>
        <v>3.2</v>
      </c>
      <c r="T19" s="243">
        <f>VLOOKUP($B$10,'C1_ENT_UD'!$C$244:$W$267,T$1,FALSE)</f>
        <v>3.4</v>
      </c>
      <c r="U19" s="243">
        <f>VLOOKUP($B$10,'C1_ENT_UD'!$C$244:$W$267,U$1,FALSE)</f>
        <v>3.6</v>
      </c>
      <c r="V19" s="244">
        <f>VLOOKUP($B$10,'C1_ENT_UD'!$C$244:$W$267,V$1,FALSE)</f>
        <v>3.4</v>
      </c>
      <c r="W19" s="220"/>
      <c r="X19" s="220"/>
      <c r="Y19" s="220"/>
      <c r="Z19" s="220"/>
      <c r="AA19" s="220"/>
    </row>
    <row r="20" spans="1:27" s="204" customFormat="1" ht="12.75" x14ac:dyDescent="0.35">
      <c r="A20" s="213"/>
      <c r="B20" s="221" t="s">
        <v>9</v>
      </c>
      <c r="C20" s="232">
        <f>VLOOKUP($B$10,'C1_ENT_UD'!$C$128:$W$151,C$1,FALSE)</f>
        <v>15.8</v>
      </c>
      <c r="D20" s="233">
        <f>VLOOKUP($B$10,'C1_ENT_UD'!$C$128:$W$151,D$1,FALSE)</f>
        <v>16.5</v>
      </c>
      <c r="E20" s="233">
        <f>VLOOKUP($B$10,'C1_ENT_UD'!$C$128:$W$151,E$1,FALSE)</f>
        <v>15.6</v>
      </c>
      <c r="F20" s="233">
        <f>VLOOKUP($B$10,'C1_ENT_UD'!$C$128:$W$151,F$1,FALSE)</f>
        <v>15.8</v>
      </c>
      <c r="G20" s="234">
        <f>VLOOKUP($B$10,'C1_ENT_UD'!$C$128:$W$151,G$1,FALSE)</f>
        <v>15.6</v>
      </c>
      <c r="H20" s="235">
        <f>VLOOKUP($B$10,'C1_ENT_UD'!$C$128:$W$151,H$1,FALSE)</f>
        <v>10.9</v>
      </c>
      <c r="I20" s="233">
        <f>VLOOKUP($B$10,'C1_ENT_UD'!$C$128:$W$151,I$1,FALSE)</f>
        <v>10.8</v>
      </c>
      <c r="J20" s="233">
        <f>VLOOKUP($B$10,'C1_ENT_UD'!$C$128:$W$151,J$1,FALSE)</f>
        <v>10.5</v>
      </c>
      <c r="K20" s="233">
        <f>VLOOKUP($B$10,'C1_ENT_UD'!$C$128:$W$151,K$1,FALSE)</f>
        <v>10.8</v>
      </c>
      <c r="L20" s="236">
        <f>VLOOKUP($B$10,'C1_ENT_UD'!$C$128:$W$151,L$1,FALSE)</f>
        <v>11</v>
      </c>
      <c r="M20" s="232">
        <f>VLOOKUP($B$10,'C1_ENT_UD'!$C$128:$W$151,M$1,FALSE)</f>
        <v>2.4</v>
      </c>
      <c r="N20" s="233">
        <f>VLOOKUP($B$10,'C1_ENT_UD'!$C$128:$W$151,N$1,FALSE)</f>
        <v>2.8</v>
      </c>
      <c r="O20" s="233">
        <f>VLOOKUP($B$10,'C1_ENT_UD'!$C$128:$W$151,O$1,FALSE)</f>
        <v>2.2999999999999998</v>
      </c>
      <c r="P20" s="233">
        <f>VLOOKUP($B$10,'C1_ENT_UD'!$C$128:$W$151,P$1,FALSE)</f>
        <v>2.2000000000000002</v>
      </c>
      <c r="Q20" s="234">
        <f>VLOOKUP($B$10,'C1_ENT_UD'!$C$128:$W$151,Q$1,FALSE)</f>
        <v>1.9</v>
      </c>
      <c r="R20" s="235">
        <f>VLOOKUP($B$10,'C1_ENT_UD'!$C$128:$W$151,R$1,FALSE)</f>
        <v>2.5</v>
      </c>
      <c r="S20" s="233">
        <f>VLOOKUP($B$10,'C1_ENT_UD'!$C$128:$W$151,S$1,FALSE)</f>
        <v>2.8</v>
      </c>
      <c r="T20" s="233">
        <f>VLOOKUP($B$10,'C1_ENT_UD'!$C$128:$W$151,T$1,FALSE)</f>
        <v>2.8</v>
      </c>
      <c r="U20" s="233">
        <f>VLOOKUP($B$10,'C1_ENT_UD'!$C$128:$W$151,U$1,FALSE)</f>
        <v>2.8</v>
      </c>
      <c r="V20" s="234">
        <f>VLOOKUP($B$10,'C1_ENT_UD'!$C$128:$W$151,V$1,FALSE)</f>
        <v>2.6</v>
      </c>
      <c r="W20" s="220"/>
      <c r="X20" s="220"/>
      <c r="Y20" s="220"/>
      <c r="Z20" s="220"/>
      <c r="AA20" s="220"/>
    </row>
    <row r="21" spans="1:27" s="204" customFormat="1" ht="12.75" x14ac:dyDescent="0.35">
      <c r="A21" s="213"/>
      <c r="B21" s="221" t="s">
        <v>15</v>
      </c>
      <c r="C21" s="232">
        <f>VLOOKUP($B$10,'C1_ENT_UD'!$C$157:$W$180,C$1,FALSE)</f>
        <v>5.5</v>
      </c>
      <c r="D21" s="233">
        <f>VLOOKUP($B$10,'C1_ENT_UD'!$C$157:$W$180,D$1,FALSE)</f>
        <v>5.8</v>
      </c>
      <c r="E21" s="233">
        <f>VLOOKUP($B$10,'C1_ENT_UD'!$C$157:$W$180,E$1,FALSE)</f>
        <v>5.9</v>
      </c>
      <c r="F21" s="233">
        <f>VLOOKUP($B$10,'C1_ENT_UD'!$C$157:$W$180,F$1,FALSE)</f>
        <v>6.2</v>
      </c>
      <c r="G21" s="234">
        <f>VLOOKUP($B$10,'C1_ENT_UD'!$C$157:$W$180,G$1,FALSE)</f>
        <v>5.7</v>
      </c>
      <c r="H21" s="235">
        <f>VLOOKUP($B$10,'C1_ENT_UD'!$C$157:$W$180,H$1,FALSE)</f>
        <v>1.5</v>
      </c>
      <c r="I21" s="233">
        <f>VLOOKUP($B$10,'C1_ENT_UD'!$C$157:$W$180,I$1,FALSE)</f>
        <v>1.5</v>
      </c>
      <c r="J21" s="233">
        <f>VLOOKUP($B$10,'C1_ENT_UD'!$C$157:$W$180,J$1,FALSE)</f>
        <v>1.2</v>
      </c>
      <c r="K21" s="233">
        <f>VLOOKUP($B$10,'C1_ENT_UD'!$C$157:$W$180,K$1,FALSE)</f>
        <v>1.1000000000000001</v>
      </c>
      <c r="L21" s="236">
        <f>VLOOKUP($B$10,'C1_ENT_UD'!$C$157:$W$180,L$1,FALSE)</f>
        <v>1.1000000000000001</v>
      </c>
      <c r="M21" s="232">
        <f>VLOOKUP($B$10,'C1_ENT_UD'!$C$157:$W$180,M$1,FALSE)</f>
        <v>0.8</v>
      </c>
      <c r="N21" s="233">
        <f>VLOOKUP($B$10,'C1_ENT_UD'!$C$157:$W$180,N$1,FALSE)</f>
        <v>0.9</v>
      </c>
      <c r="O21" s="233">
        <f>VLOOKUP($B$10,'C1_ENT_UD'!$C$157:$W$180,O$1,FALSE)</f>
        <v>0.8</v>
      </c>
      <c r="P21" s="233">
        <f>VLOOKUP($B$10,'C1_ENT_UD'!$C$157:$W$180,P$1,FALSE)</f>
        <v>0.8</v>
      </c>
      <c r="Q21" s="234">
        <f>VLOOKUP($B$10,'C1_ENT_UD'!$C$157:$W$180,Q$1,FALSE)</f>
        <v>0.7</v>
      </c>
      <c r="R21" s="235">
        <f>VLOOKUP($B$10,'C1_ENT_UD'!$C$157:$W$180,R$1,FALSE)</f>
        <v>3.2</v>
      </c>
      <c r="S21" s="233">
        <f>VLOOKUP($B$10,'C1_ENT_UD'!$C$157:$W$180,S$1,FALSE)</f>
        <v>3.5</v>
      </c>
      <c r="T21" s="233">
        <f>VLOOKUP($B$10,'C1_ENT_UD'!$C$157:$W$180,T$1,FALSE)</f>
        <v>3.9</v>
      </c>
      <c r="U21" s="233">
        <f>VLOOKUP($B$10,'C1_ENT_UD'!$C$157:$W$180,U$1,FALSE)</f>
        <v>4.2</v>
      </c>
      <c r="V21" s="234">
        <f>VLOOKUP($B$10,'C1_ENT_UD'!$C$157:$W$180,V$1,FALSE)</f>
        <v>3.9</v>
      </c>
      <c r="W21" s="220"/>
      <c r="X21" s="220"/>
      <c r="Y21" s="220"/>
      <c r="Z21" s="220"/>
      <c r="AA21" s="220"/>
    </row>
    <row r="22" spans="1:27" s="204" customFormat="1" ht="12.75" x14ac:dyDescent="0.35">
      <c r="A22" s="213"/>
      <c r="B22" s="222" t="s">
        <v>21</v>
      </c>
      <c r="C22" s="237">
        <f>VLOOKUP($B$10,'C1_ENT_UD'!$C$186:$W$209,C$1,FALSE)</f>
        <v>2.9</v>
      </c>
      <c r="D22" s="238">
        <f>VLOOKUP($B$10,'C1_ENT_UD'!$C$186:$W$209,D$1,FALSE)</f>
        <v>3.4</v>
      </c>
      <c r="E22" s="238">
        <f>VLOOKUP($B$10,'C1_ENT_UD'!$C$186:$W$209,E$1,FALSE)</f>
        <v>3.9</v>
      </c>
      <c r="F22" s="238">
        <f>VLOOKUP($B$10,'C1_ENT_UD'!$C$186:$W$209,F$1,FALSE)</f>
        <v>4.5</v>
      </c>
      <c r="G22" s="239">
        <f>VLOOKUP($B$10,'C1_ENT_UD'!$C$186:$W$209,G$1,FALSE)</f>
        <v>5.0999999999999996</v>
      </c>
      <c r="H22" s="240">
        <f>VLOOKUP($B$10,'C1_ENT_UD'!$C$186:$W$209,H$1,FALSE)</f>
        <v>0.1</v>
      </c>
      <c r="I22" s="238">
        <f>VLOOKUP($B$10,'C1_ENT_UD'!$C$186:$W$209,I$1,FALSE)</f>
        <v>0.2</v>
      </c>
      <c r="J22" s="238">
        <f>VLOOKUP($B$10,'C1_ENT_UD'!$C$186:$W$209,J$1,FALSE)</f>
        <v>0.1</v>
      </c>
      <c r="K22" s="238">
        <f>VLOOKUP($B$10,'C1_ENT_UD'!$C$186:$W$209,K$1,FALSE)</f>
        <v>0.1</v>
      </c>
      <c r="L22" s="241">
        <f>VLOOKUP($B$10,'C1_ENT_UD'!$C$186:$W$209,L$1,FALSE)</f>
        <v>0.2</v>
      </c>
      <c r="M22" s="237">
        <f>VLOOKUP($B$10,'C1_ENT_UD'!$C$186:$W$209,M$1,FALSE)</f>
        <v>0.4</v>
      </c>
      <c r="N22" s="238">
        <f>VLOOKUP($B$10,'C1_ENT_UD'!$C$186:$W$209,N$1,FALSE)</f>
        <v>0.3</v>
      </c>
      <c r="O22" s="238">
        <f>VLOOKUP($B$10,'C1_ENT_UD'!$C$186:$W$209,O$1,FALSE)</f>
        <v>0.3</v>
      </c>
      <c r="P22" s="238">
        <f>VLOOKUP($B$10,'C1_ENT_UD'!$C$186:$W$209,P$1,FALSE)</f>
        <v>0.4</v>
      </c>
      <c r="Q22" s="239">
        <f>VLOOKUP($B$10,'C1_ENT_UD'!$C$186:$W$209,Q$1,FALSE)</f>
        <v>0.5</v>
      </c>
      <c r="R22" s="240">
        <f>VLOOKUP($B$10,'C1_ENT_UD'!$C$186:$W$209,R$1,FALSE)</f>
        <v>2.5</v>
      </c>
      <c r="S22" s="238">
        <f>VLOOKUP($B$10,'C1_ENT_UD'!$C$186:$W$209,S$1,FALSE)</f>
        <v>2.9</v>
      </c>
      <c r="T22" s="238">
        <f>VLOOKUP($B$10,'C1_ENT_UD'!$C$186:$W$209,T$1,FALSE)</f>
        <v>3.5</v>
      </c>
      <c r="U22" s="238">
        <f>VLOOKUP($B$10,'C1_ENT_UD'!$C$186:$W$209,U$1,FALSE)</f>
        <v>4</v>
      </c>
      <c r="V22" s="239">
        <f>VLOOKUP($B$10,'C1_ENT_UD'!$C$186:$W$209,V$1,FALSE)</f>
        <v>4.4000000000000004</v>
      </c>
      <c r="W22" s="220"/>
      <c r="X22" s="220"/>
      <c r="Y22" s="220"/>
      <c r="Z22" s="220"/>
      <c r="AA22" s="220"/>
    </row>
    <row r="23" spans="1:27" s="204" customFormat="1" ht="12.75" x14ac:dyDescent="0.35">
      <c r="A23" s="213"/>
      <c r="B23" s="223" t="s">
        <v>8</v>
      </c>
      <c r="C23" s="242">
        <f>VLOOKUP($B$10,'C1_ENT_UD'!$C$215:$W$238,C$1,FALSE)</f>
        <v>8.3000000000000007</v>
      </c>
      <c r="D23" s="243">
        <f>VLOOKUP($B$10,'C1_ENT_UD'!$C$215:$W$238,D$1,FALSE)</f>
        <v>8.9</v>
      </c>
      <c r="E23" s="243">
        <f>VLOOKUP($B$10,'C1_ENT_UD'!$C$215:$W$238,E$1,FALSE)</f>
        <v>8.6999999999999993</v>
      </c>
      <c r="F23" s="243">
        <f>VLOOKUP($B$10,'C1_ENT_UD'!$C$215:$W$238,F$1,FALSE)</f>
        <v>9.3000000000000007</v>
      </c>
      <c r="G23" s="244">
        <f>VLOOKUP($B$10,'C1_ENT_UD'!$C$215:$W$238,G$1,FALSE)</f>
        <v>9.5</v>
      </c>
      <c r="H23" s="245">
        <f>VLOOKUP($B$10,'C1_ENT_UD'!$C$215:$W$238,H$1,FALSE)</f>
        <v>4.5999999999999996</v>
      </c>
      <c r="I23" s="243">
        <f>VLOOKUP($B$10,'C1_ENT_UD'!$C$215:$W$238,I$1,FALSE)</f>
        <v>4.5999999999999996</v>
      </c>
      <c r="J23" s="243">
        <f>VLOOKUP($B$10,'C1_ENT_UD'!$C$215:$W$238,J$1,FALSE)</f>
        <v>4.4000000000000004</v>
      </c>
      <c r="K23" s="243">
        <f>VLOOKUP($B$10,'C1_ENT_UD'!$C$215:$W$238,K$1,FALSE)</f>
        <v>4.5999999999999996</v>
      </c>
      <c r="L23" s="246">
        <f>VLOOKUP($B$10,'C1_ENT_UD'!$C$215:$W$238,L$1,FALSE)</f>
        <v>4.8</v>
      </c>
      <c r="M23" s="242">
        <f>VLOOKUP($B$10,'C1_ENT_UD'!$C$215:$W$238,M$1,FALSE)</f>
        <v>1.3</v>
      </c>
      <c r="N23" s="243">
        <f>VLOOKUP($B$10,'C1_ENT_UD'!$C$215:$W$238,N$1,FALSE)</f>
        <v>1.6</v>
      </c>
      <c r="O23" s="243">
        <f>VLOOKUP($B$10,'C1_ENT_UD'!$C$215:$W$238,O$1,FALSE)</f>
        <v>1.4</v>
      </c>
      <c r="P23" s="243">
        <f>VLOOKUP($B$10,'C1_ENT_UD'!$C$215:$W$238,P$1,FALSE)</f>
        <v>1.4</v>
      </c>
      <c r="Q23" s="244">
        <f>VLOOKUP($B$10,'C1_ENT_UD'!$C$215:$W$238,Q$1,FALSE)</f>
        <v>1.3</v>
      </c>
      <c r="R23" s="245">
        <f>VLOOKUP($B$10,'C1_ENT_UD'!$C$215:$W$238,R$1,FALSE)</f>
        <v>2.4</v>
      </c>
      <c r="S23" s="243">
        <f>VLOOKUP($B$10,'C1_ENT_UD'!$C$215:$W$238,S$1,FALSE)</f>
        <v>2.7</v>
      </c>
      <c r="T23" s="243">
        <f>VLOOKUP($B$10,'C1_ENT_UD'!$C$215:$W$238,T$1,FALSE)</f>
        <v>2.8</v>
      </c>
      <c r="U23" s="243">
        <f>VLOOKUP($B$10,'C1_ENT_UD'!$C$215:$W$238,U$1,FALSE)</f>
        <v>3.4</v>
      </c>
      <c r="V23" s="244">
        <f>VLOOKUP($B$10,'C1_ENT_UD'!$C$215:$W$238,V$1,FALSE)</f>
        <v>3.4</v>
      </c>
      <c r="W23" s="220"/>
      <c r="X23" s="220"/>
      <c r="Y23" s="220"/>
      <c r="Z23" s="220"/>
      <c r="AA23" s="220"/>
    </row>
    <row r="24" spans="1:27" s="204" customFormat="1" ht="12.75" x14ac:dyDescent="0.35">
      <c r="A24" s="213"/>
      <c r="B24" s="221" t="s">
        <v>9</v>
      </c>
      <c r="C24" s="232">
        <f>VLOOKUP($B$10,'C1_ENT_UD'!$C$41:$W$64,C$1,FALSE)</f>
        <v>16</v>
      </c>
      <c r="D24" s="233">
        <f>VLOOKUP($B$10,'C1_ENT_UD'!$C$41:$W$64,D$1,FALSE)</f>
        <v>16.8</v>
      </c>
      <c r="E24" s="233">
        <f>VLOOKUP($B$10,'C1_ENT_UD'!$C$41:$W$64,E$1,FALSE)</f>
        <v>15.8</v>
      </c>
      <c r="F24" s="233">
        <f>VLOOKUP($B$10,'C1_ENT_UD'!$C$41:$W$64,F$1,FALSE)</f>
        <v>16.5</v>
      </c>
      <c r="G24" s="234">
        <f>VLOOKUP($B$10,'C1_ENT_UD'!$C$41:$W$64,G$1,FALSE)</f>
        <v>16.899999999999999</v>
      </c>
      <c r="H24" s="235">
        <f>VLOOKUP($B$10,'C1_ENT_UD'!$C$41:$W$64,H$1,FALSE)</f>
        <v>11.4</v>
      </c>
      <c r="I24" s="233">
        <f>VLOOKUP($B$10,'C1_ENT_UD'!$C$41:$W$64,I$1,FALSE)</f>
        <v>11.2</v>
      </c>
      <c r="J24" s="233">
        <f>VLOOKUP($B$10,'C1_ENT_UD'!$C$41:$W$64,J$1,FALSE)</f>
        <v>10.9</v>
      </c>
      <c r="K24" s="233">
        <f>VLOOKUP($B$10,'C1_ENT_UD'!$C$41:$W$64,K$1,FALSE)</f>
        <v>11.3</v>
      </c>
      <c r="L24" s="236">
        <f>VLOOKUP($B$10,'C1_ENT_UD'!$C$41:$W$64,L$1,FALSE)</f>
        <v>11.8</v>
      </c>
      <c r="M24" s="232">
        <f>VLOOKUP($B$10,'C1_ENT_UD'!$C$41:$W$64,M$1,FALSE)</f>
        <v>2.5</v>
      </c>
      <c r="N24" s="233">
        <f>VLOOKUP($B$10,'C1_ENT_UD'!$C$41:$W$64,N$1,FALSE)</f>
        <v>3.3</v>
      </c>
      <c r="O24" s="233">
        <f>VLOOKUP($B$10,'C1_ENT_UD'!$C$41:$W$64,O$1,FALSE)</f>
        <v>2.7</v>
      </c>
      <c r="P24" s="233">
        <f>VLOOKUP($B$10,'C1_ENT_UD'!$C$41:$W$64,P$1,FALSE)</f>
        <v>2.5</v>
      </c>
      <c r="Q24" s="234">
        <f>VLOOKUP($B$10,'C1_ENT_UD'!$C$41:$W$64,Q$1,FALSE)</f>
        <v>2.4</v>
      </c>
      <c r="R24" s="235">
        <f>VLOOKUP($B$10,'C1_ENT_UD'!$C$41:$W$64,R$1,FALSE)</f>
        <v>2.2000000000000002</v>
      </c>
      <c r="S24" s="233">
        <f>VLOOKUP($B$10,'C1_ENT_UD'!$C$41:$W$64,S$1,FALSE)</f>
        <v>2.2999999999999998</v>
      </c>
      <c r="T24" s="233">
        <f>VLOOKUP($B$10,'C1_ENT_UD'!$C$41:$W$64,T$1,FALSE)</f>
        <v>2.2999999999999998</v>
      </c>
      <c r="U24" s="233">
        <f>VLOOKUP($B$10,'C1_ENT_UD'!$C$41:$W$64,U$1,FALSE)</f>
        <v>2.7</v>
      </c>
      <c r="V24" s="234">
        <f>VLOOKUP($B$10,'C1_ENT_UD'!$C$41:$W$64,V$1,FALSE)</f>
        <v>2.7</v>
      </c>
      <c r="W24" s="220"/>
      <c r="X24" s="220"/>
      <c r="Y24" s="220"/>
      <c r="Z24" s="220"/>
      <c r="AA24" s="220"/>
    </row>
    <row r="25" spans="1:27" s="204" customFormat="1" ht="12.75" x14ac:dyDescent="0.35">
      <c r="A25" s="213"/>
      <c r="B25" s="221" t="s">
        <v>15</v>
      </c>
      <c r="C25" s="232">
        <f>VLOOKUP($B$10,'C1_ENT_UD'!$C$70:$W$93,C$1,FALSE)</f>
        <v>4.3</v>
      </c>
      <c r="D25" s="233">
        <f>VLOOKUP($B$10,'C1_ENT_UD'!$C$70:$W$93,D$1,FALSE)</f>
        <v>4.5999999999999996</v>
      </c>
      <c r="E25" s="233">
        <f>VLOOKUP($B$10,'C1_ENT_UD'!$C$70:$W$93,E$1,FALSE)</f>
        <v>4.5999999999999996</v>
      </c>
      <c r="F25" s="233">
        <f>VLOOKUP($B$10,'C1_ENT_UD'!$C$70:$W$93,F$1,FALSE)</f>
        <v>5.2</v>
      </c>
      <c r="G25" s="234">
        <f>VLOOKUP($B$10,'C1_ENT_UD'!$C$70:$W$93,G$1,FALSE)</f>
        <v>5.2</v>
      </c>
      <c r="H25" s="235">
        <f>VLOOKUP($B$10,'C1_ENT_UD'!$C$70:$W$93,H$1,FALSE)</f>
        <v>1.2</v>
      </c>
      <c r="I25" s="233">
        <f>VLOOKUP($B$10,'C1_ENT_UD'!$C$70:$W$93,I$1,FALSE)</f>
        <v>1.3</v>
      </c>
      <c r="J25" s="233">
        <f>VLOOKUP($B$10,'C1_ENT_UD'!$C$70:$W$93,J$1,FALSE)</f>
        <v>1</v>
      </c>
      <c r="K25" s="233">
        <f>VLOOKUP($B$10,'C1_ENT_UD'!$C$70:$W$93,K$1,FALSE)</f>
        <v>0.9</v>
      </c>
      <c r="L25" s="236">
        <f>VLOOKUP($B$10,'C1_ENT_UD'!$C$70:$W$93,L$1,FALSE)</f>
        <v>1</v>
      </c>
      <c r="M25" s="232">
        <f>VLOOKUP($B$10,'C1_ENT_UD'!$C$70:$W$93,M$1,FALSE)</f>
        <v>0.7</v>
      </c>
      <c r="N25" s="233">
        <f>VLOOKUP($B$10,'C1_ENT_UD'!$C$70:$W$93,N$1,FALSE)</f>
        <v>0.6</v>
      </c>
      <c r="O25" s="233">
        <f>VLOOKUP($B$10,'C1_ENT_UD'!$C$70:$W$93,O$1,FALSE)</f>
        <v>0.7</v>
      </c>
      <c r="P25" s="233">
        <f>VLOOKUP($B$10,'C1_ENT_UD'!$C$70:$W$93,P$1,FALSE)</f>
        <v>0.8</v>
      </c>
      <c r="Q25" s="234">
        <f>VLOOKUP($B$10,'C1_ENT_UD'!$C$70:$W$93,Q$1,FALSE)</f>
        <v>0.6</v>
      </c>
      <c r="R25" s="235">
        <f>VLOOKUP($B$10,'C1_ENT_UD'!$C$70:$W$93,R$1,FALSE)</f>
        <v>2.4</v>
      </c>
      <c r="S25" s="233">
        <f>VLOOKUP($B$10,'C1_ENT_UD'!$C$70:$W$93,S$1,FALSE)</f>
        <v>2.7</v>
      </c>
      <c r="T25" s="233">
        <f>VLOOKUP($B$10,'C1_ENT_UD'!$C$70:$W$93,T$1,FALSE)</f>
        <v>2.9</v>
      </c>
      <c r="U25" s="233">
        <f>VLOOKUP($B$10,'C1_ENT_UD'!$C$70:$W$93,U$1,FALSE)</f>
        <v>3.4</v>
      </c>
      <c r="V25" s="234">
        <f>VLOOKUP($B$10,'C1_ENT_UD'!$C$70:$W$93,V$1,FALSE)</f>
        <v>3.5</v>
      </c>
      <c r="W25" s="220"/>
      <c r="X25" s="220"/>
      <c r="Y25" s="220"/>
      <c r="Z25" s="220"/>
      <c r="AA25" s="220"/>
    </row>
    <row r="26" spans="1:27" s="204" customFormat="1" ht="12.75" x14ac:dyDescent="0.35">
      <c r="A26" s="213"/>
      <c r="B26" s="224" t="s">
        <v>21</v>
      </c>
      <c r="C26" s="247">
        <f>VLOOKUP($B$10,'C1_ENT_UD'!$C$99:$W$122,C$1,FALSE)</f>
        <v>3.9</v>
      </c>
      <c r="D26" s="248">
        <f>VLOOKUP($B$10,'C1_ENT_UD'!$C$99:$W$122,D$1,FALSE)</f>
        <v>4.0999999999999996</v>
      </c>
      <c r="E26" s="248">
        <f>VLOOKUP($B$10,'C1_ENT_UD'!$C$99:$W$122,E$1,FALSE)</f>
        <v>5.0999999999999996</v>
      </c>
      <c r="F26" s="248">
        <f>VLOOKUP($B$10,'C1_ENT_UD'!$C$99:$W$122,F$1,FALSE)</f>
        <v>5.9</v>
      </c>
      <c r="G26" s="249">
        <f>VLOOKUP($B$10,'C1_ENT_UD'!$C$99:$W$122,G$1,FALSE)</f>
        <v>6.7</v>
      </c>
      <c r="H26" s="250">
        <f>VLOOKUP($B$10,'C1_ENT_UD'!$C$99:$W$122,H$1,FALSE)</f>
        <v>0.1</v>
      </c>
      <c r="I26" s="248">
        <f>VLOOKUP($B$10,'C1_ENT_UD'!$C$99:$W$122,I$1,FALSE)</f>
        <v>0.2</v>
      </c>
      <c r="J26" s="248">
        <f>VLOOKUP($B$10,'C1_ENT_UD'!$C$99:$W$122,J$1,FALSE)</f>
        <v>0.2</v>
      </c>
      <c r="K26" s="248">
        <f>VLOOKUP($B$10,'C1_ENT_UD'!$C$99:$W$122,K$1,FALSE)</f>
        <v>0.1</v>
      </c>
      <c r="L26" s="251">
        <f>VLOOKUP($B$10,'C1_ENT_UD'!$C$99:$W$122,L$1,FALSE)</f>
        <v>0.2</v>
      </c>
      <c r="M26" s="247">
        <f>VLOOKUP($B$10,'C1_ENT_UD'!$C$99:$W$122,M$1,FALSE)</f>
        <v>0.5</v>
      </c>
      <c r="N26" s="248">
        <f>VLOOKUP($B$10,'C1_ENT_UD'!$C$99:$W$122,N$1,FALSE)</f>
        <v>0.5</v>
      </c>
      <c r="O26" s="248">
        <f>VLOOKUP($B$10,'C1_ENT_UD'!$C$99:$W$122,O$1,FALSE)</f>
        <v>0.6</v>
      </c>
      <c r="P26" s="248">
        <f>VLOOKUP($B$10,'C1_ENT_UD'!$C$99:$W$122,P$1,FALSE)</f>
        <v>0.7</v>
      </c>
      <c r="Q26" s="249">
        <f>VLOOKUP($B$10,'C1_ENT_UD'!$C$99:$W$122,Q$1,FALSE)</f>
        <v>0.7</v>
      </c>
      <c r="R26" s="250">
        <f>VLOOKUP($B$10,'C1_ENT_UD'!$C$99:$W$122,R$1,FALSE)</f>
        <v>3.3</v>
      </c>
      <c r="S26" s="248">
        <f>VLOOKUP($B$10,'C1_ENT_UD'!$C$99:$W$122,S$1,FALSE)</f>
        <v>3.5</v>
      </c>
      <c r="T26" s="248">
        <f>VLOOKUP($B$10,'C1_ENT_UD'!$C$99:$W$122,T$1,FALSE)</f>
        <v>4.3</v>
      </c>
      <c r="U26" s="248">
        <f>VLOOKUP($B$10,'C1_ENT_UD'!$C$99:$W$122,U$1,FALSE)</f>
        <v>5.0999999999999996</v>
      </c>
      <c r="V26" s="249">
        <f>VLOOKUP($B$10,'C1_ENT_UD'!$C$99:$W$122,V$1,FALSE)</f>
        <v>5.8</v>
      </c>
      <c r="W26" s="220"/>
      <c r="X26" s="220"/>
      <c r="Y26" s="220"/>
      <c r="Z26" s="220"/>
      <c r="AA26" s="220"/>
    </row>
    <row r="29" spans="1:27" ht="12.75" customHeight="1" x14ac:dyDescent="0.35">
      <c r="B29" s="206"/>
      <c r="C29" s="207" t="s">
        <v>372</v>
      </c>
      <c r="D29" s="208"/>
      <c r="E29" s="208"/>
      <c r="F29" s="208"/>
      <c r="G29" s="209"/>
      <c r="H29" s="210" t="s">
        <v>373</v>
      </c>
      <c r="I29" s="208"/>
      <c r="J29" s="208"/>
      <c r="K29" s="208"/>
      <c r="L29" s="211"/>
      <c r="M29" s="207" t="s">
        <v>374</v>
      </c>
      <c r="N29" s="208"/>
      <c r="O29" s="208"/>
      <c r="P29" s="208"/>
      <c r="Q29" s="209"/>
      <c r="R29" s="210" t="s">
        <v>375</v>
      </c>
      <c r="S29" s="208"/>
      <c r="T29" s="208"/>
      <c r="U29" s="208"/>
      <c r="V29" s="212"/>
    </row>
    <row r="30" spans="1:27" ht="12.75" customHeight="1" x14ac:dyDescent="0.4">
      <c r="B30" s="226" t="str">
        <f>B11</f>
        <v>EBacc</v>
      </c>
      <c r="C30" s="214">
        <v>2011</v>
      </c>
      <c r="D30" s="215">
        <v>2012</v>
      </c>
      <c r="E30" s="215">
        <v>2013</v>
      </c>
      <c r="F30" s="215">
        <v>2014</v>
      </c>
      <c r="G30" s="216">
        <v>2015</v>
      </c>
      <c r="H30" s="217">
        <v>2011</v>
      </c>
      <c r="I30" s="215">
        <v>2012</v>
      </c>
      <c r="J30" s="215">
        <v>2013</v>
      </c>
      <c r="K30" s="215">
        <v>2014</v>
      </c>
      <c r="L30" s="218">
        <v>2015</v>
      </c>
      <c r="M30" s="214">
        <v>2011</v>
      </c>
      <c r="N30" s="215">
        <v>2012</v>
      </c>
      <c r="O30" s="215">
        <v>2013</v>
      </c>
      <c r="P30" s="215">
        <v>2014</v>
      </c>
      <c r="Q30" s="216">
        <v>2015</v>
      </c>
      <c r="R30" s="217">
        <v>2011</v>
      </c>
      <c r="S30" s="215">
        <v>2012</v>
      </c>
      <c r="T30" s="215">
        <v>2013</v>
      </c>
      <c r="U30" s="215">
        <v>2014</v>
      </c>
      <c r="V30" s="216">
        <v>2015</v>
      </c>
    </row>
    <row r="31" spans="1:27" ht="12.75" customHeight="1" x14ac:dyDescent="0.35">
      <c r="B31" s="219" t="s">
        <v>20</v>
      </c>
      <c r="C31" s="227">
        <f>VLOOKUP($B$11,'C1_ENT_UD'!$C$12:$W$35,C$1,FALSE)</f>
        <v>10</v>
      </c>
      <c r="D31" s="228">
        <f>VLOOKUP($B$11,'C1_ENT_UD'!$C$12:$W$35,D$1,FALSE)</f>
        <v>10.7</v>
      </c>
      <c r="E31" s="228">
        <f>VLOOKUP($B$11,'C1_ENT_UD'!$C$12:$W$35,E$1,FALSE)</f>
        <v>10.4</v>
      </c>
      <c r="F31" s="228">
        <f>VLOOKUP($B$11,'C1_ENT_UD'!$C$12:$W$35,F$1,FALSE)</f>
        <v>11</v>
      </c>
      <c r="G31" s="229">
        <f>VLOOKUP($B$11,'C1_ENT_UD'!$C$12:$W$35,G$1,FALSE)</f>
        <v>10.7</v>
      </c>
      <c r="H31" s="230">
        <f>VLOOKUP($B$11,'C1_ENT_UD'!$C$12:$W$35,H$1,FALSE)</f>
        <v>5.7</v>
      </c>
      <c r="I31" s="228">
        <f>VLOOKUP($B$11,'C1_ENT_UD'!$C$12:$W$35,I$1,FALSE)</f>
        <v>5.9</v>
      </c>
      <c r="J31" s="228">
        <f>VLOOKUP($B$11,'C1_ENT_UD'!$C$12:$W$35,J$1,FALSE)</f>
        <v>5.7</v>
      </c>
      <c r="K31" s="228">
        <f>VLOOKUP($B$11,'C1_ENT_UD'!$C$12:$W$35,K$1,FALSE)</f>
        <v>5.8</v>
      </c>
      <c r="L31" s="231">
        <f>VLOOKUP($B$11,'C1_ENT_UD'!$C$12:$W$35,L$1,FALSE)</f>
        <v>5.8</v>
      </c>
      <c r="M31" s="227">
        <f>VLOOKUP($B$11,'C1_ENT_UD'!$C$12:$W$35,M$1,FALSE)</f>
        <v>1.3</v>
      </c>
      <c r="N31" s="228">
        <f>VLOOKUP($B$11,'C1_ENT_UD'!$C$12:$W$35,N$1,FALSE)</f>
        <v>1.5</v>
      </c>
      <c r="O31" s="228">
        <f>VLOOKUP($B$11,'C1_ENT_UD'!$C$12:$W$35,O$1,FALSE)</f>
        <v>1.4</v>
      </c>
      <c r="P31" s="228">
        <f>VLOOKUP($B$11,'C1_ENT_UD'!$C$12:$W$35,P$1,FALSE)</f>
        <v>1.4</v>
      </c>
      <c r="Q31" s="229">
        <f>VLOOKUP($B$11,'C1_ENT_UD'!$C$12:$W$35,Q$1,FALSE)</f>
        <v>1.3</v>
      </c>
      <c r="R31" s="230">
        <f>VLOOKUP($B$11,'C1_ENT_UD'!$C$12:$W$35,R$1,FALSE)</f>
        <v>2.9</v>
      </c>
      <c r="S31" s="228">
        <f>VLOOKUP($B$11,'C1_ENT_UD'!$C$12:$W$35,S$1,FALSE)</f>
        <v>3.2</v>
      </c>
      <c r="T31" s="228">
        <f>VLOOKUP($B$11,'C1_ENT_UD'!$C$12:$W$35,T$1,FALSE)</f>
        <v>3.4</v>
      </c>
      <c r="U31" s="228">
        <f>VLOOKUP($B$11,'C1_ENT_UD'!$C$12:$W$35,U$1,FALSE)</f>
        <v>3.8</v>
      </c>
      <c r="V31" s="229">
        <f>VLOOKUP($B$11,'C1_ENT_UD'!$C$12:$W$35,V$1,FALSE)</f>
        <v>3.7</v>
      </c>
    </row>
    <row r="32" spans="1:27" ht="12.75" customHeight="1" x14ac:dyDescent="0.35">
      <c r="B32" s="221" t="s">
        <v>9</v>
      </c>
      <c r="C32" s="232">
        <f>VLOOKUP($B$11,'C1_ENT_UD'!$C$273:$W$296,C$1,FALSE)</f>
        <v>17.5</v>
      </c>
      <c r="D32" s="233">
        <f>VLOOKUP($B$11,'C1_ENT_UD'!$C$273:$W$296,D$1,FALSE)</f>
        <v>18.3</v>
      </c>
      <c r="E32" s="233">
        <f>VLOOKUP($B$11,'C1_ENT_UD'!$C$273:$W$296,E$1,FALSE)</f>
        <v>17.2</v>
      </c>
      <c r="F32" s="233">
        <f>VLOOKUP($B$11,'C1_ENT_UD'!$C$273:$W$296,F$1,FALSE)</f>
        <v>18</v>
      </c>
      <c r="G32" s="234">
        <f>VLOOKUP($B$11,'C1_ENT_UD'!$C$273:$W$296,G$1,FALSE)</f>
        <v>17.7</v>
      </c>
      <c r="H32" s="235">
        <f>VLOOKUP($B$11,'C1_ENT_UD'!$C$273:$W$296,H$1,FALSE)</f>
        <v>12.7</v>
      </c>
      <c r="I32" s="233">
        <f>VLOOKUP($B$11,'C1_ENT_UD'!$C$273:$W$296,I$1,FALSE)</f>
        <v>12.9</v>
      </c>
      <c r="J32" s="233">
        <f>VLOOKUP($B$11,'C1_ENT_UD'!$C$273:$W$296,J$1,FALSE)</f>
        <v>12.4</v>
      </c>
      <c r="K32" s="233">
        <f>VLOOKUP($B$11,'C1_ENT_UD'!$C$273:$W$296,K$1,FALSE)</f>
        <v>12.9</v>
      </c>
      <c r="L32" s="236">
        <f>VLOOKUP($B$11,'C1_ENT_UD'!$C$273:$W$296,L$1,FALSE)</f>
        <v>12.8</v>
      </c>
      <c r="M32" s="232">
        <f>VLOOKUP($B$11,'C1_ENT_UD'!$C$273:$W$296,M$1,FALSE)</f>
        <v>2.2999999999999998</v>
      </c>
      <c r="N32" s="233">
        <f>VLOOKUP($B$11,'C1_ENT_UD'!$C$273:$W$296,N$1,FALSE)</f>
        <v>2.7</v>
      </c>
      <c r="O32" s="233">
        <f>VLOOKUP($B$11,'C1_ENT_UD'!$C$273:$W$296,O$1,FALSE)</f>
        <v>2.2000000000000002</v>
      </c>
      <c r="P32" s="233">
        <f>VLOOKUP($B$11,'C1_ENT_UD'!$C$273:$W$296,P$1,FALSE)</f>
        <v>2.2000000000000002</v>
      </c>
      <c r="Q32" s="234">
        <f>VLOOKUP($B$11,'C1_ENT_UD'!$C$273:$W$296,Q$1,FALSE)</f>
        <v>2.2000000000000002</v>
      </c>
      <c r="R32" s="235">
        <f>VLOOKUP($B$11,'C1_ENT_UD'!$C$273:$W$296,R$1,FALSE)</f>
        <v>2.5</v>
      </c>
      <c r="S32" s="233">
        <f>VLOOKUP($B$11,'C1_ENT_UD'!$C$273:$W$296,S$1,FALSE)</f>
        <v>2.8</v>
      </c>
      <c r="T32" s="233">
        <f>VLOOKUP($B$11,'C1_ENT_UD'!$C$273:$W$296,T$1,FALSE)</f>
        <v>2.6</v>
      </c>
      <c r="U32" s="233">
        <f>VLOOKUP($B$11,'C1_ENT_UD'!$C$273:$W$296,U$1,FALSE)</f>
        <v>2.9</v>
      </c>
      <c r="V32" s="234">
        <f>VLOOKUP($B$11,'C1_ENT_UD'!$C$273:$W$296,V$1,FALSE)</f>
        <v>2.7</v>
      </c>
    </row>
    <row r="33" spans="2:22" ht="12.75" customHeight="1" x14ac:dyDescent="0.35">
      <c r="B33" s="221" t="s">
        <v>15</v>
      </c>
      <c r="C33" s="232">
        <f>VLOOKUP($B$11,'C1_ENT_UD'!$C$302:$W$325,C$1,FALSE)</f>
        <v>5.6</v>
      </c>
      <c r="D33" s="233">
        <f>VLOOKUP($B$11,'C1_ENT_UD'!$C$302:$W$325,D$1,FALSE)</f>
        <v>6</v>
      </c>
      <c r="E33" s="233">
        <f>VLOOKUP($B$11,'C1_ENT_UD'!$C$302:$W$325,E$1,FALSE)</f>
        <v>6.1</v>
      </c>
      <c r="F33" s="233">
        <f>VLOOKUP($B$11,'C1_ENT_UD'!$C$302:$W$325,F$1,FALSE)</f>
        <v>6.5</v>
      </c>
      <c r="G33" s="234">
        <f>VLOOKUP($B$11,'C1_ENT_UD'!$C$302:$W$325,G$1,FALSE)</f>
        <v>6.2</v>
      </c>
      <c r="H33" s="235">
        <f>VLOOKUP($B$11,'C1_ENT_UD'!$C$302:$W$325,H$1,FALSE)</f>
        <v>1.6</v>
      </c>
      <c r="I33" s="233">
        <f>VLOOKUP($B$11,'C1_ENT_UD'!$C$302:$W$325,I$1,FALSE)</f>
        <v>1.7</v>
      </c>
      <c r="J33" s="233">
        <f>VLOOKUP($B$11,'C1_ENT_UD'!$C$302:$W$325,J$1,FALSE)</f>
        <v>1.5</v>
      </c>
      <c r="K33" s="233">
        <f>VLOOKUP($B$11,'C1_ENT_UD'!$C$302:$W$325,K$1,FALSE)</f>
        <v>1.4</v>
      </c>
      <c r="L33" s="236">
        <f>VLOOKUP($B$11,'C1_ENT_UD'!$C$302:$W$325,L$1,FALSE)</f>
        <v>1.4</v>
      </c>
      <c r="M33" s="232">
        <f>VLOOKUP($B$11,'C1_ENT_UD'!$C$302:$W$325,M$1,FALSE)</f>
        <v>0.8</v>
      </c>
      <c r="N33" s="233">
        <f>VLOOKUP($B$11,'C1_ENT_UD'!$C$302:$W$325,N$1,FALSE)</f>
        <v>0.8</v>
      </c>
      <c r="O33" s="233">
        <f>VLOOKUP($B$11,'C1_ENT_UD'!$C$302:$W$325,O$1,FALSE)</f>
        <v>0.8</v>
      </c>
      <c r="P33" s="233">
        <f>VLOOKUP($B$11,'C1_ENT_UD'!$C$302:$W$325,P$1,FALSE)</f>
        <v>0.9</v>
      </c>
      <c r="Q33" s="234">
        <f>VLOOKUP($B$11,'C1_ENT_UD'!$C$302:$W$325,Q$1,FALSE)</f>
        <v>0.8</v>
      </c>
      <c r="R33" s="235">
        <f>VLOOKUP($B$11,'C1_ENT_UD'!$C$302:$W$325,R$1,FALSE)</f>
        <v>3.2</v>
      </c>
      <c r="S33" s="233">
        <f>VLOOKUP($B$11,'C1_ENT_UD'!$C$302:$W$325,S$1,FALSE)</f>
        <v>3.5</v>
      </c>
      <c r="T33" s="233">
        <f>VLOOKUP($B$11,'C1_ENT_UD'!$C$302:$W$325,T$1,FALSE)</f>
        <v>3.8</v>
      </c>
      <c r="U33" s="233">
        <f>VLOOKUP($B$11,'C1_ENT_UD'!$C$302:$W$325,U$1,FALSE)</f>
        <v>4.3</v>
      </c>
      <c r="V33" s="234">
        <f>VLOOKUP($B$11,'C1_ENT_UD'!$C$302:$W$325,V$1,FALSE)</f>
        <v>4.0999999999999996</v>
      </c>
    </row>
    <row r="34" spans="2:22" ht="12.75" x14ac:dyDescent="0.35">
      <c r="B34" s="222" t="s">
        <v>21</v>
      </c>
      <c r="C34" s="237">
        <f>VLOOKUP($B$11,'C1_ENT_UD'!$C$331:$W$354,C$1,FALSE)</f>
        <v>3.6</v>
      </c>
      <c r="D34" s="238">
        <f>VLOOKUP($B$11,'C1_ENT_UD'!$C$331:$W$354,D$1,FALSE)</f>
        <v>4.2</v>
      </c>
      <c r="E34" s="238">
        <f>VLOOKUP($B$11,'C1_ENT_UD'!$C$331:$W$354,E$1,FALSE)</f>
        <v>4.9000000000000004</v>
      </c>
      <c r="F34" s="238">
        <f>VLOOKUP($B$11,'C1_ENT_UD'!$C$331:$W$354,F$1,FALSE)</f>
        <v>5.9</v>
      </c>
      <c r="G34" s="239">
        <f>VLOOKUP($B$11,'C1_ENT_UD'!$C$331:$W$354,G$1,FALSE)</f>
        <v>6.6</v>
      </c>
      <c r="H34" s="240">
        <f>VLOOKUP($B$11,'C1_ENT_UD'!$C$331:$W$354,H$1,FALSE)</f>
        <v>0.1</v>
      </c>
      <c r="I34" s="238">
        <f>VLOOKUP($B$11,'C1_ENT_UD'!$C$331:$W$354,I$1,FALSE)</f>
        <v>0.2</v>
      </c>
      <c r="J34" s="238">
        <f>VLOOKUP($B$11,'C1_ENT_UD'!$C$331:$W$354,J$1,FALSE)</f>
        <v>0.1</v>
      </c>
      <c r="K34" s="238">
        <f>VLOOKUP($B$11,'C1_ENT_UD'!$C$331:$W$354,K$1,FALSE)</f>
        <v>0.1</v>
      </c>
      <c r="L34" s="241">
        <f>VLOOKUP($B$11,'C1_ENT_UD'!$C$331:$W$354,L$1,FALSE)</f>
        <v>0.2</v>
      </c>
      <c r="M34" s="237">
        <f>VLOOKUP($B$11,'C1_ENT_UD'!$C$331:$W$354,M$1,FALSE)</f>
        <v>0.5</v>
      </c>
      <c r="N34" s="238">
        <f>VLOOKUP($B$11,'C1_ENT_UD'!$C$331:$W$354,N$1,FALSE)</f>
        <v>0.5</v>
      </c>
      <c r="O34" s="238">
        <f>VLOOKUP($B$11,'C1_ENT_UD'!$C$331:$W$354,O$1,FALSE)</f>
        <v>0.4</v>
      </c>
      <c r="P34" s="238">
        <f>VLOOKUP($B$11,'C1_ENT_UD'!$C$331:$W$354,P$1,FALSE)</f>
        <v>0.7</v>
      </c>
      <c r="Q34" s="239">
        <f>VLOOKUP($B$11,'C1_ENT_UD'!$C$331:$W$354,Q$1,FALSE)</f>
        <v>0.7</v>
      </c>
      <c r="R34" s="240">
        <f>VLOOKUP($B$11,'C1_ENT_UD'!$C$331:$W$354,R$1,FALSE)</f>
        <v>3.1</v>
      </c>
      <c r="S34" s="238">
        <f>VLOOKUP($B$11,'C1_ENT_UD'!$C$331:$W$354,S$1,FALSE)</f>
        <v>3.5</v>
      </c>
      <c r="T34" s="238">
        <f>VLOOKUP($B$11,'C1_ENT_UD'!$C$331:$W$354,T$1,FALSE)</f>
        <v>4.3</v>
      </c>
      <c r="U34" s="238">
        <f>VLOOKUP($B$11,'C1_ENT_UD'!$C$331:$W$354,U$1,FALSE)</f>
        <v>5.0999999999999996</v>
      </c>
      <c r="V34" s="239">
        <f>VLOOKUP($B$11,'C1_ENT_UD'!$C$331:$W$354,V$1,FALSE)</f>
        <v>5.7</v>
      </c>
    </row>
    <row r="35" spans="2:22" ht="12.75" customHeight="1" x14ac:dyDescent="0.35">
      <c r="B35" s="223" t="s">
        <v>14</v>
      </c>
      <c r="C35" s="242">
        <f>VLOOKUP($B$11,'C1_ENT_UD'!$C$244:$W$267,C$1,FALSE)</f>
        <v>10.4</v>
      </c>
      <c r="D35" s="243">
        <f>VLOOKUP($B$11,'C1_ENT_UD'!$C$244:$W$267,D$1,FALSE)</f>
        <v>11.1</v>
      </c>
      <c r="E35" s="243">
        <f>VLOOKUP($B$11,'C1_ENT_UD'!$C$244:$W$267,E$1,FALSE)</f>
        <v>10.8</v>
      </c>
      <c r="F35" s="243">
        <f>VLOOKUP($B$11,'C1_ENT_UD'!$C$244:$W$267,F$1,FALSE)</f>
        <v>11.3</v>
      </c>
      <c r="G35" s="244">
        <f>VLOOKUP($B$11,'C1_ENT_UD'!$C$244:$W$267,G$1,FALSE)</f>
        <v>10.7</v>
      </c>
      <c r="H35" s="245">
        <f>VLOOKUP($B$11,'C1_ENT_UD'!$C$244:$W$267,H$1,FALSE)</f>
        <v>5.9</v>
      </c>
      <c r="I35" s="243">
        <f>VLOOKUP($B$11,'C1_ENT_UD'!$C$244:$W$267,I$1,FALSE)</f>
        <v>6.2</v>
      </c>
      <c r="J35" s="243">
        <f>VLOOKUP($B$11,'C1_ENT_UD'!$C$244:$W$267,J$1,FALSE)</f>
        <v>5.9</v>
      </c>
      <c r="K35" s="243">
        <f>VLOOKUP($B$11,'C1_ENT_UD'!$C$244:$W$267,K$1,FALSE)</f>
        <v>6</v>
      </c>
      <c r="L35" s="246">
        <f>VLOOKUP($B$11,'C1_ENT_UD'!$C$244:$W$267,L$1,FALSE)</f>
        <v>5.9</v>
      </c>
      <c r="M35" s="242">
        <f>VLOOKUP($B$11,'C1_ENT_UD'!$C$244:$W$267,M$1,FALSE)</f>
        <v>1.4</v>
      </c>
      <c r="N35" s="243">
        <f>VLOOKUP($B$11,'C1_ENT_UD'!$C$244:$W$267,N$1,FALSE)</f>
        <v>1.5</v>
      </c>
      <c r="O35" s="243">
        <f>VLOOKUP($B$11,'C1_ENT_UD'!$C$244:$W$267,O$1,FALSE)</f>
        <v>1.3</v>
      </c>
      <c r="P35" s="243">
        <f>VLOOKUP($B$11,'C1_ENT_UD'!$C$244:$W$267,P$1,FALSE)</f>
        <v>1.4</v>
      </c>
      <c r="Q35" s="244">
        <f>VLOOKUP($B$11,'C1_ENT_UD'!$C$244:$W$267,Q$1,FALSE)</f>
        <v>1.3</v>
      </c>
      <c r="R35" s="245">
        <f>VLOOKUP($B$11,'C1_ENT_UD'!$C$244:$W$267,R$1,FALSE)</f>
        <v>3.1</v>
      </c>
      <c r="S35" s="243">
        <f>VLOOKUP($B$11,'C1_ENT_UD'!$C$244:$W$267,S$1,FALSE)</f>
        <v>3.4</v>
      </c>
      <c r="T35" s="243">
        <f>VLOOKUP($B$11,'C1_ENT_UD'!$C$244:$W$267,T$1,FALSE)</f>
        <v>3.5</v>
      </c>
      <c r="U35" s="243">
        <f>VLOOKUP($B$11,'C1_ENT_UD'!$C$244:$W$267,U$1,FALSE)</f>
        <v>3.8</v>
      </c>
      <c r="V35" s="244">
        <f>VLOOKUP($B$11,'C1_ENT_UD'!$C$244:$W$267,V$1,FALSE)</f>
        <v>3.6</v>
      </c>
    </row>
    <row r="36" spans="2:22" ht="12.75" customHeight="1" x14ac:dyDescent="0.35">
      <c r="B36" s="221" t="s">
        <v>9</v>
      </c>
      <c r="C36" s="232">
        <f>VLOOKUP($B$11,'C1_ENT_UD'!$C$128:$W$151,C$1,FALSE)</f>
        <v>17</v>
      </c>
      <c r="D36" s="233">
        <f>VLOOKUP($B$11,'C1_ENT_UD'!$C$128:$W$151,D$1,FALSE)</f>
        <v>18</v>
      </c>
      <c r="E36" s="233">
        <f>VLOOKUP($B$11,'C1_ENT_UD'!$C$128:$W$151,E$1,FALSE)</f>
        <v>17</v>
      </c>
      <c r="F36" s="233">
        <f>VLOOKUP($B$11,'C1_ENT_UD'!$C$128:$W$151,F$1,FALSE)</f>
        <v>17.7</v>
      </c>
      <c r="G36" s="234">
        <f>VLOOKUP($B$11,'C1_ENT_UD'!$C$128:$W$151,G$1,FALSE)</f>
        <v>17.100000000000001</v>
      </c>
      <c r="H36" s="235">
        <f>VLOOKUP($B$11,'C1_ENT_UD'!$C$128:$W$151,H$1,FALSE)</f>
        <v>12.2</v>
      </c>
      <c r="I36" s="233">
        <f>VLOOKUP($B$11,'C1_ENT_UD'!$C$128:$W$151,I$1,FALSE)</f>
        <v>12.6</v>
      </c>
      <c r="J36" s="233">
        <f>VLOOKUP($B$11,'C1_ENT_UD'!$C$128:$W$151,J$1,FALSE)</f>
        <v>12.2</v>
      </c>
      <c r="K36" s="233">
        <f>VLOOKUP($B$11,'C1_ENT_UD'!$C$128:$W$151,K$1,FALSE)</f>
        <v>12.6</v>
      </c>
      <c r="L36" s="236">
        <f>VLOOKUP($B$11,'C1_ENT_UD'!$C$128:$W$151,L$1,FALSE)</f>
        <v>12.4</v>
      </c>
      <c r="M36" s="232">
        <f>VLOOKUP($B$11,'C1_ENT_UD'!$C$128:$W$151,M$1,FALSE)</f>
        <v>2.2999999999999998</v>
      </c>
      <c r="N36" s="233">
        <f>VLOOKUP($B$11,'C1_ENT_UD'!$C$128:$W$151,N$1,FALSE)</f>
        <v>2.5</v>
      </c>
      <c r="O36" s="233">
        <f>VLOOKUP($B$11,'C1_ENT_UD'!$C$128:$W$151,O$1,FALSE)</f>
        <v>2</v>
      </c>
      <c r="P36" s="233">
        <f>VLOOKUP($B$11,'C1_ENT_UD'!$C$128:$W$151,P$1,FALSE)</f>
        <v>2.2000000000000002</v>
      </c>
      <c r="Q36" s="234">
        <f>VLOOKUP($B$11,'C1_ENT_UD'!$C$128:$W$151,Q$1,FALSE)</f>
        <v>2</v>
      </c>
      <c r="R36" s="235">
        <f>VLOOKUP($B$11,'C1_ENT_UD'!$C$128:$W$151,R$1,FALSE)</f>
        <v>2.6</v>
      </c>
      <c r="S36" s="233">
        <f>VLOOKUP($B$11,'C1_ENT_UD'!$C$128:$W$151,S$1,FALSE)</f>
        <v>2.9</v>
      </c>
      <c r="T36" s="233">
        <f>VLOOKUP($B$11,'C1_ENT_UD'!$C$128:$W$151,T$1,FALSE)</f>
        <v>2.7</v>
      </c>
      <c r="U36" s="233">
        <f>VLOOKUP($B$11,'C1_ENT_UD'!$C$128:$W$151,U$1,FALSE)</f>
        <v>2.8</v>
      </c>
      <c r="V36" s="234">
        <f>VLOOKUP($B$11,'C1_ENT_UD'!$C$128:$W$151,V$1,FALSE)</f>
        <v>2.6</v>
      </c>
    </row>
    <row r="37" spans="2:22" ht="12.75" customHeight="1" x14ac:dyDescent="0.35">
      <c r="B37" s="221" t="s">
        <v>15</v>
      </c>
      <c r="C37" s="232">
        <f>VLOOKUP($B$11,'C1_ENT_UD'!$C$157:$W$180,C$1,FALSE)</f>
        <v>6.2</v>
      </c>
      <c r="D37" s="233">
        <f>VLOOKUP($B$11,'C1_ENT_UD'!$C$157:$W$180,D$1,FALSE)</f>
        <v>6.5</v>
      </c>
      <c r="E37" s="233">
        <f>VLOOKUP($B$11,'C1_ENT_UD'!$C$157:$W$180,E$1,FALSE)</f>
        <v>6.7</v>
      </c>
      <c r="F37" s="233">
        <f>VLOOKUP($B$11,'C1_ENT_UD'!$C$157:$W$180,F$1,FALSE)</f>
        <v>6.9</v>
      </c>
      <c r="G37" s="234">
        <f>VLOOKUP($B$11,'C1_ENT_UD'!$C$157:$W$180,G$1,FALSE)</f>
        <v>6.3</v>
      </c>
      <c r="H37" s="235">
        <f>VLOOKUP($B$11,'C1_ENT_UD'!$C$157:$W$180,H$1,FALSE)</f>
        <v>1.7</v>
      </c>
      <c r="I37" s="233">
        <f>VLOOKUP($B$11,'C1_ENT_UD'!$C$157:$W$180,I$1,FALSE)</f>
        <v>1.8</v>
      </c>
      <c r="J37" s="233">
        <f>VLOOKUP($B$11,'C1_ENT_UD'!$C$157:$W$180,J$1,FALSE)</f>
        <v>1.6</v>
      </c>
      <c r="K37" s="233">
        <f>VLOOKUP($B$11,'C1_ENT_UD'!$C$157:$W$180,K$1,FALSE)</f>
        <v>1.5</v>
      </c>
      <c r="L37" s="236">
        <f>VLOOKUP($B$11,'C1_ENT_UD'!$C$157:$W$180,L$1,FALSE)</f>
        <v>1.4</v>
      </c>
      <c r="M37" s="232">
        <f>VLOOKUP($B$11,'C1_ENT_UD'!$C$157:$W$180,M$1,FALSE)</f>
        <v>0.9</v>
      </c>
      <c r="N37" s="233">
        <f>VLOOKUP($B$11,'C1_ENT_UD'!$C$157:$W$180,N$1,FALSE)</f>
        <v>0.9</v>
      </c>
      <c r="O37" s="233">
        <f>VLOOKUP($B$11,'C1_ENT_UD'!$C$157:$W$180,O$1,FALSE)</f>
        <v>0.9</v>
      </c>
      <c r="P37" s="233">
        <f>VLOOKUP($B$11,'C1_ENT_UD'!$C$157:$W$180,P$1,FALSE)</f>
        <v>0.9</v>
      </c>
      <c r="Q37" s="234">
        <f>VLOOKUP($B$11,'C1_ENT_UD'!$C$157:$W$180,Q$1,FALSE)</f>
        <v>0.8</v>
      </c>
      <c r="R37" s="235">
        <f>VLOOKUP($B$11,'C1_ENT_UD'!$C$157:$W$180,R$1,FALSE)</f>
        <v>3.6</v>
      </c>
      <c r="S37" s="233">
        <f>VLOOKUP($B$11,'C1_ENT_UD'!$C$157:$W$180,S$1,FALSE)</f>
        <v>3.8</v>
      </c>
      <c r="T37" s="233">
        <f>VLOOKUP($B$11,'C1_ENT_UD'!$C$157:$W$180,T$1,FALSE)</f>
        <v>4.2</v>
      </c>
      <c r="U37" s="233">
        <f>VLOOKUP($B$11,'C1_ENT_UD'!$C$157:$W$180,U$1,FALSE)</f>
        <v>4.5999999999999996</v>
      </c>
      <c r="V37" s="234">
        <f>VLOOKUP($B$11,'C1_ENT_UD'!$C$157:$W$180,V$1,FALSE)</f>
        <v>4.0999999999999996</v>
      </c>
    </row>
    <row r="38" spans="2:22" ht="12.75" customHeight="1" x14ac:dyDescent="0.35">
      <c r="B38" s="222" t="s">
        <v>21</v>
      </c>
      <c r="C38" s="237">
        <f>VLOOKUP($B$11,'C1_ENT_UD'!$C$186:$W$209,C$1,FALSE)</f>
        <v>3.1</v>
      </c>
      <c r="D38" s="238">
        <f>VLOOKUP($B$11,'C1_ENT_UD'!$C$186:$W$209,D$1,FALSE)</f>
        <v>3.8</v>
      </c>
      <c r="E38" s="238">
        <f>VLOOKUP($B$11,'C1_ENT_UD'!$C$186:$W$209,E$1,FALSE)</f>
        <v>4.0999999999999996</v>
      </c>
      <c r="F38" s="238">
        <f>VLOOKUP($B$11,'C1_ENT_UD'!$C$186:$W$209,F$1,FALSE)</f>
        <v>5</v>
      </c>
      <c r="G38" s="239">
        <f>VLOOKUP($B$11,'C1_ENT_UD'!$C$186:$W$209,G$1,FALSE)</f>
        <v>5.6</v>
      </c>
      <c r="H38" s="240">
        <f>VLOOKUP($B$11,'C1_ENT_UD'!$C$186:$W$209,H$1,FALSE)</f>
        <v>0.1</v>
      </c>
      <c r="I38" s="238">
        <f>VLOOKUP($B$11,'C1_ENT_UD'!$C$186:$W$209,I$1,FALSE)</f>
        <v>0.2</v>
      </c>
      <c r="J38" s="238">
        <f>VLOOKUP($B$11,'C1_ENT_UD'!$C$186:$W$209,J$1,FALSE)</f>
        <v>0.1</v>
      </c>
      <c r="K38" s="238">
        <f>VLOOKUP($B$11,'C1_ENT_UD'!$C$186:$W$209,K$1,FALSE)</f>
        <v>0.1</v>
      </c>
      <c r="L38" s="241">
        <f>VLOOKUP($B$11,'C1_ENT_UD'!$C$186:$W$209,L$1,FALSE)</f>
        <v>0.2</v>
      </c>
      <c r="M38" s="237">
        <f>VLOOKUP($B$11,'C1_ENT_UD'!$C$186:$W$209,M$1,FALSE)</f>
        <v>0.3</v>
      </c>
      <c r="N38" s="238">
        <f>VLOOKUP($B$11,'C1_ENT_UD'!$C$186:$W$209,N$1,FALSE)</f>
        <v>0.4</v>
      </c>
      <c r="O38" s="238">
        <f>VLOOKUP($B$11,'C1_ENT_UD'!$C$186:$W$209,O$1,FALSE)</f>
        <v>0.3</v>
      </c>
      <c r="P38" s="238">
        <f>VLOOKUP($B$11,'C1_ENT_UD'!$C$186:$W$209,P$1,FALSE)</f>
        <v>0.5</v>
      </c>
      <c r="Q38" s="239">
        <f>VLOOKUP($B$11,'C1_ENT_UD'!$C$186:$W$209,Q$1,FALSE)</f>
        <v>0.5</v>
      </c>
      <c r="R38" s="240">
        <f>VLOOKUP($B$11,'C1_ENT_UD'!$C$186:$W$209,R$1,FALSE)</f>
        <v>2.6</v>
      </c>
      <c r="S38" s="238">
        <f>VLOOKUP($B$11,'C1_ENT_UD'!$C$186:$W$209,S$1,FALSE)</f>
        <v>3.1</v>
      </c>
      <c r="T38" s="238">
        <f>VLOOKUP($B$11,'C1_ENT_UD'!$C$186:$W$209,T$1,FALSE)</f>
        <v>3.7</v>
      </c>
      <c r="U38" s="238">
        <f>VLOOKUP($B$11,'C1_ENT_UD'!$C$186:$W$209,U$1,FALSE)</f>
        <v>4.5</v>
      </c>
      <c r="V38" s="239">
        <f>VLOOKUP($B$11,'C1_ENT_UD'!$C$186:$W$209,V$1,FALSE)</f>
        <v>4.8</v>
      </c>
    </row>
    <row r="39" spans="2:22" ht="12.75" customHeight="1" x14ac:dyDescent="0.35">
      <c r="B39" s="223" t="s">
        <v>8</v>
      </c>
      <c r="C39" s="242">
        <f>VLOOKUP($B$11,'C1_ENT_UD'!$C$215:$W$238,C$1,FALSE)</f>
        <v>9.3000000000000007</v>
      </c>
      <c r="D39" s="243">
        <f>VLOOKUP($B$11,'C1_ENT_UD'!$C$215:$W$238,D$1,FALSE)</f>
        <v>10.1</v>
      </c>
      <c r="E39" s="243">
        <f>VLOOKUP($B$11,'C1_ENT_UD'!$C$215:$W$238,E$1,FALSE)</f>
        <v>9.8000000000000007</v>
      </c>
      <c r="F39" s="243">
        <f>VLOOKUP($B$11,'C1_ENT_UD'!$C$215:$W$238,F$1,FALSE)</f>
        <v>10.6</v>
      </c>
      <c r="G39" s="244">
        <f>VLOOKUP($B$11,'C1_ENT_UD'!$C$215:$W$238,G$1,FALSE)</f>
        <v>10.8</v>
      </c>
      <c r="H39" s="245">
        <f>VLOOKUP($B$11,'C1_ENT_UD'!$C$215:$W$238,H$1,FALSE)</f>
        <v>5.4</v>
      </c>
      <c r="I39" s="243">
        <f>VLOOKUP($B$11,'C1_ENT_UD'!$C$215:$W$238,I$1,FALSE)</f>
        <v>5.5</v>
      </c>
      <c r="J39" s="243">
        <f>VLOOKUP($B$11,'C1_ENT_UD'!$C$215:$W$238,J$1,FALSE)</f>
        <v>5.2</v>
      </c>
      <c r="K39" s="243">
        <f>VLOOKUP($B$11,'C1_ENT_UD'!$C$215:$W$238,K$1,FALSE)</f>
        <v>5.4</v>
      </c>
      <c r="L39" s="246">
        <f>VLOOKUP($B$11,'C1_ENT_UD'!$C$215:$W$238,L$1,FALSE)</f>
        <v>5.6</v>
      </c>
      <c r="M39" s="242">
        <f>VLOOKUP($B$11,'C1_ENT_UD'!$C$215:$W$238,M$1,FALSE)</f>
        <v>1.3</v>
      </c>
      <c r="N39" s="243">
        <f>VLOOKUP($B$11,'C1_ENT_UD'!$C$215:$W$238,N$1,FALSE)</f>
        <v>1.5</v>
      </c>
      <c r="O39" s="243">
        <f>VLOOKUP($B$11,'C1_ENT_UD'!$C$215:$W$238,O$1,FALSE)</f>
        <v>1.4</v>
      </c>
      <c r="P39" s="243">
        <f>VLOOKUP($B$11,'C1_ENT_UD'!$C$215:$W$238,P$1,FALSE)</f>
        <v>1.4</v>
      </c>
      <c r="Q39" s="244">
        <f>VLOOKUP($B$11,'C1_ENT_UD'!$C$215:$W$238,Q$1,FALSE)</f>
        <v>1.3</v>
      </c>
      <c r="R39" s="245">
        <f>VLOOKUP($B$11,'C1_ENT_UD'!$C$215:$W$238,R$1,FALSE)</f>
        <v>2.6</v>
      </c>
      <c r="S39" s="243">
        <f>VLOOKUP($B$11,'C1_ENT_UD'!$C$215:$W$238,S$1,FALSE)</f>
        <v>3</v>
      </c>
      <c r="T39" s="243">
        <f>VLOOKUP($B$11,'C1_ENT_UD'!$C$215:$W$238,T$1,FALSE)</f>
        <v>3.1</v>
      </c>
      <c r="U39" s="243">
        <f>VLOOKUP($B$11,'C1_ENT_UD'!$C$215:$W$238,U$1,FALSE)</f>
        <v>3.7</v>
      </c>
      <c r="V39" s="244">
        <f>VLOOKUP($B$11,'C1_ENT_UD'!$C$215:$W$238,V$1,FALSE)</f>
        <v>3.9</v>
      </c>
    </row>
    <row r="40" spans="2:22" ht="12.75" x14ac:dyDescent="0.35">
      <c r="B40" s="221" t="s">
        <v>9</v>
      </c>
      <c r="C40" s="232">
        <f>VLOOKUP($B$11,'C1_ENT_UD'!$C$41:$W$64,C$1,FALSE)</f>
        <v>18.5</v>
      </c>
      <c r="D40" s="233">
        <f>VLOOKUP($B$11,'C1_ENT_UD'!$C$41:$W$64,D$1,FALSE)</f>
        <v>19.100000000000001</v>
      </c>
      <c r="E40" s="233">
        <f>VLOOKUP($B$11,'C1_ENT_UD'!$C$41:$W$64,E$1,FALSE)</f>
        <v>17.8</v>
      </c>
      <c r="F40" s="233">
        <f>VLOOKUP($B$11,'C1_ENT_UD'!$C$41:$W$64,F$1,FALSE)</f>
        <v>18.600000000000001</v>
      </c>
      <c r="G40" s="234">
        <f>VLOOKUP($B$11,'C1_ENT_UD'!$C$41:$W$64,G$1,FALSE)</f>
        <v>18.899999999999999</v>
      </c>
      <c r="H40" s="235">
        <f>VLOOKUP($B$11,'C1_ENT_UD'!$C$41:$W$64,H$1,FALSE)</f>
        <v>13.9</v>
      </c>
      <c r="I40" s="233">
        <f>VLOOKUP($B$11,'C1_ENT_UD'!$C$41:$W$64,I$1,FALSE)</f>
        <v>13.4</v>
      </c>
      <c r="J40" s="233">
        <f>VLOOKUP($B$11,'C1_ENT_UD'!$C$41:$W$64,J$1,FALSE)</f>
        <v>12.7</v>
      </c>
      <c r="K40" s="233">
        <f>VLOOKUP($B$11,'C1_ENT_UD'!$C$41:$W$64,K$1,FALSE)</f>
        <v>13.3</v>
      </c>
      <c r="L40" s="236">
        <f>VLOOKUP($B$11,'C1_ENT_UD'!$C$41:$W$64,L$1,FALSE)</f>
        <v>13.6</v>
      </c>
      <c r="M40" s="232">
        <f>VLOOKUP($B$11,'C1_ENT_UD'!$C$41:$W$64,M$1,FALSE)</f>
        <v>2.2999999999999998</v>
      </c>
      <c r="N40" s="233">
        <f>VLOOKUP($B$11,'C1_ENT_UD'!$C$41:$W$64,N$1,FALSE)</f>
        <v>3.1</v>
      </c>
      <c r="O40" s="233">
        <f>VLOOKUP($B$11,'C1_ENT_UD'!$C$41:$W$64,O$1,FALSE)</f>
        <v>2.7</v>
      </c>
      <c r="P40" s="233">
        <f>VLOOKUP($B$11,'C1_ENT_UD'!$C$41:$W$64,P$1,FALSE)</f>
        <v>2.2999999999999998</v>
      </c>
      <c r="Q40" s="234">
        <f>VLOOKUP($B$11,'C1_ENT_UD'!$C$41:$W$64,Q$1,FALSE)</f>
        <v>2.4</v>
      </c>
      <c r="R40" s="235">
        <f>VLOOKUP($B$11,'C1_ENT_UD'!$C$41:$W$64,R$1,FALSE)</f>
        <v>2.2999999999999998</v>
      </c>
      <c r="S40" s="233">
        <f>VLOOKUP($B$11,'C1_ENT_UD'!$C$41:$W$64,S$1,FALSE)</f>
        <v>2.6</v>
      </c>
      <c r="T40" s="233">
        <f>VLOOKUP($B$11,'C1_ENT_UD'!$C$41:$W$64,T$1,FALSE)</f>
        <v>2.4</v>
      </c>
      <c r="U40" s="233">
        <f>VLOOKUP($B$11,'C1_ENT_UD'!$C$41:$W$64,U$1,FALSE)</f>
        <v>3</v>
      </c>
      <c r="V40" s="234">
        <f>VLOOKUP($B$11,'C1_ENT_UD'!$C$41:$W$64,V$1,FALSE)</f>
        <v>2.9</v>
      </c>
    </row>
    <row r="41" spans="2:22" ht="12.75" customHeight="1" x14ac:dyDescent="0.35">
      <c r="B41" s="221" t="s">
        <v>15</v>
      </c>
      <c r="C41" s="232">
        <f>VLOOKUP($B$11,'C1_ENT_UD'!$C$70:$W$93,C$1,FALSE)</f>
        <v>4.8</v>
      </c>
      <c r="D41" s="233">
        <f>VLOOKUP($B$11,'C1_ENT_UD'!$C$70:$W$93,D$1,FALSE)</f>
        <v>5.3</v>
      </c>
      <c r="E41" s="233">
        <f>VLOOKUP($B$11,'C1_ENT_UD'!$C$70:$W$93,E$1,FALSE)</f>
        <v>5.2</v>
      </c>
      <c r="F41" s="233">
        <f>VLOOKUP($B$11,'C1_ENT_UD'!$C$70:$W$93,F$1,FALSE)</f>
        <v>5.9</v>
      </c>
      <c r="G41" s="234">
        <f>VLOOKUP($B$11,'C1_ENT_UD'!$C$70:$W$93,G$1,FALSE)</f>
        <v>6</v>
      </c>
      <c r="H41" s="235">
        <f>VLOOKUP($B$11,'C1_ENT_UD'!$C$70:$W$93,H$1,FALSE)</f>
        <v>1.5</v>
      </c>
      <c r="I41" s="233">
        <f>VLOOKUP($B$11,'C1_ENT_UD'!$C$70:$W$93,I$1,FALSE)</f>
        <v>1.5</v>
      </c>
      <c r="J41" s="233">
        <f>VLOOKUP($B$11,'C1_ENT_UD'!$C$70:$W$93,J$1,FALSE)</f>
        <v>1.3</v>
      </c>
      <c r="K41" s="233">
        <f>VLOOKUP($B$11,'C1_ENT_UD'!$C$70:$W$93,K$1,FALSE)</f>
        <v>1.2</v>
      </c>
      <c r="L41" s="236">
        <f>VLOOKUP($B$11,'C1_ENT_UD'!$C$70:$W$93,L$1,FALSE)</f>
        <v>1.3</v>
      </c>
      <c r="M41" s="232">
        <f>VLOOKUP($B$11,'C1_ENT_UD'!$C$70:$W$93,M$1,FALSE)</f>
        <v>0.7</v>
      </c>
      <c r="N41" s="233">
        <f>VLOOKUP($B$11,'C1_ENT_UD'!$C$70:$W$93,N$1,FALSE)</f>
        <v>0.7</v>
      </c>
      <c r="O41" s="233">
        <f>VLOOKUP($B$11,'C1_ENT_UD'!$C$70:$W$93,O$1,FALSE)</f>
        <v>0.7</v>
      </c>
      <c r="P41" s="233">
        <f>VLOOKUP($B$11,'C1_ENT_UD'!$C$70:$W$93,P$1,FALSE)</f>
        <v>0.9</v>
      </c>
      <c r="Q41" s="234">
        <f>VLOOKUP($B$11,'C1_ENT_UD'!$C$70:$W$93,Q$1,FALSE)</f>
        <v>0.7</v>
      </c>
      <c r="R41" s="235">
        <f>VLOOKUP($B$11,'C1_ENT_UD'!$C$70:$W$93,R$1,FALSE)</f>
        <v>2.6</v>
      </c>
      <c r="S41" s="233">
        <f>VLOOKUP($B$11,'C1_ENT_UD'!$C$70:$W$93,S$1,FALSE)</f>
        <v>3</v>
      </c>
      <c r="T41" s="233">
        <f>VLOOKUP($B$11,'C1_ENT_UD'!$C$70:$W$93,T$1,FALSE)</f>
        <v>3.2</v>
      </c>
      <c r="U41" s="233">
        <f>VLOOKUP($B$11,'C1_ENT_UD'!$C$70:$W$93,U$1,FALSE)</f>
        <v>3.8</v>
      </c>
      <c r="V41" s="234">
        <f>VLOOKUP($B$11,'C1_ENT_UD'!$C$70:$W$93,V$1,FALSE)</f>
        <v>3.9</v>
      </c>
    </row>
    <row r="42" spans="2:22" ht="12.75" customHeight="1" x14ac:dyDescent="0.35">
      <c r="B42" s="224" t="s">
        <v>21</v>
      </c>
      <c r="C42" s="247">
        <f>VLOOKUP($B$11,'C1_ENT_UD'!$C$99:$W$122,C$1,FALSE)</f>
        <v>4.4000000000000004</v>
      </c>
      <c r="D42" s="248">
        <f>VLOOKUP($B$11,'C1_ENT_UD'!$C$99:$W$122,D$1,FALSE)</f>
        <v>4.9000000000000004</v>
      </c>
      <c r="E42" s="248">
        <f>VLOOKUP($B$11,'C1_ENT_UD'!$C$99:$W$122,E$1,FALSE)</f>
        <v>6</v>
      </c>
      <c r="F42" s="248">
        <f>VLOOKUP($B$11,'C1_ENT_UD'!$C$99:$W$122,F$1,FALSE)</f>
        <v>7.2</v>
      </c>
      <c r="G42" s="249">
        <f>VLOOKUP($B$11,'C1_ENT_UD'!$C$99:$W$122,G$1,FALSE)</f>
        <v>8.1999999999999993</v>
      </c>
      <c r="H42" s="250">
        <f>VLOOKUP($B$11,'C1_ENT_UD'!$C$99:$W$122,H$1,FALSE)</f>
        <v>0.2</v>
      </c>
      <c r="I42" s="248">
        <f>VLOOKUP($B$11,'C1_ENT_UD'!$C$99:$W$122,I$1,FALSE)</f>
        <v>0.2</v>
      </c>
      <c r="J42" s="248">
        <f>VLOOKUP($B$11,'C1_ENT_UD'!$C$99:$W$122,J$1,FALSE)</f>
        <v>0.2</v>
      </c>
      <c r="K42" s="248">
        <f>VLOOKUP($B$11,'C1_ENT_UD'!$C$99:$W$122,K$1,FALSE)</f>
        <v>0.2</v>
      </c>
      <c r="L42" s="251">
        <f>VLOOKUP($B$11,'C1_ENT_UD'!$C$99:$W$122,L$1,FALSE)</f>
        <v>0.3</v>
      </c>
      <c r="M42" s="247">
        <f>VLOOKUP($B$11,'C1_ENT_UD'!$C$99:$W$122,M$1,FALSE)</f>
        <v>0.6</v>
      </c>
      <c r="N42" s="248">
        <f>VLOOKUP($B$11,'C1_ENT_UD'!$C$99:$W$122,N$1,FALSE)</f>
        <v>0.6</v>
      </c>
      <c r="O42" s="248">
        <f>VLOOKUP($B$11,'C1_ENT_UD'!$C$99:$W$122,O$1,FALSE)</f>
        <v>0.6</v>
      </c>
      <c r="P42" s="248">
        <f>VLOOKUP($B$11,'C1_ENT_UD'!$C$99:$W$122,P$1,FALSE)</f>
        <v>1</v>
      </c>
      <c r="Q42" s="249">
        <f>VLOOKUP($B$11,'C1_ENT_UD'!$C$99:$W$122,Q$1,FALSE)</f>
        <v>0.8</v>
      </c>
      <c r="R42" s="250">
        <f>VLOOKUP($B$11,'C1_ENT_UD'!$C$99:$W$122,R$1,FALSE)</f>
        <v>3.6</v>
      </c>
      <c r="S42" s="248">
        <f>VLOOKUP($B$11,'C1_ENT_UD'!$C$99:$W$122,S$1,FALSE)</f>
        <v>4.0999999999999996</v>
      </c>
      <c r="T42" s="248">
        <f>VLOOKUP($B$11,'C1_ENT_UD'!$C$99:$W$122,T$1,FALSE)</f>
        <v>5.2</v>
      </c>
      <c r="U42" s="248">
        <f>VLOOKUP($B$11,'C1_ENT_UD'!$C$99:$W$122,U$1,FALSE)</f>
        <v>6</v>
      </c>
      <c r="V42" s="249">
        <f>VLOOKUP($B$11,'C1_ENT_UD'!$C$99:$W$122,V$1,FALSE)</f>
        <v>7</v>
      </c>
    </row>
    <row r="43" spans="2:22" ht="12.75" customHeight="1" x14ac:dyDescent="0.3"/>
    <row r="44" spans="2:22" ht="12.75" customHeight="1" x14ac:dyDescent="0.3"/>
    <row r="45" spans="2:22" ht="12.75" customHeight="1" x14ac:dyDescent="0.3"/>
    <row r="47" spans="2:22" ht="12.75" customHeight="1" x14ac:dyDescent="0.3"/>
    <row r="48" spans="2:22" ht="12.75" customHeight="1" x14ac:dyDescent="0.3"/>
    <row r="49" ht="12.75" customHeight="1" x14ac:dyDescent="0.3"/>
    <row r="50" ht="12.75" customHeight="1" x14ac:dyDescent="0.3"/>
    <row r="51" ht="12.75" customHeight="1" x14ac:dyDescent="0.3"/>
  </sheetData>
  <sheetProtection algorithmName="SHA-512" hashValue="IBjBg9OM9rYd9P++IfSMMDkNGljUMQnpCIBh9dOZjVkr7A0tvfndU4HcORZNOaej6CrJoaIQj3PbTkBFsbyDRg==" saltValue="NZdtzeDpMB2+Cx8d4+Q7DQ==" spinCount="100000" sheet="1" objects="1" scenarios="1"/>
  <dataValidations count="1">
    <dataValidation type="list" allowBlank="1" showInputMessage="1" showErrorMessage="1" sqref="B10:B11">
      <formula1>Subjects</formula1>
    </dataValidation>
  </dataValidation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35"/>
  <sheetViews>
    <sheetView workbookViewId="0"/>
  </sheetViews>
  <sheetFormatPr defaultRowHeight="10.15" x14ac:dyDescent="0.3"/>
  <cols>
    <col min="1" max="1" width="8.6640625" style="1" customWidth="1"/>
    <col min="2" max="2" width="35.58203125" style="1" customWidth="1"/>
    <col min="3" max="3" width="8.6640625" style="1" customWidth="1"/>
    <col min="4" max="16384" width="8.6640625" style="1"/>
  </cols>
  <sheetData>
    <row r="1" spans="1:22" x14ac:dyDescent="0.3">
      <c r="B1" s="176" t="s">
        <v>547</v>
      </c>
    </row>
    <row r="2" spans="1:22" ht="12.75" x14ac:dyDescent="0.35">
      <c r="A2" s="4"/>
      <c r="B2" s="11"/>
      <c r="C2" s="12"/>
      <c r="D2" s="13"/>
      <c r="E2" s="12"/>
      <c r="F2" s="3"/>
      <c r="G2" s="3"/>
      <c r="H2" s="3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5" x14ac:dyDescent="0.4">
      <c r="A3" s="7"/>
      <c r="B3" s="172" t="s">
        <v>668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2.75" x14ac:dyDescent="0.35">
      <c r="A4" s="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2.75" x14ac:dyDescent="0.35">
      <c r="A5" s="7"/>
      <c r="B5" s="15" t="s">
        <v>65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2.75" x14ac:dyDescent="0.35">
      <c r="A6" s="7"/>
      <c r="B6" s="15" t="s">
        <v>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 x14ac:dyDescent="0.35">
      <c r="A7" s="7"/>
      <c r="B7" s="15" t="s">
        <v>67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2.75" x14ac:dyDescent="0.35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2.75" x14ac:dyDescent="0.3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2.75" x14ac:dyDescent="0.35">
      <c r="A10" s="7"/>
      <c r="B10" s="129"/>
      <c r="C10" s="19" t="s">
        <v>68</v>
      </c>
      <c r="D10" s="20"/>
      <c r="E10" s="20"/>
      <c r="F10" s="20"/>
      <c r="G10" s="21"/>
      <c r="H10" s="22" t="s">
        <v>69</v>
      </c>
      <c r="I10" s="20"/>
      <c r="J10" s="20"/>
      <c r="K10" s="20"/>
      <c r="L10" s="80"/>
      <c r="M10" s="81" t="s">
        <v>70</v>
      </c>
      <c r="N10" s="20"/>
      <c r="O10" s="20"/>
      <c r="P10" s="20"/>
      <c r="Q10" s="80"/>
      <c r="R10" s="81" t="s">
        <v>71</v>
      </c>
      <c r="S10" s="20"/>
      <c r="T10" s="20"/>
      <c r="U10" s="20"/>
      <c r="V10" s="24"/>
    </row>
    <row r="11" spans="1:22" ht="13.15" x14ac:dyDescent="0.4">
      <c r="A11" s="4"/>
      <c r="B11" s="26"/>
      <c r="C11" s="82">
        <v>2011</v>
      </c>
      <c r="D11" s="83">
        <v>2012</v>
      </c>
      <c r="E11" s="83">
        <v>2013</v>
      </c>
      <c r="F11" s="83">
        <v>2014</v>
      </c>
      <c r="G11" s="84">
        <v>2015</v>
      </c>
      <c r="H11" s="85">
        <v>2011</v>
      </c>
      <c r="I11" s="83">
        <v>2012</v>
      </c>
      <c r="J11" s="83">
        <v>2013</v>
      </c>
      <c r="K11" s="83">
        <v>2014</v>
      </c>
      <c r="L11" s="86">
        <v>2015</v>
      </c>
      <c r="M11" s="82">
        <v>2011</v>
      </c>
      <c r="N11" s="83">
        <v>2012</v>
      </c>
      <c r="O11" s="83">
        <v>2013</v>
      </c>
      <c r="P11" s="83">
        <v>2014</v>
      </c>
      <c r="Q11" s="84">
        <v>2015</v>
      </c>
      <c r="R11" s="85">
        <v>2011</v>
      </c>
      <c r="S11" s="83">
        <v>2012</v>
      </c>
      <c r="T11" s="83">
        <v>2013</v>
      </c>
      <c r="U11" s="83">
        <v>2014</v>
      </c>
      <c r="V11" s="84">
        <v>2015</v>
      </c>
    </row>
    <row r="12" spans="1:22" ht="14.25" x14ac:dyDescent="0.45">
      <c r="A12" s="4"/>
      <c r="B12" s="32" t="s">
        <v>5</v>
      </c>
      <c r="C12" s="87">
        <v>10.5</v>
      </c>
      <c r="D12" s="88">
        <v>10</v>
      </c>
      <c r="E12" s="88">
        <v>10.5</v>
      </c>
      <c r="F12" s="88">
        <v>11</v>
      </c>
      <c r="G12" s="89">
        <v>11.5</v>
      </c>
      <c r="H12" s="90">
        <v>6.9</v>
      </c>
      <c r="I12" s="88">
        <v>6.7</v>
      </c>
      <c r="J12" s="88">
        <v>7.4</v>
      </c>
      <c r="K12" s="88">
        <v>8.3000000000000007</v>
      </c>
      <c r="L12" s="91">
        <v>9.1</v>
      </c>
      <c r="M12" s="87">
        <v>3.6</v>
      </c>
      <c r="N12" s="88">
        <v>3.3</v>
      </c>
      <c r="O12" s="88">
        <v>3</v>
      </c>
      <c r="P12" s="88">
        <v>2.7</v>
      </c>
      <c r="Q12" s="89">
        <v>2.4</v>
      </c>
      <c r="R12" s="90">
        <v>0.1</v>
      </c>
      <c r="S12" s="88">
        <v>0</v>
      </c>
      <c r="T12" s="88">
        <v>0</v>
      </c>
      <c r="U12" s="88">
        <v>0</v>
      </c>
      <c r="V12" s="89">
        <v>0</v>
      </c>
    </row>
    <row r="13" spans="1:22" ht="14.25" x14ac:dyDescent="0.45">
      <c r="A13" s="4"/>
      <c r="B13" s="42" t="s">
        <v>10</v>
      </c>
      <c r="C13" s="92">
        <v>11.4</v>
      </c>
      <c r="D13" s="93">
        <v>10.1</v>
      </c>
      <c r="E13" s="93">
        <v>10.5</v>
      </c>
      <c r="F13" s="93">
        <v>11</v>
      </c>
      <c r="G13" s="94">
        <v>11.6</v>
      </c>
      <c r="H13" s="95">
        <v>7.3</v>
      </c>
      <c r="I13" s="93">
        <v>6.5</v>
      </c>
      <c r="J13" s="93">
        <v>7.3</v>
      </c>
      <c r="K13" s="93">
        <v>8.1</v>
      </c>
      <c r="L13" s="96">
        <v>9.1</v>
      </c>
      <c r="M13" s="92">
        <v>4.0999999999999996</v>
      </c>
      <c r="N13" s="93">
        <v>3.5</v>
      </c>
      <c r="O13" s="93">
        <v>3.2</v>
      </c>
      <c r="P13" s="93">
        <v>2.9</v>
      </c>
      <c r="Q13" s="94">
        <v>2.5</v>
      </c>
      <c r="R13" s="95">
        <v>0.1</v>
      </c>
      <c r="S13" s="93">
        <v>0.1</v>
      </c>
      <c r="T13" s="93">
        <v>0</v>
      </c>
      <c r="U13" s="93">
        <v>0.1</v>
      </c>
      <c r="V13" s="94">
        <v>0.1</v>
      </c>
    </row>
    <row r="14" spans="1:22" ht="14.25" x14ac:dyDescent="0.45">
      <c r="A14" s="4"/>
      <c r="B14" s="49" t="s">
        <v>16</v>
      </c>
      <c r="C14" s="97">
        <v>10.7</v>
      </c>
      <c r="D14" s="98">
        <v>10.1</v>
      </c>
      <c r="E14" s="98">
        <v>10.7</v>
      </c>
      <c r="F14" s="98">
        <v>11.6</v>
      </c>
      <c r="G14" s="99">
        <v>12.1</v>
      </c>
      <c r="H14" s="100">
        <v>7.5</v>
      </c>
      <c r="I14" s="98">
        <v>7.3</v>
      </c>
      <c r="J14" s="98">
        <v>7.9</v>
      </c>
      <c r="K14" s="98">
        <v>9.1</v>
      </c>
      <c r="L14" s="101">
        <v>10</v>
      </c>
      <c r="M14" s="97">
        <v>3.2</v>
      </c>
      <c r="N14" s="98">
        <v>2.8</v>
      </c>
      <c r="O14" s="98">
        <v>2.8</v>
      </c>
      <c r="P14" s="98">
        <v>2.5</v>
      </c>
      <c r="Q14" s="99">
        <v>2.1</v>
      </c>
      <c r="R14" s="100">
        <v>0</v>
      </c>
      <c r="S14" s="98">
        <v>0</v>
      </c>
      <c r="T14" s="98">
        <v>0</v>
      </c>
      <c r="U14" s="98">
        <v>0</v>
      </c>
      <c r="V14" s="99">
        <v>0</v>
      </c>
    </row>
    <row r="15" spans="1:22" ht="14.25" x14ac:dyDescent="0.45">
      <c r="A15" s="4"/>
      <c r="B15" s="50" t="s">
        <v>22</v>
      </c>
      <c r="C15" s="97">
        <v>9.8000000000000007</v>
      </c>
      <c r="D15" s="98">
        <v>10.1</v>
      </c>
      <c r="E15" s="98">
        <v>10</v>
      </c>
      <c r="F15" s="98">
        <v>10.7</v>
      </c>
      <c r="G15" s="99">
        <v>11</v>
      </c>
      <c r="H15" s="100">
        <v>7.2</v>
      </c>
      <c r="I15" s="98">
        <v>7.8</v>
      </c>
      <c r="J15" s="98">
        <v>7.4</v>
      </c>
      <c r="K15" s="98">
        <v>8.3000000000000007</v>
      </c>
      <c r="L15" s="101">
        <v>8.9</v>
      </c>
      <c r="M15" s="97">
        <v>2.6</v>
      </c>
      <c r="N15" s="98">
        <v>2.2000000000000002</v>
      </c>
      <c r="O15" s="98">
        <v>2.5</v>
      </c>
      <c r="P15" s="98">
        <v>2.4</v>
      </c>
      <c r="Q15" s="99">
        <v>2</v>
      </c>
      <c r="R15" s="100">
        <v>0</v>
      </c>
      <c r="S15" s="98">
        <v>0.1</v>
      </c>
      <c r="T15" s="98">
        <v>0</v>
      </c>
      <c r="U15" s="98">
        <v>0</v>
      </c>
      <c r="V15" s="99">
        <v>0.1</v>
      </c>
    </row>
    <row r="16" spans="1:22" ht="14.25" x14ac:dyDescent="0.45">
      <c r="A16" s="4"/>
      <c r="B16" s="50" t="s">
        <v>26</v>
      </c>
      <c r="C16" s="97">
        <v>11</v>
      </c>
      <c r="D16" s="98">
        <v>9.5</v>
      </c>
      <c r="E16" s="98">
        <v>10.4</v>
      </c>
      <c r="F16" s="98">
        <v>11.6</v>
      </c>
      <c r="G16" s="99">
        <v>12.3</v>
      </c>
      <c r="H16" s="100">
        <v>7.7</v>
      </c>
      <c r="I16" s="98">
        <v>6.9</v>
      </c>
      <c r="J16" s="98">
        <v>7.7</v>
      </c>
      <c r="K16" s="98">
        <v>9.1999999999999993</v>
      </c>
      <c r="L16" s="101">
        <v>10.5</v>
      </c>
      <c r="M16" s="97">
        <v>3.3</v>
      </c>
      <c r="N16" s="98">
        <v>2.6</v>
      </c>
      <c r="O16" s="98">
        <v>2.7</v>
      </c>
      <c r="P16" s="98">
        <v>2.4</v>
      </c>
      <c r="Q16" s="99">
        <v>1.7</v>
      </c>
      <c r="R16" s="100">
        <v>0</v>
      </c>
      <c r="S16" s="98">
        <v>0</v>
      </c>
      <c r="T16" s="98">
        <v>0</v>
      </c>
      <c r="U16" s="98">
        <v>0</v>
      </c>
      <c r="V16" s="99">
        <v>0.1</v>
      </c>
    </row>
    <row r="17" spans="1:22" ht="14.25" x14ac:dyDescent="0.45">
      <c r="A17" s="4"/>
      <c r="B17" s="50" t="s">
        <v>28</v>
      </c>
      <c r="C17" s="97">
        <v>11.7</v>
      </c>
      <c r="D17" s="98">
        <v>11</v>
      </c>
      <c r="E17" s="98">
        <v>12.2</v>
      </c>
      <c r="F17" s="98">
        <v>12.9</v>
      </c>
      <c r="G17" s="99">
        <v>13.7</v>
      </c>
      <c r="H17" s="100">
        <v>7.7</v>
      </c>
      <c r="I17" s="98">
        <v>7.2</v>
      </c>
      <c r="J17" s="98">
        <v>8.9</v>
      </c>
      <c r="K17" s="98">
        <v>10.1</v>
      </c>
      <c r="L17" s="101">
        <v>11</v>
      </c>
      <c r="M17" s="97">
        <v>4</v>
      </c>
      <c r="N17" s="98">
        <v>3.7</v>
      </c>
      <c r="O17" s="98">
        <v>3.3</v>
      </c>
      <c r="P17" s="98">
        <v>2.7</v>
      </c>
      <c r="Q17" s="99">
        <v>2.7</v>
      </c>
      <c r="R17" s="100">
        <v>0.1</v>
      </c>
      <c r="S17" s="98">
        <v>0</v>
      </c>
      <c r="T17" s="98">
        <v>0</v>
      </c>
      <c r="U17" s="98">
        <v>0</v>
      </c>
      <c r="V17" s="99">
        <v>0</v>
      </c>
    </row>
    <row r="18" spans="1:22" ht="14.25" x14ac:dyDescent="0.45">
      <c r="A18" s="4"/>
      <c r="B18" s="49" t="s">
        <v>30</v>
      </c>
      <c r="C18" s="97">
        <v>10.8</v>
      </c>
      <c r="D18" s="98">
        <v>10.199999999999999</v>
      </c>
      <c r="E18" s="98">
        <v>10.6</v>
      </c>
      <c r="F18" s="98">
        <v>12</v>
      </c>
      <c r="G18" s="99">
        <v>12.7</v>
      </c>
      <c r="H18" s="100">
        <v>7.7</v>
      </c>
      <c r="I18" s="98">
        <v>7.3</v>
      </c>
      <c r="J18" s="98">
        <v>8.1</v>
      </c>
      <c r="K18" s="98">
        <v>9.1</v>
      </c>
      <c r="L18" s="101">
        <v>10.4</v>
      </c>
      <c r="M18" s="97">
        <v>3</v>
      </c>
      <c r="N18" s="98">
        <v>2.8</v>
      </c>
      <c r="O18" s="98">
        <v>2.5</v>
      </c>
      <c r="P18" s="98">
        <v>2.7</v>
      </c>
      <c r="Q18" s="99">
        <v>2.2000000000000002</v>
      </c>
      <c r="R18" s="100">
        <v>0</v>
      </c>
      <c r="S18" s="98">
        <v>0</v>
      </c>
      <c r="T18" s="98">
        <v>0</v>
      </c>
      <c r="U18" s="98">
        <v>0.1</v>
      </c>
      <c r="V18" s="99">
        <v>0</v>
      </c>
    </row>
    <row r="19" spans="1:22" ht="14.25" x14ac:dyDescent="0.45">
      <c r="A19" s="4"/>
      <c r="B19" s="49" t="s">
        <v>32</v>
      </c>
      <c r="C19" s="97">
        <v>10.1</v>
      </c>
      <c r="D19" s="98">
        <v>10</v>
      </c>
      <c r="E19" s="98">
        <v>10.6</v>
      </c>
      <c r="F19" s="98">
        <v>11.2</v>
      </c>
      <c r="G19" s="99">
        <v>11.3</v>
      </c>
      <c r="H19" s="100">
        <v>6.7</v>
      </c>
      <c r="I19" s="98">
        <v>6.5</v>
      </c>
      <c r="J19" s="98">
        <v>7.5</v>
      </c>
      <c r="K19" s="98">
        <v>8.4</v>
      </c>
      <c r="L19" s="101">
        <v>8.8000000000000007</v>
      </c>
      <c r="M19" s="97">
        <v>3.4</v>
      </c>
      <c r="N19" s="98">
        <v>3.4</v>
      </c>
      <c r="O19" s="98">
        <v>3</v>
      </c>
      <c r="P19" s="98">
        <v>2.8</v>
      </c>
      <c r="Q19" s="99">
        <v>2.4</v>
      </c>
      <c r="R19" s="100">
        <v>0.1</v>
      </c>
      <c r="S19" s="98">
        <v>0.1</v>
      </c>
      <c r="T19" s="98">
        <v>0</v>
      </c>
      <c r="U19" s="98">
        <v>0</v>
      </c>
      <c r="V19" s="99">
        <v>0</v>
      </c>
    </row>
    <row r="20" spans="1:22" ht="14.25" x14ac:dyDescent="0.45">
      <c r="A20" s="4"/>
      <c r="B20" s="49" t="s">
        <v>34</v>
      </c>
      <c r="C20" s="97">
        <v>11.2</v>
      </c>
      <c r="D20" s="98">
        <v>12.9</v>
      </c>
      <c r="E20" s="98">
        <v>15.2</v>
      </c>
      <c r="F20" s="98">
        <v>12.3</v>
      </c>
      <c r="G20" s="99">
        <v>11.7</v>
      </c>
      <c r="H20" s="100">
        <v>4</v>
      </c>
      <c r="I20" s="98">
        <v>5.3</v>
      </c>
      <c r="J20" s="98">
        <v>7.4</v>
      </c>
      <c r="K20" s="98">
        <v>7.2</v>
      </c>
      <c r="L20" s="101">
        <v>6</v>
      </c>
      <c r="M20" s="97">
        <v>7.2</v>
      </c>
      <c r="N20" s="98">
        <v>7.6</v>
      </c>
      <c r="O20" s="98">
        <v>7.5</v>
      </c>
      <c r="P20" s="98">
        <v>5.0999999999999996</v>
      </c>
      <c r="Q20" s="99">
        <v>5.7</v>
      </c>
      <c r="R20" s="100">
        <v>0</v>
      </c>
      <c r="S20" s="98">
        <v>0</v>
      </c>
      <c r="T20" s="98">
        <v>0.4</v>
      </c>
      <c r="U20" s="98">
        <v>0</v>
      </c>
      <c r="V20" s="99">
        <v>0</v>
      </c>
    </row>
    <row r="21" spans="1:22" ht="14.25" x14ac:dyDescent="0.45">
      <c r="A21" s="4"/>
      <c r="B21" s="49" t="s">
        <v>36</v>
      </c>
      <c r="C21" s="97">
        <v>11</v>
      </c>
      <c r="D21" s="98">
        <v>11</v>
      </c>
      <c r="E21" s="98">
        <v>11.4</v>
      </c>
      <c r="F21" s="98">
        <v>11.4</v>
      </c>
      <c r="G21" s="99">
        <v>12.2</v>
      </c>
      <c r="H21" s="100">
        <v>7.5</v>
      </c>
      <c r="I21" s="98">
        <v>7.5</v>
      </c>
      <c r="J21" s="98">
        <v>8.3000000000000007</v>
      </c>
      <c r="K21" s="98">
        <v>8.4</v>
      </c>
      <c r="L21" s="101">
        <v>9.6</v>
      </c>
      <c r="M21" s="97">
        <v>3.4</v>
      </c>
      <c r="N21" s="98">
        <v>3.5</v>
      </c>
      <c r="O21" s="98">
        <v>3.1</v>
      </c>
      <c r="P21" s="98">
        <v>2.9</v>
      </c>
      <c r="Q21" s="99">
        <v>2.5</v>
      </c>
      <c r="R21" s="100">
        <v>0.1</v>
      </c>
      <c r="S21" s="98">
        <v>0.1</v>
      </c>
      <c r="T21" s="98">
        <v>0</v>
      </c>
      <c r="U21" s="98">
        <v>0.1</v>
      </c>
      <c r="V21" s="99">
        <v>0</v>
      </c>
    </row>
    <row r="22" spans="1:22" ht="14.25" x14ac:dyDescent="0.45">
      <c r="A22" s="4"/>
      <c r="B22" s="49" t="s">
        <v>38</v>
      </c>
      <c r="C22" s="97">
        <v>9.3000000000000007</v>
      </c>
      <c r="D22" s="98">
        <v>8.5</v>
      </c>
      <c r="E22" s="98">
        <v>8.9</v>
      </c>
      <c r="F22" s="98">
        <v>9.4</v>
      </c>
      <c r="G22" s="99">
        <v>9.9</v>
      </c>
      <c r="H22" s="100">
        <v>5.3</v>
      </c>
      <c r="I22" s="98">
        <v>5.0999999999999996</v>
      </c>
      <c r="J22" s="98">
        <v>5.7</v>
      </c>
      <c r="K22" s="98">
        <v>6.7</v>
      </c>
      <c r="L22" s="101">
        <v>7.5</v>
      </c>
      <c r="M22" s="97">
        <v>4</v>
      </c>
      <c r="N22" s="98">
        <v>3.4</v>
      </c>
      <c r="O22" s="98">
        <v>3.2</v>
      </c>
      <c r="P22" s="98">
        <v>2.7</v>
      </c>
      <c r="Q22" s="99">
        <v>2.4</v>
      </c>
      <c r="R22" s="100">
        <v>0</v>
      </c>
      <c r="S22" s="98">
        <v>0</v>
      </c>
      <c r="T22" s="98">
        <v>0</v>
      </c>
      <c r="U22" s="98">
        <v>0</v>
      </c>
      <c r="V22" s="99">
        <v>0</v>
      </c>
    </row>
    <row r="23" spans="1:22" ht="14.25" x14ac:dyDescent="0.45">
      <c r="A23" s="4"/>
      <c r="B23" s="50" t="s">
        <v>40</v>
      </c>
      <c r="C23" s="97">
        <v>9.8000000000000007</v>
      </c>
      <c r="D23" s="98">
        <v>8.6</v>
      </c>
      <c r="E23" s="98">
        <v>9.3000000000000007</v>
      </c>
      <c r="F23" s="98">
        <v>9.9</v>
      </c>
      <c r="G23" s="99">
        <v>10.3</v>
      </c>
      <c r="H23" s="100">
        <v>5.4</v>
      </c>
      <c r="I23" s="98">
        <v>5.2</v>
      </c>
      <c r="J23" s="98">
        <v>5.9</v>
      </c>
      <c r="K23" s="98">
        <v>7</v>
      </c>
      <c r="L23" s="101">
        <v>7.6</v>
      </c>
      <c r="M23" s="97">
        <v>4.4000000000000004</v>
      </c>
      <c r="N23" s="98">
        <v>3.4</v>
      </c>
      <c r="O23" s="98">
        <v>3.4</v>
      </c>
      <c r="P23" s="98">
        <v>2.9</v>
      </c>
      <c r="Q23" s="99">
        <v>2.7</v>
      </c>
      <c r="R23" s="100">
        <v>0</v>
      </c>
      <c r="S23" s="98">
        <v>0</v>
      </c>
      <c r="T23" s="98">
        <v>0</v>
      </c>
      <c r="U23" s="98">
        <v>0</v>
      </c>
      <c r="V23" s="99">
        <v>0</v>
      </c>
    </row>
    <row r="24" spans="1:22" ht="14.25" x14ac:dyDescent="0.45">
      <c r="A24" s="4"/>
      <c r="B24" s="51" t="s">
        <v>42</v>
      </c>
      <c r="C24" s="102">
        <v>8.8000000000000007</v>
      </c>
      <c r="D24" s="103">
        <v>8.4</v>
      </c>
      <c r="E24" s="103">
        <v>8.6</v>
      </c>
      <c r="F24" s="103">
        <v>8.9</v>
      </c>
      <c r="G24" s="104">
        <v>9.5</v>
      </c>
      <c r="H24" s="105">
        <v>5.2</v>
      </c>
      <c r="I24" s="103">
        <v>5.0999999999999996</v>
      </c>
      <c r="J24" s="103">
        <v>5.6</v>
      </c>
      <c r="K24" s="103">
        <v>6.4</v>
      </c>
      <c r="L24" s="106">
        <v>7.4</v>
      </c>
      <c r="M24" s="102">
        <v>3.6</v>
      </c>
      <c r="N24" s="103">
        <v>3.4</v>
      </c>
      <c r="O24" s="103">
        <v>3</v>
      </c>
      <c r="P24" s="103">
        <v>2.6</v>
      </c>
      <c r="Q24" s="104">
        <v>2.1</v>
      </c>
      <c r="R24" s="105">
        <v>0</v>
      </c>
      <c r="S24" s="103">
        <v>0</v>
      </c>
      <c r="T24" s="103">
        <v>0</v>
      </c>
      <c r="U24" s="103">
        <v>0</v>
      </c>
      <c r="V24" s="104">
        <v>0</v>
      </c>
    </row>
    <row r="25" spans="1:22" ht="14.25" x14ac:dyDescent="0.45">
      <c r="A25" s="4"/>
      <c r="B25" s="58" t="s">
        <v>44</v>
      </c>
      <c r="C25" s="107">
        <v>9.6</v>
      </c>
      <c r="D25" s="108">
        <v>9</v>
      </c>
      <c r="E25" s="108">
        <v>9.4</v>
      </c>
      <c r="F25" s="108">
        <v>10.1</v>
      </c>
      <c r="G25" s="109">
        <v>10.7</v>
      </c>
      <c r="H25" s="110">
        <v>6.1</v>
      </c>
      <c r="I25" s="108">
        <v>5.8</v>
      </c>
      <c r="J25" s="108">
        <v>6.5</v>
      </c>
      <c r="K25" s="108">
        <v>7.2</v>
      </c>
      <c r="L25" s="111">
        <v>8</v>
      </c>
      <c r="M25" s="107">
        <v>3.4</v>
      </c>
      <c r="N25" s="108">
        <v>3.2</v>
      </c>
      <c r="O25" s="108">
        <v>2.9</v>
      </c>
      <c r="P25" s="108">
        <v>2.9</v>
      </c>
      <c r="Q25" s="109">
        <v>2.6</v>
      </c>
      <c r="R25" s="110">
        <v>0</v>
      </c>
      <c r="S25" s="108">
        <v>0.1</v>
      </c>
      <c r="T25" s="108">
        <v>0</v>
      </c>
      <c r="U25" s="108">
        <v>0.1</v>
      </c>
      <c r="V25" s="109">
        <v>0.1</v>
      </c>
    </row>
    <row r="26" spans="1:22" ht="14.25" x14ac:dyDescent="0.45">
      <c r="A26" s="4"/>
      <c r="B26" s="49" t="s">
        <v>46</v>
      </c>
      <c r="C26" s="97">
        <v>11.3</v>
      </c>
      <c r="D26" s="98">
        <v>9.3000000000000007</v>
      </c>
      <c r="E26" s="98">
        <v>10.6</v>
      </c>
      <c r="F26" s="98">
        <v>11.6</v>
      </c>
      <c r="G26" s="99">
        <v>11.8</v>
      </c>
      <c r="H26" s="100">
        <v>7.7</v>
      </c>
      <c r="I26" s="98">
        <v>6.2</v>
      </c>
      <c r="J26" s="98">
        <v>7.9</v>
      </c>
      <c r="K26" s="98">
        <v>9.1999999999999993</v>
      </c>
      <c r="L26" s="101">
        <v>9.4</v>
      </c>
      <c r="M26" s="97">
        <v>3.5</v>
      </c>
      <c r="N26" s="98">
        <v>3</v>
      </c>
      <c r="O26" s="98">
        <v>2.6</v>
      </c>
      <c r="P26" s="98">
        <v>2.4</v>
      </c>
      <c r="Q26" s="99">
        <v>2.4</v>
      </c>
      <c r="R26" s="100">
        <v>0</v>
      </c>
      <c r="S26" s="98">
        <v>0.1</v>
      </c>
      <c r="T26" s="98">
        <v>0</v>
      </c>
      <c r="U26" s="98">
        <v>0</v>
      </c>
      <c r="V26" s="99">
        <v>0</v>
      </c>
    </row>
    <row r="27" spans="1:22" ht="14.25" x14ac:dyDescent="0.45">
      <c r="A27" s="4"/>
      <c r="B27" s="49" t="s">
        <v>48</v>
      </c>
      <c r="C27" s="97">
        <v>10.1</v>
      </c>
      <c r="D27" s="98">
        <v>9.4</v>
      </c>
      <c r="E27" s="98">
        <v>9.1</v>
      </c>
      <c r="F27" s="98">
        <v>10.8</v>
      </c>
      <c r="G27" s="99">
        <v>11.6</v>
      </c>
      <c r="H27" s="100">
        <v>6.4</v>
      </c>
      <c r="I27" s="98">
        <v>5.9</v>
      </c>
      <c r="J27" s="98">
        <v>6</v>
      </c>
      <c r="K27" s="98">
        <v>7.2</v>
      </c>
      <c r="L27" s="101">
        <v>8.4</v>
      </c>
      <c r="M27" s="97">
        <v>3.7</v>
      </c>
      <c r="N27" s="98">
        <v>3.5</v>
      </c>
      <c r="O27" s="98">
        <v>3.1</v>
      </c>
      <c r="P27" s="98">
        <v>3.4</v>
      </c>
      <c r="Q27" s="99">
        <v>3.2</v>
      </c>
      <c r="R27" s="100">
        <v>0</v>
      </c>
      <c r="S27" s="98">
        <v>0</v>
      </c>
      <c r="T27" s="98">
        <v>0</v>
      </c>
      <c r="U27" s="98">
        <v>0.2</v>
      </c>
      <c r="V27" s="99">
        <v>0.1</v>
      </c>
    </row>
    <row r="28" spans="1:22" ht="14.25" x14ac:dyDescent="0.45">
      <c r="A28" s="4"/>
      <c r="B28" s="49" t="s">
        <v>50</v>
      </c>
      <c r="C28" s="97">
        <v>10.1</v>
      </c>
      <c r="D28" s="98">
        <v>9.3000000000000007</v>
      </c>
      <c r="E28" s="98">
        <v>9.9</v>
      </c>
      <c r="F28" s="98">
        <v>9.1999999999999993</v>
      </c>
      <c r="G28" s="99">
        <v>10.9</v>
      </c>
      <c r="H28" s="100">
        <v>6.6</v>
      </c>
      <c r="I28" s="98">
        <v>6.3</v>
      </c>
      <c r="J28" s="98">
        <v>6.7</v>
      </c>
      <c r="K28" s="98">
        <v>7</v>
      </c>
      <c r="L28" s="101">
        <v>8.1</v>
      </c>
      <c r="M28" s="97">
        <v>3.5</v>
      </c>
      <c r="N28" s="98">
        <v>3</v>
      </c>
      <c r="O28" s="98">
        <v>3.2</v>
      </c>
      <c r="P28" s="98">
        <v>2.2999999999999998</v>
      </c>
      <c r="Q28" s="99">
        <v>2.7</v>
      </c>
      <c r="R28" s="100">
        <v>0</v>
      </c>
      <c r="S28" s="98">
        <v>0</v>
      </c>
      <c r="T28" s="98">
        <v>0</v>
      </c>
      <c r="U28" s="98">
        <v>0</v>
      </c>
      <c r="V28" s="99">
        <v>0.1</v>
      </c>
    </row>
    <row r="29" spans="1:22" ht="14.25" x14ac:dyDescent="0.45">
      <c r="A29" s="4"/>
      <c r="B29" s="49" t="s">
        <v>52</v>
      </c>
      <c r="C29" s="97">
        <v>9.3000000000000007</v>
      </c>
      <c r="D29" s="98">
        <v>9.4</v>
      </c>
      <c r="E29" s="98">
        <v>9.9</v>
      </c>
      <c r="F29" s="98">
        <v>9.9</v>
      </c>
      <c r="G29" s="99">
        <v>10.6</v>
      </c>
      <c r="H29" s="100">
        <v>6.7</v>
      </c>
      <c r="I29" s="98">
        <v>6.8</v>
      </c>
      <c r="J29" s="98">
        <v>7.2</v>
      </c>
      <c r="K29" s="98">
        <v>8.1</v>
      </c>
      <c r="L29" s="101">
        <v>8.5</v>
      </c>
      <c r="M29" s="97">
        <v>2.5</v>
      </c>
      <c r="N29" s="98">
        <v>2.5</v>
      </c>
      <c r="O29" s="98">
        <v>2.6</v>
      </c>
      <c r="P29" s="98">
        <v>1.8</v>
      </c>
      <c r="Q29" s="99">
        <v>2</v>
      </c>
      <c r="R29" s="100">
        <v>0</v>
      </c>
      <c r="S29" s="98">
        <v>0.1</v>
      </c>
      <c r="T29" s="98">
        <v>0</v>
      </c>
      <c r="U29" s="98">
        <v>0</v>
      </c>
      <c r="V29" s="99">
        <v>0.1</v>
      </c>
    </row>
    <row r="30" spans="1:22" ht="14.25" x14ac:dyDescent="0.45">
      <c r="A30" s="4"/>
      <c r="B30" s="49" t="s">
        <v>54</v>
      </c>
      <c r="C30" s="97">
        <v>10.8</v>
      </c>
      <c r="D30" s="98">
        <v>10.199999999999999</v>
      </c>
      <c r="E30" s="98">
        <v>10.9</v>
      </c>
      <c r="F30" s="98">
        <v>11.1</v>
      </c>
      <c r="G30" s="99">
        <v>11</v>
      </c>
      <c r="H30" s="100">
        <v>8.1</v>
      </c>
      <c r="I30" s="98">
        <v>7.9</v>
      </c>
      <c r="J30" s="98">
        <v>8.8000000000000007</v>
      </c>
      <c r="K30" s="98">
        <v>8.6999999999999993</v>
      </c>
      <c r="L30" s="101">
        <v>9.1999999999999993</v>
      </c>
      <c r="M30" s="97">
        <v>2.6</v>
      </c>
      <c r="N30" s="98">
        <v>2.4</v>
      </c>
      <c r="O30" s="98">
        <v>2</v>
      </c>
      <c r="P30" s="98">
        <v>2.2999999999999998</v>
      </c>
      <c r="Q30" s="99">
        <v>1.7</v>
      </c>
      <c r="R30" s="100">
        <v>0</v>
      </c>
      <c r="S30" s="98">
        <v>0</v>
      </c>
      <c r="T30" s="98">
        <v>0</v>
      </c>
      <c r="U30" s="98">
        <v>0.1</v>
      </c>
      <c r="V30" s="99">
        <v>0</v>
      </c>
    </row>
    <row r="31" spans="1:22" ht="14.25" x14ac:dyDescent="0.45">
      <c r="A31" s="4"/>
      <c r="B31" s="49" t="s">
        <v>56</v>
      </c>
      <c r="C31" s="97">
        <v>10.5</v>
      </c>
      <c r="D31" s="98">
        <v>10.1</v>
      </c>
      <c r="E31" s="98">
        <v>10.8</v>
      </c>
      <c r="F31" s="98">
        <v>12.2</v>
      </c>
      <c r="G31" s="99">
        <v>12.6</v>
      </c>
      <c r="H31" s="100">
        <v>5.6</v>
      </c>
      <c r="I31" s="98">
        <v>5.5</v>
      </c>
      <c r="J31" s="98">
        <v>6.6</v>
      </c>
      <c r="K31" s="98">
        <v>7.5</v>
      </c>
      <c r="L31" s="101">
        <v>8.5</v>
      </c>
      <c r="M31" s="97">
        <v>4.9000000000000004</v>
      </c>
      <c r="N31" s="98">
        <v>4.5999999999999996</v>
      </c>
      <c r="O31" s="98">
        <v>4.0999999999999996</v>
      </c>
      <c r="P31" s="98">
        <v>4.7</v>
      </c>
      <c r="Q31" s="99">
        <v>4.0999999999999996</v>
      </c>
      <c r="R31" s="100">
        <v>0.1</v>
      </c>
      <c r="S31" s="98">
        <v>0.1</v>
      </c>
      <c r="T31" s="98">
        <v>0.1</v>
      </c>
      <c r="U31" s="98">
        <v>0</v>
      </c>
      <c r="V31" s="99">
        <v>0.1</v>
      </c>
    </row>
    <row r="32" spans="1:22" ht="14.25" x14ac:dyDescent="0.45">
      <c r="A32" s="4"/>
      <c r="B32" s="49" t="s">
        <v>58</v>
      </c>
      <c r="C32" s="97">
        <v>10.3</v>
      </c>
      <c r="D32" s="98">
        <v>11</v>
      </c>
      <c r="E32" s="98">
        <v>11.5</v>
      </c>
      <c r="F32" s="98">
        <v>12.9</v>
      </c>
      <c r="G32" s="99">
        <v>14.1</v>
      </c>
      <c r="H32" s="100">
        <v>4.5</v>
      </c>
      <c r="I32" s="98">
        <v>4.4000000000000004</v>
      </c>
      <c r="J32" s="98">
        <v>6.2</v>
      </c>
      <c r="K32" s="98">
        <v>6.5</v>
      </c>
      <c r="L32" s="101">
        <v>8.6999999999999993</v>
      </c>
      <c r="M32" s="97">
        <v>5.7</v>
      </c>
      <c r="N32" s="98">
        <v>6.6</v>
      </c>
      <c r="O32" s="98">
        <v>5.3</v>
      </c>
      <c r="P32" s="98">
        <v>6.2</v>
      </c>
      <c r="Q32" s="99">
        <v>5.3</v>
      </c>
      <c r="R32" s="100">
        <v>0.1</v>
      </c>
      <c r="S32" s="98">
        <v>0</v>
      </c>
      <c r="T32" s="98">
        <v>0</v>
      </c>
      <c r="U32" s="98">
        <v>0.1</v>
      </c>
      <c r="V32" s="99">
        <v>0.1</v>
      </c>
    </row>
    <row r="33" spans="1:22" ht="14.25" x14ac:dyDescent="0.45">
      <c r="A33" s="4"/>
      <c r="B33" s="49" t="s">
        <v>60</v>
      </c>
      <c r="C33" s="97">
        <v>7.1</v>
      </c>
      <c r="D33" s="98">
        <v>5.9</v>
      </c>
      <c r="E33" s="98">
        <v>6.3</v>
      </c>
      <c r="F33" s="98">
        <v>7</v>
      </c>
      <c r="G33" s="99">
        <v>7.6</v>
      </c>
      <c r="H33" s="100">
        <v>5.0999999999999996</v>
      </c>
      <c r="I33" s="98">
        <v>4.4000000000000004</v>
      </c>
      <c r="J33" s="98">
        <v>4.8</v>
      </c>
      <c r="K33" s="98">
        <v>5.3</v>
      </c>
      <c r="L33" s="101">
        <v>6</v>
      </c>
      <c r="M33" s="97">
        <v>2</v>
      </c>
      <c r="N33" s="98">
        <v>1.5</v>
      </c>
      <c r="O33" s="98">
        <v>1.5</v>
      </c>
      <c r="P33" s="98">
        <v>1.7</v>
      </c>
      <c r="Q33" s="99">
        <v>1.6</v>
      </c>
      <c r="R33" s="100">
        <v>0</v>
      </c>
      <c r="S33" s="98">
        <v>0.1</v>
      </c>
      <c r="T33" s="98">
        <v>0</v>
      </c>
      <c r="U33" s="98">
        <v>0</v>
      </c>
      <c r="V33" s="99">
        <v>0</v>
      </c>
    </row>
    <row r="34" spans="1:22" ht="14.65" thickBot="1" x14ac:dyDescent="0.5">
      <c r="A34" s="4"/>
      <c r="B34" s="59" t="s">
        <v>62</v>
      </c>
      <c r="C34" s="112">
        <v>10.199999999999999</v>
      </c>
      <c r="D34" s="113">
        <v>10.1</v>
      </c>
      <c r="E34" s="113">
        <v>10.199999999999999</v>
      </c>
      <c r="F34" s="113">
        <v>10.9</v>
      </c>
      <c r="G34" s="114">
        <v>11.4</v>
      </c>
      <c r="H34" s="115">
        <v>6.3</v>
      </c>
      <c r="I34" s="113">
        <v>6.3</v>
      </c>
      <c r="J34" s="113">
        <v>6.8</v>
      </c>
      <c r="K34" s="113">
        <v>7.6</v>
      </c>
      <c r="L34" s="116">
        <v>8.6</v>
      </c>
      <c r="M34" s="112">
        <v>3.9</v>
      </c>
      <c r="N34" s="113">
        <v>3.8</v>
      </c>
      <c r="O34" s="113">
        <v>3.3</v>
      </c>
      <c r="P34" s="113">
        <v>3.2</v>
      </c>
      <c r="Q34" s="114">
        <v>2.7</v>
      </c>
      <c r="R34" s="115">
        <v>0</v>
      </c>
      <c r="S34" s="113">
        <v>0.1</v>
      </c>
      <c r="T34" s="113">
        <v>0.1</v>
      </c>
      <c r="U34" s="113">
        <v>0.1</v>
      </c>
      <c r="V34" s="114">
        <v>0.1</v>
      </c>
    </row>
    <row r="35" spans="1:22" ht="14.65" thickTop="1" x14ac:dyDescent="0.45">
      <c r="A35" s="4"/>
      <c r="B35" s="66" t="s">
        <v>64</v>
      </c>
      <c r="C35" s="117">
        <v>10.199999999999999</v>
      </c>
      <c r="D35" s="118">
        <v>9.6</v>
      </c>
      <c r="E35" s="118">
        <v>10.1</v>
      </c>
      <c r="F35" s="118">
        <v>10.7</v>
      </c>
      <c r="G35" s="119">
        <v>11.2</v>
      </c>
      <c r="H35" s="120">
        <v>6.6</v>
      </c>
      <c r="I35" s="118">
        <v>6.3</v>
      </c>
      <c r="J35" s="118">
        <v>7</v>
      </c>
      <c r="K35" s="118">
        <v>7.8</v>
      </c>
      <c r="L35" s="121">
        <v>8.6999999999999993</v>
      </c>
      <c r="M35" s="122">
        <v>3.5</v>
      </c>
      <c r="N35" s="123">
        <v>3.2</v>
      </c>
      <c r="O35" s="123">
        <v>3</v>
      </c>
      <c r="P35" s="123">
        <v>2.8</v>
      </c>
      <c r="Q35" s="124">
        <v>2.5</v>
      </c>
      <c r="R35" s="120">
        <v>0</v>
      </c>
      <c r="S35" s="118">
        <v>0</v>
      </c>
      <c r="T35" s="118">
        <v>0</v>
      </c>
      <c r="U35" s="118">
        <v>0</v>
      </c>
      <c r="V35" s="119">
        <v>0</v>
      </c>
    </row>
  </sheetData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64"/>
  <sheetViews>
    <sheetView workbookViewId="0"/>
  </sheetViews>
  <sheetFormatPr defaultColWidth="9.33203125" defaultRowHeight="12.75" x14ac:dyDescent="0.35"/>
  <cols>
    <col min="1" max="1" width="9.6640625" style="7" customWidth="1"/>
    <col min="2" max="2" width="31.83203125" style="15" customWidth="1"/>
    <col min="3" max="22" width="9.83203125" style="15" customWidth="1"/>
    <col min="23" max="23" width="9.33203125" style="15" customWidth="1"/>
    <col min="24" max="16384" width="9.33203125" style="15"/>
  </cols>
  <sheetData>
    <row r="1" spans="1:24" s="7" customFormat="1" x14ac:dyDescent="0.35">
      <c r="B1" s="176" t="s">
        <v>547</v>
      </c>
      <c r="C1" s="10"/>
      <c r="D1" s="3"/>
      <c r="E1" s="7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4" s="7" customFormat="1" x14ac:dyDescent="0.35">
      <c r="B2" s="78"/>
      <c r="C2" s="10"/>
      <c r="D2" s="3"/>
      <c r="E2" s="7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4" s="1" customFormat="1" ht="15" x14ac:dyDescent="0.4">
      <c r="A3" s="7"/>
      <c r="B3" s="172" t="s">
        <v>669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5" spans="1:24" s="1" customFormat="1" x14ac:dyDescent="0.35">
      <c r="A5" s="7"/>
      <c r="B5" s="15" t="s">
        <v>65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" customFormat="1" x14ac:dyDescent="0.35">
      <c r="A6" s="7"/>
      <c r="B6" s="15" t="s">
        <v>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s="1" customFormat="1" x14ac:dyDescent="0.35">
      <c r="A7" s="7"/>
      <c r="B7" s="15" t="s">
        <v>67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1" customFormat="1" x14ac:dyDescent="0.35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s="1" customFormat="1" x14ac:dyDescent="0.3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1" customFormat="1" x14ac:dyDescent="0.35">
      <c r="A10" s="7"/>
      <c r="B10" s="129"/>
      <c r="C10" s="19" t="s">
        <v>68</v>
      </c>
      <c r="D10" s="20"/>
      <c r="E10" s="20"/>
      <c r="F10" s="20"/>
      <c r="G10" s="21"/>
      <c r="H10" s="22" t="s">
        <v>69</v>
      </c>
      <c r="I10" s="20"/>
      <c r="J10" s="20"/>
      <c r="K10" s="20"/>
      <c r="L10" s="80"/>
      <c r="M10" s="81" t="s">
        <v>70</v>
      </c>
      <c r="N10" s="20"/>
      <c r="O10" s="20"/>
      <c r="P10" s="20"/>
      <c r="Q10" s="80"/>
      <c r="R10" s="81" t="s">
        <v>71</v>
      </c>
      <c r="S10" s="20"/>
      <c r="T10" s="20"/>
      <c r="U10" s="20"/>
      <c r="V10" s="24"/>
      <c r="W10" s="15"/>
      <c r="X10" s="15"/>
    </row>
    <row r="11" spans="1:24" s="1" customFormat="1" ht="13.15" x14ac:dyDescent="0.4">
      <c r="A11" s="7"/>
      <c r="B11" s="26"/>
      <c r="C11" s="82">
        <v>2011</v>
      </c>
      <c r="D11" s="83">
        <v>2012</v>
      </c>
      <c r="E11" s="83">
        <v>2013</v>
      </c>
      <c r="F11" s="83">
        <v>2014</v>
      </c>
      <c r="G11" s="84">
        <v>2015</v>
      </c>
      <c r="H11" s="85">
        <v>2011</v>
      </c>
      <c r="I11" s="83">
        <v>2012</v>
      </c>
      <c r="J11" s="83">
        <v>2013</v>
      </c>
      <c r="K11" s="83">
        <v>2014</v>
      </c>
      <c r="L11" s="86">
        <v>2015</v>
      </c>
      <c r="M11" s="82">
        <v>2011</v>
      </c>
      <c r="N11" s="83">
        <v>2012</v>
      </c>
      <c r="O11" s="83">
        <v>2013</v>
      </c>
      <c r="P11" s="83">
        <v>2014</v>
      </c>
      <c r="Q11" s="84">
        <v>2015</v>
      </c>
      <c r="R11" s="85">
        <v>2011</v>
      </c>
      <c r="S11" s="83">
        <v>2012</v>
      </c>
      <c r="T11" s="83">
        <v>2013</v>
      </c>
      <c r="U11" s="83">
        <v>2014</v>
      </c>
      <c r="V11" s="84">
        <v>2015</v>
      </c>
      <c r="W11" s="15"/>
      <c r="X11" s="15"/>
    </row>
    <row r="12" spans="1:24" s="1" customFormat="1" ht="14.25" x14ac:dyDescent="0.45">
      <c r="A12" s="7"/>
      <c r="B12" s="32" t="s">
        <v>5</v>
      </c>
      <c r="C12" s="87">
        <v>100</v>
      </c>
      <c r="D12" s="88">
        <v>100</v>
      </c>
      <c r="E12" s="88">
        <v>100</v>
      </c>
      <c r="F12" s="88">
        <v>100</v>
      </c>
      <c r="G12" s="89">
        <v>100</v>
      </c>
      <c r="H12" s="90">
        <v>65.8</v>
      </c>
      <c r="I12" s="88">
        <v>66.900000000000006</v>
      </c>
      <c r="J12" s="88">
        <v>71</v>
      </c>
      <c r="K12" s="88">
        <v>74.900000000000006</v>
      </c>
      <c r="L12" s="91">
        <v>79.2</v>
      </c>
      <c r="M12" s="87">
        <v>33.700000000000003</v>
      </c>
      <c r="N12" s="88">
        <v>32.6</v>
      </c>
      <c r="O12" s="88">
        <v>28.8</v>
      </c>
      <c r="P12" s="88">
        <v>24.8</v>
      </c>
      <c r="Q12" s="89">
        <v>20.5</v>
      </c>
      <c r="R12" s="90">
        <v>0.5</v>
      </c>
      <c r="S12" s="88">
        <v>0.5</v>
      </c>
      <c r="T12" s="88">
        <v>0.3</v>
      </c>
      <c r="U12" s="88">
        <v>0.3</v>
      </c>
      <c r="V12" s="89">
        <v>0.3</v>
      </c>
      <c r="W12" s="15"/>
      <c r="X12" s="41"/>
    </row>
    <row r="13" spans="1:24" s="1" customFormat="1" ht="14.25" x14ac:dyDescent="0.45">
      <c r="A13" s="7"/>
      <c r="B13" s="42" t="s">
        <v>10</v>
      </c>
      <c r="C13" s="92">
        <v>100</v>
      </c>
      <c r="D13" s="93">
        <v>100</v>
      </c>
      <c r="E13" s="93">
        <v>100</v>
      </c>
      <c r="F13" s="93">
        <v>100</v>
      </c>
      <c r="G13" s="94">
        <v>100</v>
      </c>
      <c r="H13" s="95">
        <v>63.4</v>
      </c>
      <c r="I13" s="93">
        <v>64.5</v>
      </c>
      <c r="J13" s="93">
        <v>69.099999999999994</v>
      </c>
      <c r="K13" s="93">
        <v>73.599999999999994</v>
      </c>
      <c r="L13" s="96">
        <v>78</v>
      </c>
      <c r="M13" s="92">
        <v>35.6</v>
      </c>
      <c r="N13" s="93">
        <v>34.9</v>
      </c>
      <c r="O13" s="93">
        <v>30.6</v>
      </c>
      <c r="P13" s="93">
        <v>26</v>
      </c>
      <c r="Q13" s="94">
        <v>21.5</v>
      </c>
      <c r="R13" s="95">
        <v>0.9</v>
      </c>
      <c r="S13" s="93">
        <v>0.6</v>
      </c>
      <c r="T13" s="93">
        <v>0.3</v>
      </c>
      <c r="U13" s="93">
        <v>0.5</v>
      </c>
      <c r="V13" s="94">
        <v>0.4</v>
      </c>
      <c r="W13" s="15"/>
      <c r="X13" s="41"/>
    </row>
    <row r="14" spans="1:24" s="1" customFormat="1" ht="14.25" x14ac:dyDescent="0.45">
      <c r="A14" s="7"/>
      <c r="B14" s="49" t="s">
        <v>16</v>
      </c>
      <c r="C14" s="97">
        <v>100</v>
      </c>
      <c r="D14" s="98">
        <v>100</v>
      </c>
      <c r="E14" s="98">
        <v>100</v>
      </c>
      <c r="F14" s="98">
        <v>100</v>
      </c>
      <c r="G14" s="99">
        <v>100</v>
      </c>
      <c r="H14" s="100">
        <v>69.900000000000006</v>
      </c>
      <c r="I14" s="98">
        <v>72.400000000000006</v>
      </c>
      <c r="J14" s="98">
        <v>73.900000000000006</v>
      </c>
      <c r="K14" s="98">
        <v>78.2</v>
      </c>
      <c r="L14" s="101">
        <v>82.3</v>
      </c>
      <c r="M14" s="97">
        <v>29.7</v>
      </c>
      <c r="N14" s="98">
        <v>27.3</v>
      </c>
      <c r="O14" s="98">
        <v>26</v>
      </c>
      <c r="P14" s="98">
        <v>21.6</v>
      </c>
      <c r="Q14" s="99">
        <v>17.399999999999999</v>
      </c>
      <c r="R14" s="100">
        <v>0.4</v>
      </c>
      <c r="S14" s="98">
        <v>0.4</v>
      </c>
      <c r="T14" s="98">
        <v>0.1</v>
      </c>
      <c r="U14" s="98">
        <v>0.2</v>
      </c>
      <c r="V14" s="99">
        <v>0.4</v>
      </c>
      <c r="W14" s="15"/>
      <c r="X14" s="41"/>
    </row>
    <row r="15" spans="1:24" s="1" customFormat="1" ht="14.25" x14ac:dyDescent="0.45">
      <c r="A15" s="7"/>
      <c r="B15" s="50" t="s">
        <v>22</v>
      </c>
      <c r="C15" s="97">
        <v>100</v>
      </c>
      <c r="D15" s="98">
        <v>100</v>
      </c>
      <c r="E15" s="98">
        <v>100</v>
      </c>
      <c r="F15" s="98">
        <v>100</v>
      </c>
      <c r="G15" s="99">
        <v>100</v>
      </c>
      <c r="H15" s="100">
        <v>73.400000000000006</v>
      </c>
      <c r="I15" s="98">
        <v>77.2</v>
      </c>
      <c r="J15" s="98">
        <v>74.3</v>
      </c>
      <c r="K15" s="98">
        <v>77.400000000000006</v>
      </c>
      <c r="L15" s="101">
        <v>81.099999999999994</v>
      </c>
      <c r="M15" s="97">
        <v>26.2</v>
      </c>
      <c r="N15" s="98">
        <v>22.3</v>
      </c>
      <c r="O15" s="98">
        <v>25.4</v>
      </c>
      <c r="P15" s="98">
        <v>22.6</v>
      </c>
      <c r="Q15" s="99">
        <v>18.3</v>
      </c>
      <c r="R15" s="100">
        <v>0.4</v>
      </c>
      <c r="S15" s="98">
        <v>0.5</v>
      </c>
      <c r="T15" s="98">
        <v>0.3</v>
      </c>
      <c r="U15" s="98">
        <v>0</v>
      </c>
      <c r="V15" s="99">
        <v>0.6</v>
      </c>
      <c r="W15" s="15"/>
      <c r="X15" s="41"/>
    </row>
    <row r="16" spans="1:24" s="1" customFormat="1" ht="14.25" x14ac:dyDescent="0.45">
      <c r="A16" s="7"/>
      <c r="B16" s="50" t="s">
        <v>26</v>
      </c>
      <c r="C16" s="97">
        <v>100</v>
      </c>
      <c r="D16" s="98">
        <v>100</v>
      </c>
      <c r="E16" s="98">
        <v>100</v>
      </c>
      <c r="F16" s="98">
        <v>100</v>
      </c>
      <c r="G16" s="99">
        <v>100</v>
      </c>
      <c r="H16" s="100">
        <v>69.7</v>
      </c>
      <c r="I16" s="98">
        <v>72</v>
      </c>
      <c r="J16" s="98">
        <v>74</v>
      </c>
      <c r="K16" s="98">
        <v>79</v>
      </c>
      <c r="L16" s="101">
        <v>85.5</v>
      </c>
      <c r="M16" s="97">
        <v>30</v>
      </c>
      <c r="N16" s="98">
        <v>27.8</v>
      </c>
      <c r="O16" s="98">
        <v>26</v>
      </c>
      <c r="P16" s="98">
        <v>20.7</v>
      </c>
      <c r="Q16" s="99">
        <v>14.1</v>
      </c>
      <c r="R16" s="100">
        <v>0.3</v>
      </c>
      <c r="S16" s="98">
        <v>0.2</v>
      </c>
      <c r="T16" s="98">
        <v>0</v>
      </c>
      <c r="U16" s="98">
        <v>0.3</v>
      </c>
      <c r="V16" s="99">
        <v>0.4</v>
      </c>
      <c r="W16" s="15"/>
      <c r="X16" s="41"/>
    </row>
    <row r="17" spans="1:24" s="1" customFormat="1" ht="14.25" x14ac:dyDescent="0.45">
      <c r="A17" s="7"/>
      <c r="B17" s="50" t="s">
        <v>28</v>
      </c>
      <c r="C17" s="97">
        <v>100</v>
      </c>
      <c r="D17" s="98">
        <v>100</v>
      </c>
      <c r="E17" s="98">
        <v>100</v>
      </c>
      <c r="F17" s="98">
        <v>100</v>
      </c>
      <c r="G17" s="99">
        <v>100</v>
      </c>
      <c r="H17" s="100">
        <v>65.5</v>
      </c>
      <c r="I17" s="98">
        <v>65.8</v>
      </c>
      <c r="J17" s="98">
        <v>73.2</v>
      </c>
      <c r="K17" s="98">
        <v>78.5</v>
      </c>
      <c r="L17" s="101">
        <v>80.2</v>
      </c>
      <c r="M17" s="97">
        <v>34.1</v>
      </c>
      <c r="N17" s="98">
        <v>33.799999999999997</v>
      </c>
      <c r="O17" s="98">
        <v>26.7</v>
      </c>
      <c r="P17" s="98">
        <v>21.3</v>
      </c>
      <c r="Q17" s="99">
        <v>19.8</v>
      </c>
      <c r="R17" s="100">
        <v>0.5</v>
      </c>
      <c r="S17" s="98">
        <v>0.3</v>
      </c>
      <c r="T17" s="98">
        <v>0.1</v>
      </c>
      <c r="U17" s="98">
        <v>0.3</v>
      </c>
      <c r="V17" s="99">
        <v>0.1</v>
      </c>
      <c r="W17" s="15"/>
      <c r="X17" s="41"/>
    </row>
    <row r="18" spans="1:24" s="1" customFormat="1" ht="14.25" x14ac:dyDescent="0.45">
      <c r="A18" s="7"/>
      <c r="B18" s="49" t="s">
        <v>30</v>
      </c>
      <c r="C18" s="97">
        <v>100</v>
      </c>
      <c r="D18" s="98">
        <v>100</v>
      </c>
      <c r="E18" s="98">
        <v>100</v>
      </c>
      <c r="F18" s="98">
        <v>100</v>
      </c>
      <c r="G18" s="99">
        <v>100</v>
      </c>
      <c r="H18" s="100">
        <v>71.599999999999994</v>
      </c>
      <c r="I18" s="98">
        <v>71.8</v>
      </c>
      <c r="J18" s="98">
        <v>76.099999999999994</v>
      </c>
      <c r="K18" s="98">
        <v>76.400000000000006</v>
      </c>
      <c r="L18" s="101">
        <v>82.4</v>
      </c>
      <c r="M18" s="97">
        <v>28</v>
      </c>
      <c r="N18" s="98">
        <v>27.9</v>
      </c>
      <c r="O18" s="98">
        <v>23.4</v>
      </c>
      <c r="P18" s="98">
        <v>22.8</v>
      </c>
      <c r="Q18" s="99">
        <v>17.399999999999999</v>
      </c>
      <c r="R18" s="100">
        <v>0.4</v>
      </c>
      <c r="S18" s="98">
        <v>0.4</v>
      </c>
      <c r="T18" s="98">
        <v>0.5</v>
      </c>
      <c r="U18" s="98">
        <v>0.7</v>
      </c>
      <c r="V18" s="99">
        <v>0.3</v>
      </c>
      <c r="W18" s="15"/>
      <c r="X18" s="41"/>
    </row>
    <row r="19" spans="1:24" s="1" customFormat="1" ht="14.25" x14ac:dyDescent="0.45">
      <c r="A19" s="7"/>
      <c r="B19" s="49" t="s">
        <v>32</v>
      </c>
      <c r="C19" s="97">
        <v>100</v>
      </c>
      <c r="D19" s="98">
        <v>100</v>
      </c>
      <c r="E19" s="98">
        <v>100</v>
      </c>
      <c r="F19" s="98">
        <v>100</v>
      </c>
      <c r="G19" s="99">
        <v>100</v>
      </c>
      <c r="H19" s="100">
        <v>65.8</v>
      </c>
      <c r="I19" s="98">
        <v>65.400000000000006</v>
      </c>
      <c r="J19" s="98">
        <v>71.099999999999994</v>
      </c>
      <c r="K19" s="98">
        <v>74.900000000000006</v>
      </c>
      <c r="L19" s="101">
        <v>78.099999999999994</v>
      </c>
      <c r="M19" s="97">
        <v>33.700000000000003</v>
      </c>
      <c r="N19" s="98">
        <v>33.9</v>
      </c>
      <c r="O19" s="98">
        <v>28.4</v>
      </c>
      <c r="P19" s="98">
        <v>24.8</v>
      </c>
      <c r="Q19" s="99">
        <v>21.6</v>
      </c>
      <c r="R19" s="100">
        <v>0.5</v>
      </c>
      <c r="S19" s="98">
        <v>0.6</v>
      </c>
      <c r="T19" s="98">
        <v>0.5</v>
      </c>
      <c r="U19" s="98">
        <v>0.2</v>
      </c>
      <c r="V19" s="99">
        <v>0.3</v>
      </c>
      <c r="W19" s="15"/>
      <c r="X19" s="41"/>
    </row>
    <row r="20" spans="1:24" s="1" customFormat="1" ht="14.25" x14ac:dyDescent="0.45">
      <c r="A20" s="7"/>
      <c r="B20" s="49" t="s">
        <v>34</v>
      </c>
      <c r="C20" s="97">
        <v>100</v>
      </c>
      <c r="D20" s="98">
        <v>100</v>
      </c>
      <c r="E20" s="98">
        <v>100</v>
      </c>
      <c r="F20" s="98">
        <v>100</v>
      </c>
      <c r="G20" s="99">
        <v>100</v>
      </c>
      <c r="H20" s="100">
        <v>36.1</v>
      </c>
      <c r="I20" s="98">
        <v>41.1</v>
      </c>
      <c r="J20" s="98">
        <v>48.4</v>
      </c>
      <c r="K20" s="98">
        <v>58.5</v>
      </c>
      <c r="L20" s="101">
        <v>51</v>
      </c>
      <c r="M20" s="97">
        <v>63.9</v>
      </c>
      <c r="N20" s="98">
        <v>58.9</v>
      </c>
      <c r="O20" s="98">
        <v>49.2</v>
      </c>
      <c r="P20" s="98">
        <v>41.5</v>
      </c>
      <c r="Q20" s="99">
        <v>49</v>
      </c>
      <c r="R20" s="100">
        <v>0</v>
      </c>
      <c r="S20" s="98">
        <v>0</v>
      </c>
      <c r="T20" s="98">
        <v>2.4</v>
      </c>
      <c r="U20" s="98">
        <v>0</v>
      </c>
      <c r="V20" s="99">
        <v>0</v>
      </c>
      <c r="W20" s="15"/>
      <c r="X20" s="41"/>
    </row>
    <row r="21" spans="1:24" s="1" customFormat="1" ht="14.25" x14ac:dyDescent="0.45">
      <c r="A21" s="7"/>
      <c r="B21" s="49" t="s">
        <v>36</v>
      </c>
      <c r="C21" s="97">
        <v>100</v>
      </c>
      <c r="D21" s="98">
        <v>100</v>
      </c>
      <c r="E21" s="98">
        <v>100</v>
      </c>
      <c r="F21" s="98">
        <v>100</v>
      </c>
      <c r="G21" s="99">
        <v>100</v>
      </c>
      <c r="H21" s="100">
        <v>68.099999999999994</v>
      </c>
      <c r="I21" s="98">
        <v>67.7</v>
      </c>
      <c r="J21" s="98">
        <v>72.7</v>
      </c>
      <c r="K21" s="98">
        <v>74.2</v>
      </c>
      <c r="L21" s="101">
        <v>79.2</v>
      </c>
      <c r="M21" s="97">
        <v>31.4</v>
      </c>
      <c r="N21" s="98">
        <v>31.8</v>
      </c>
      <c r="O21" s="98">
        <v>26.9</v>
      </c>
      <c r="P21" s="98">
        <v>25.3</v>
      </c>
      <c r="Q21" s="99">
        <v>20.5</v>
      </c>
      <c r="R21" s="100">
        <v>0.5</v>
      </c>
      <c r="S21" s="98">
        <v>0.6</v>
      </c>
      <c r="T21" s="98">
        <v>0.3</v>
      </c>
      <c r="U21" s="98">
        <v>0.5</v>
      </c>
      <c r="V21" s="99">
        <v>0.4</v>
      </c>
      <c r="W21" s="15"/>
      <c r="X21" s="41"/>
    </row>
    <row r="22" spans="1:24" s="1" customFormat="1" ht="14.25" x14ac:dyDescent="0.45">
      <c r="A22" s="7"/>
      <c r="B22" s="49" t="s">
        <v>38</v>
      </c>
      <c r="C22" s="97">
        <v>100</v>
      </c>
      <c r="D22" s="98">
        <v>100</v>
      </c>
      <c r="E22" s="98">
        <v>100</v>
      </c>
      <c r="F22" s="98">
        <v>100</v>
      </c>
      <c r="G22" s="99">
        <v>100</v>
      </c>
      <c r="H22" s="100">
        <v>56.9</v>
      </c>
      <c r="I22" s="98">
        <v>60</v>
      </c>
      <c r="J22" s="98">
        <v>64.400000000000006</v>
      </c>
      <c r="K22" s="98">
        <v>71</v>
      </c>
      <c r="L22" s="101">
        <v>76.099999999999994</v>
      </c>
      <c r="M22" s="97">
        <v>43.1</v>
      </c>
      <c r="N22" s="98">
        <v>39.9</v>
      </c>
      <c r="O22" s="98">
        <v>35.6</v>
      </c>
      <c r="P22" s="98">
        <v>29</v>
      </c>
      <c r="Q22" s="99">
        <v>23.9</v>
      </c>
      <c r="R22" s="100">
        <v>0</v>
      </c>
      <c r="S22" s="98">
        <v>0.1</v>
      </c>
      <c r="T22" s="98">
        <v>0</v>
      </c>
      <c r="U22" s="98">
        <v>0</v>
      </c>
      <c r="V22" s="99">
        <v>0</v>
      </c>
      <c r="W22" s="15"/>
      <c r="X22" s="41"/>
    </row>
    <row r="23" spans="1:24" s="1" customFormat="1" ht="14.25" x14ac:dyDescent="0.45">
      <c r="A23" s="7"/>
      <c r="B23" s="50" t="s">
        <v>40</v>
      </c>
      <c r="C23" s="97">
        <v>100</v>
      </c>
      <c r="D23" s="98">
        <v>100</v>
      </c>
      <c r="E23" s="98">
        <v>100</v>
      </c>
      <c r="F23" s="98">
        <v>100</v>
      </c>
      <c r="G23" s="99">
        <v>100</v>
      </c>
      <c r="H23" s="100">
        <v>54.9</v>
      </c>
      <c r="I23" s="98">
        <v>60</v>
      </c>
      <c r="J23" s="98">
        <v>63.4</v>
      </c>
      <c r="K23" s="98">
        <v>70.7</v>
      </c>
      <c r="L23" s="101">
        <v>74.2</v>
      </c>
      <c r="M23" s="97">
        <v>45.1</v>
      </c>
      <c r="N23" s="98">
        <v>39.799999999999997</v>
      </c>
      <c r="O23" s="98">
        <v>36.6</v>
      </c>
      <c r="P23" s="98">
        <v>29.3</v>
      </c>
      <c r="Q23" s="99">
        <v>25.8</v>
      </c>
      <c r="R23" s="100">
        <v>0</v>
      </c>
      <c r="S23" s="98">
        <v>0.2</v>
      </c>
      <c r="T23" s="98">
        <v>0</v>
      </c>
      <c r="U23" s="98">
        <v>0</v>
      </c>
      <c r="V23" s="99">
        <v>0</v>
      </c>
      <c r="W23" s="15"/>
      <c r="X23" s="41"/>
    </row>
    <row r="24" spans="1:24" s="1" customFormat="1" ht="14.25" x14ac:dyDescent="0.45">
      <c r="A24" s="7"/>
      <c r="B24" s="51" t="s">
        <v>42</v>
      </c>
      <c r="C24" s="102">
        <v>100</v>
      </c>
      <c r="D24" s="103">
        <v>100</v>
      </c>
      <c r="E24" s="103">
        <v>100</v>
      </c>
      <c r="F24" s="103">
        <v>100</v>
      </c>
      <c r="G24" s="104">
        <v>100</v>
      </c>
      <c r="H24" s="105">
        <v>58.8</v>
      </c>
      <c r="I24" s="103">
        <v>60.1</v>
      </c>
      <c r="J24" s="103">
        <v>65.400000000000006</v>
      </c>
      <c r="K24" s="103">
        <v>71.400000000000006</v>
      </c>
      <c r="L24" s="106">
        <v>78.099999999999994</v>
      </c>
      <c r="M24" s="102">
        <v>41.2</v>
      </c>
      <c r="N24" s="103">
        <v>39.9</v>
      </c>
      <c r="O24" s="103">
        <v>34.6</v>
      </c>
      <c r="P24" s="103">
        <v>28.6</v>
      </c>
      <c r="Q24" s="104">
        <v>21.9</v>
      </c>
      <c r="R24" s="105">
        <v>0</v>
      </c>
      <c r="S24" s="103">
        <v>0</v>
      </c>
      <c r="T24" s="103">
        <v>0</v>
      </c>
      <c r="U24" s="103">
        <v>0</v>
      </c>
      <c r="V24" s="104">
        <v>0</v>
      </c>
      <c r="W24" s="15"/>
      <c r="X24" s="41"/>
    </row>
    <row r="25" spans="1:24" s="1" customFormat="1" ht="14.25" x14ac:dyDescent="0.45">
      <c r="A25" s="7"/>
      <c r="B25" s="58" t="s">
        <v>44</v>
      </c>
      <c r="C25" s="107">
        <v>100</v>
      </c>
      <c r="D25" s="108">
        <v>100</v>
      </c>
      <c r="E25" s="108">
        <v>100</v>
      </c>
      <c r="F25" s="108">
        <v>100</v>
      </c>
      <c r="G25" s="109">
        <v>100</v>
      </c>
      <c r="H25" s="110">
        <v>63.8</v>
      </c>
      <c r="I25" s="108">
        <v>64.400000000000006</v>
      </c>
      <c r="J25" s="108">
        <v>68.599999999999994</v>
      </c>
      <c r="K25" s="108">
        <v>70.8</v>
      </c>
      <c r="L25" s="111">
        <v>74.8</v>
      </c>
      <c r="M25" s="107">
        <v>35.700000000000003</v>
      </c>
      <c r="N25" s="108">
        <v>35</v>
      </c>
      <c r="O25" s="108">
        <v>30.8</v>
      </c>
      <c r="P25" s="108">
        <v>28.6</v>
      </c>
      <c r="Q25" s="109">
        <v>24.7</v>
      </c>
      <c r="R25" s="110">
        <v>0.4</v>
      </c>
      <c r="S25" s="108">
        <v>0.6</v>
      </c>
      <c r="T25" s="108">
        <v>0.5</v>
      </c>
      <c r="U25" s="108">
        <v>0.5</v>
      </c>
      <c r="V25" s="109">
        <v>0.6</v>
      </c>
      <c r="W25" s="15"/>
      <c r="X25" s="41"/>
    </row>
    <row r="26" spans="1:24" s="1" customFormat="1" ht="14.25" x14ac:dyDescent="0.45">
      <c r="A26" s="7"/>
      <c r="B26" s="49" t="s">
        <v>46</v>
      </c>
      <c r="C26" s="97">
        <v>100</v>
      </c>
      <c r="D26" s="98">
        <v>100</v>
      </c>
      <c r="E26" s="98">
        <v>100</v>
      </c>
      <c r="F26" s="98">
        <v>100</v>
      </c>
      <c r="G26" s="99">
        <v>100</v>
      </c>
      <c r="H26" s="100">
        <v>68.8</v>
      </c>
      <c r="I26" s="98">
        <v>66.400000000000006</v>
      </c>
      <c r="J26" s="98">
        <v>75</v>
      </c>
      <c r="K26" s="98">
        <v>79.099999999999994</v>
      </c>
      <c r="L26" s="101">
        <v>79.5</v>
      </c>
      <c r="M26" s="97">
        <v>31</v>
      </c>
      <c r="N26" s="98">
        <v>32.200000000000003</v>
      </c>
      <c r="O26" s="98">
        <v>24.7</v>
      </c>
      <c r="P26" s="98">
        <v>20.9</v>
      </c>
      <c r="Q26" s="99">
        <v>20.2</v>
      </c>
      <c r="R26" s="100">
        <v>0.2</v>
      </c>
      <c r="S26" s="98">
        <v>1.4</v>
      </c>
      <c r="T26" s="98">
        <v>0.3</v>
      </c>
      <c r="U26" s="98">
        <v>0</v>
      </c>
      <c r="V26" s="99">
        <v>0.3</v>
      </c>
      <c r="W26" s="15"/>
      <c r="X26" s="41"/>
    </row>
    <row r="27" spans="1:24" s="1" customFormat="1" ht="14.25" x14ac:dyDescent="0.45">
      <c r="A27" s="7"/>
      <c r="B27" s="49" t="s">
        <v>48</v>
      </c>
      <c r="C27" s="97">
        <v>100</v>
      </c>
      <c r="D27" s="98">
        <v>100</v>
      </c>
      <c r="E27" s="98">
        <v>100</v>
      </c>
      <c r="F27" s="98">
        <v>100</v>
      </c>
      <c r="G27" s="99">
        <v>100</v>
      </c>
      <c r="H27" s="100">
        <v>63.3</v>
      </c>
      <c r="I27" s="98">
        <v>62.7</v>
      </c>
      <c r="J27" s="98">
        <v>65.7</v>
      </c>
      <c r="K27" s="98">
        <v>66.7</v>
      </c>
      <c r="L27" s="101">
        <v>72</v>
      </c>
      <c r="M27" s="97">
        <v>36.299999999999997</v>
      </c>
      <c r="N27" s="98">
        <v>37.1</v>
      </c>
      <c r="O27" s="98">
        <v>33.799999999999997</v>
      </c>
      <c r="P27" s="98">
        <v>31.3</v>
      </c>
      <c r="Q27" s="99">
        <v>27.1</v>
      </c>
      <c r="R27" s="100">
        <v>0.4</v>
      </c>
      <c r="S27" s="98">
        <v>0.2</v>
      </c>
      <c r="T27" s="98">
        <v>0.5</v>
      </c>
      <c r="U27" s="98">
        <v>2</v>
      </c>
      <c r="V27" s="99">
        <v>0.9</v>
      </c>
      <c r="W27" s="15"/>
      <c r="X27" s="41"/>
    </row>
    <row r="28" spans="1:24" s="1" customFormat="1" ht="14.25" x14ac:dyDescent="0.45">
      <c r="A28" s="7"/>
      <c r="B28" s="49" t="s">
        <v>50</v>
      </c>
      <c r="C28" s="97">
        <v>100</v>
      </c>
      <c r="D28" s="98">
        <v>100</v>
      </c>
      <c r="E28" s="98">
        <v>100</v>
      </c>
      <c r="F28" s="98">
        <v>100</v>
      </c>
      <c r="G28" s="99">
        <v>100</v>
      </c>
      <c r="H28" s="100">
        <v>65.2</v>
      </c>
      <c r="I28" s="98">
        <v>67.599999999999994</v>
      </c>
      <c r="J28" s="98">
        <v>67.5</v>
      </c>
      <c r="K28" s="98">
        <v>75.3</v>
      </c>
      <c r="L28" s="101">
        <v>74.400000000000006</v>
      </c>
      <c r="M28" s="97">
        <v>34.4</v>
      </c>
      <c r="N28" s="98">
        <v>32.299999999999997</v>
      </c>
      <c r="O28" s="98">
        <v>32.1</v>
      </c>
      <c r="P28" s="98">
        <v>24.4</v>
      </c>
      <c r="Q28" s="99">
        <v>24.7</v>
      </c>
      <c r="R28" s="100">
        <v>0.4</v>
      </c>
      <c r="S28" s="98">
        <v>0.1</v>
      </c>
      <c r="T28" s="98">
        <v>0.4</v>
      </c>
      <c r="U28" s="98">
        <v>0.3</v>
      </c>
      <c r="V28" s="99">
        <v>0.9</v>
      </c>
      <c r="W28" s="15"/>
      <c r="X28" s="41"/>
    </row>
    <row r="29" spans="1:24" s="1" customFormat="1" ht="14.25" x14ac:dyDescent="0.45">
      <c r="A29" s="7"/>
      <c r="B29" s="49" t="s">
        <v>52</v>
      </c>
      <c r="C29" s="97">
        <v>100</v>
      </c>
      <c r="D29" s="98">
        <v>100</v>
      </c>
      <c r="E29" s="98">
        <v>100</v>
      </c>
      <c r="F29" s="98">
        <v>100</v>
      </c>
      <c r="G29" s="99">
        <v>100</v>
      </c>
      <c r="H29" s="100">
        <v>72.3</v>
      </c>
      <c r="I29" s="98">
        <v>72.400000000000006</v>
      </c>
      <c r="J29" s="98">
        <v>73.5</v>
      </c>
      <c r="K29" s="98">
        <v>81.900000000000006</v>
      </c>
      <c r="L29" s="101">
        <v>80.099999999999994</v>
      </c>
      <c r="M29" s="97">
        <v>27.4</v>
      </c>
      <c r="N29" s="98">
        <v>26.7</v>
      </c>
      <c r="O29" s="98">
        <v>26</v>
      </c>
      <c r="P29" s="98">
        <v>18</v>
      </c>
      <c r="Q29" s="99">
        <v>19.100000000000001</v>
      </c>
      <c r="R29" s="100">
        <v>0.3</v>
      </c>
      <c r="S29" s="98">
        <v>0.8</v>
      </c>
      <c r="T29" s="98">
        <v>0.5</v>
      </c>
      <c r="U29" s="98">
        <v>0</v>
      </c>
      <c r="V29" s="99">
        <v>0.8</v>
      </c>
      <c r="W29" s="15"/>
      <c r="X29" s="41"/>
    </row>
    <row r="30" spans="1:24" s="1" customFormat="1" ht="14.25" x14ac:dyDescent="0.45">
      <c r="A30" s="7"/>
      <c r="B30" s="49" t="s">
        <v>54</v>
      </c>
      <c r="C30" s="97">
        <v>100</v>
      </c>
      <c r="D30" s="98">
        <v>100</v>
      </c>
      <c r="E30" s="98">
        <v>100</v>
      </c>
      <c r="F30" s="98">
        <v>100</v>
      </c>
      <c r="G30" s="99">
        <v>100</v>
      </c>
      <c r="H30" s="100">
        <v>75.400000000000006</v>
      </c>
      <c r="I30" s="98">
        <v>77</v>
      </c>
      <c r="J30" s="98">
        <v>81.3</v>
      </c>
      <c r="K30" s="98">
        <v>77.900000000000006</v>
      </c>
      <c r="L30" s="101">
        <v>83.9</v>
      </c>
      <c r="M30" s="97">
        <v>24.2</v>
      </c>
      <c r="N30" s="98">
        <v>23</v>
      </c>
      <c r="O30" s="98">
        <v>18.600000000000001</v>
      </c>
      <c r="P30" s="98">
        <v>20.8</v>
      </c>
      <c r="Q30" s="99">
        <v>15.9</v>
      </c>
      <c r="R30" s="100">
        <v>0.4</v>
      </c>
      <c r="S30" s="98">
        <v>0</v>
      </c>
      <c r="T30" s="98">
        <v>0</v>
      </c>
      <c r="U30" s="98">
        <v>1.2</v>
      </c>
      <c r="V30" s="99">
        <v>0.2</v>
      </c>
      <c r="W30" s="15"/>
      <c r="X30" s="41"/>
    </row>
    <row r="31" spans="1:24" s="1" customFormat="1" ht="14.25" x14ac:dyDescent="0.45">
      <c r="A31" s="7"/>
      <c r="B31" s="49" t="s">
        <v>56</v>
      </c>
      <c r="C31" s="97">
        <v>100</v>
      </c>
      <c r="D31" s="98">
        <v>100</v>
      </c>
      <c r="E31" s="98">
        <v>100</v>
      </c>
      <c r="F31" s="98">
        <v>100</v>
      </c>
      <c r="G31" s="99">
        <v>100</v>
      </c>
      <c r="H31" s="100">
        <v>52.9</v>
      </c>
      <c r="I31" s="98">
        <v>54.1</v>
      </c>
      <c r="J31" s="98">
        <v>60.8</v>
      </c>
      <c r="K31" s="98">
        <v>61.3</v>
      </c>
      <c r="L31" s="101">
        <v>66.8</v>
      </c>
      <c r="M31" s="97">
        <v>46.2</v>
      </c>
      <c r="N31" s="98">
        <v>45.2</v>
      </c>
      <c r="O31" s="98">
        <v>38.200000000000003</v>
      </c>
      <c r="P31" s="98">
        <v>38.6</v>
      </c>
      <c r="Q31" s="99">
        <v>32.700000000000003</v>
      </c>
      <c r="R31" s="100">
        <v>0.9</v>
      </c>
      <c r="S31" s="98">
        <v>0.7</v>
      </c>
      <c r="T31" s="98">
        <v>1</v>
      </c>
      <c r="U31" s="98">
        <v>0.1</v>
      </c>
      <c r="V31" s="99">
        <v>0.4</v>
      </c>
      <c r="W31" s="15"/>
      <c r="X31" s="41"/>
    </row>
    <row r="32" spans="1:24" s="1" customFormat="1" ht="14.25" x14ac:dyDescent="0.45">
      <c r="A32" s="7"/>
      <c r="B32" s="49" t="s">
        <v>58</v>
      </c>
      <c r="C32" s="97">
        <v>100</v>
      </c>
      <c r="D32" s="98">
        <v>100</v>
      </c>
      <c r="E32" s="98">
        <v>100</v>
      </c>
      <c r="F32" s="98">
        <v>100</v>
      </c>
      <c r="G32" s="99">
        <v>100</v>
      </c>
      <c r="H32" s="100">
        <v>43.4</v>
      </c>
      <c r="I32" s="98">
        <v>40.299999999999997</v>
      </c>
      <c r="J32" s="98">
        <v>54.1</v>
      </c>
      <c r="K32" s="98">
        <v>50.8</v>
      </c>
      <c r="L32" s="101">
        <v>62.1</v>
      </c>
      <c r="M32" s="97">
        <v>55.7</v>
      </c>
      <c r="N32" s="98">
        <v>59.7</v>
      </c>
      <c r="O32" s="98">
        <v>45.9</v>
      </c>
      <c r="P32" s="98">
        <v>48.5</v>
      </c>
      <c r="Q32" s="99">
        <v>37.5</v>
      </c>
      <c r="R32" s="100">
        <v>0.9</v>
      </c>
      <c r="S32" s="98">
        <v>0</v>
      </c>
      <c r="T32" s="98">
        <v>0</v>
      </c>
      <c r="U32" s="98">
        <v>0.7</v>
      </c>
      <c r="V32" s="99">
        <v>0.4</v>
      </c>
      <c r="W32" s="15"/>
      <c r="X32" s="41"/>
    </row>
    <row r="33" spans="1:24" s="1" customFormat="1" ht="14.25" x14ac:dyDescent="0.45">
      <c r="A33" s="7"/>
      <c r="B33" s="49" t="s">
        <v>60</v>
      </c>
      <c r="C33" s="97">
        <v>100</v>
      </c>
      <c r="D33" s="98">
        <v>100</v>
      </c>
      <c r="E33" s="98">
        <v>100</v>
      </c>
      <c r="F33" s="98">
        <v>100</v>
      </c>
      <c r="G33" s="99">
        <v>100</v>
      </c>
      <c r="H33" s="100">
        <v>71.900000000000006</v>
      </c>
      <c r="I33" s="98">
        <v>74.2</v>
      </c>
      <c r="J33" s="98">
        <v>75.3</v>
      </c>
      <c r="K33" s="98">
        <v>75.7</v>
      </c>
      <c r="L33" s="101">
        <v>78.7</v>
      </c>
      <c r="M33" s="97">
        <v>27.8</v>
      </c>
      <c r="N33" s="98">
        <v>24.9</v>
      </c>
      <c r="O33" s="98">
        <v>24.2</v>
      </c>
      <c r="P33" s="98">
        <v>23.9</v>
      </c>
      <c r="Q33" s="99">
        <v>21.1</v>
      </c>
      <c r="R33" s="100">
        <v>0.3</v>
      </c>
      <c r="S33" s="98">
        <v>1</v>
      </c>
      <c r="T33" s="98">
        <v>0.4</v>
      </c>
      <c r="U33" s="98">
        <v>0.4</v>
      </c>
      <c r="V33" s="99">
        <v>0.2</v>
      </c>
      <c r="W33" s="15"/>
      <c r="X33" s="41"/>
    </row>
    <row r="34" spans="1:24" s="1" customFormat="1" ht="14.65" thickBot="1" x14ac:dyDescent="0.5">
      <c r="A34" s="7"/>
      <c r="B34" s="59" t="s">
        <v>62</v>
      </c>
      <c r="C34" s="112">
        <v>100</v>
      </c>
      <c r="D34" s="113">
        <v>100</v>
      </c>
      <c r="E34" s="113">
        <v>100</v>
      </c>
      <c r="F34" s="113">
        <v>100</v>
      </c>
      <c r="G34" s="114">
        <v>100</v>
      </c>
      <c r="H34" s="115">
        <v>61.5</v>
      </c>
      <c r="I34" s="113">
        <v>62.1</v>
      </c>
      <c r="J34" s="113">
        <v>66.7</v>
      </c>
      <c r="K34" s="113">
        <v>70.099999999999994</v>
      </c>
      <c r="L34" s="116">
        <v>75.8</v>
      </c>
      <c r="M34" s="112">
        <v>38.200000000000003</v>
      </c>
      <c r="N34" s="113">
        <v>37.200000000000003</v>
      </c>
      <c r="O34" s="113">
        <v>32.700000000000003</v>
      </c>
      <c r="P34" s="113">
        <v>29.4</v>
      </c>
      <c r="Q34" s="114">
        <v>23.4</v>
      </c>
      <c r="R34" s="115">
        <v>0.3</v>
      </c>
      <c r="S34" s="113">
        <v>0.7</v>
      </c>
      <c r="T34" s="113">
        <v>0.6</v>
      </c>
      <c r="U34" s="113">
        <v>0.5</v>
      </c>
      <c r="V34" s="114">
        <v>0.8</v>
      </c>
      <c r="W34" s="15"/>
      <c r="X34" s="41"/>
    </row>
    <row r="35" spans="1:24" s="1" customFormat="1" ht="14.65" thickTop="1" x14ac:dyDescent="0.45">
      <c r="A35" s="7"/>
      <c r="B35" s="66" t="s">
        <v>64</v>
      </c>
      <c r="C35" s="117">
        <v>100</v>
      </c>
      <c r="D35" s="118">
        <v>100</v>
      </c>
      <c r="E35" s="118">
        <v>100</v>
      </c>
      <c r="F35" s="118">
        <v>100</v>
      </c>
      <c r="G35" s="119">
        <v>100</v>
      </c>
      <c r="H35" s="120">
        <v>65.099999999999994</v>
      </c>
      <c r="I35" s="118">
        <v>66</v>
      </c>
      <c r="J35" s="118">
        <v>70.099999999999994</v>
      </c>
      <c r="K35" s="118">
        <v>73.400000000000006</v>
      </c>
      <c r="L35" s="121">
        <v>77.599999999999994</v>
      </c>
      <c r="M35" s="122">
        <v>34.5</v>
      </c>
      <c r="N35" s="123">
        <v>33.5</v>
      </c>
      <c r="O35" s="123">
        <v>29.5</v>
      </c>
      <c r="P35" s="123">
        <v>26.2</v>
      </c>
      <c r="Q35" s="124">
        <v>22</v>
      </c>
      <c r="R35" s="120">
        <v>0.5</v>
      </c>
      <c r="S35" s="118">
        <v>0.5</v>
      </c>
      <c r="T35" s="118">
        <v>0.4</v>
      </c>
      <c r="U35" s="118">
        <v>0.4</v>
      </c>
      <c r="V35" s="119">
        <v>0.4</v>
      </c>
      <c r="W35" s="15"/>
      <c r="X35" s="41"/>
    </row>
    <row r="36" spans="1:24" s="1" customFormat="1" x14ac:dyDescent="0.35">
      <c r="A36" s="7"/>
      <c r="B36" s="15"/>
      <c r="C36" s="41"/>
      <c r="D36" s="41"/>
      <c r="E36" s="41"/>
      <c r="F36" s="41"/>
      <c r="G36" s="4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15"/>
      <c r="X36" s="15"/>
    </row>
    <row r="37" spans="1:24" s="1" customFormat="1" x14ac:dyDescent="0.35">
      <c r="A37" s="7"/>
      <c r="B37" s="15"/>
      <c r="C37" s="41"/>
      <c r="D37" s="41"/>
      <c r="E37" s="41"/>
      <c r="F37" s="41"/>
      <c r="G37" s="4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5"/>
      <c r="X37" s="15"/>
    </row>
    <row r="38" spans="1:24" s="1" customFormat="1" x14ac:dyDescent="0.35">
      <c r="A38" s="7"/>
      <c r="B38" s="15"/>
      <c r="C38" s="15"/>
      <c r="D38" s="15"/>
      <c r="E38" s="15"/>
      <c r="F38" s="15"/>
      <c r="G38" s="15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15"/>
      <c r="X38" s="15"/>
    </row>
    <row r="39" spans="1:24" s="1" customFormat="1" x14ac:dyDescent="0.35">
      <c r="A39" s="7"/>
      <c r="B39" s="15"/>
      <c r="C39" s="15"/>
      <c r="D39" s="15"/>
      <c r="E39" s="15"/>
      <c r="F39" s="15"/>
      <c r="G39" s="15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15"/>
      <c r="X39" s="15"/>
    </row>
    <row r="40" spans="1:24" s="1" customFormat="1" x14ac:dyDescent="0.35">
      <c r="A40" s="7"/>
      <c r="B40" s="15"/>
      <c r="C40" s="15"/>
      <c r="D40" s="15"/>
      <c r="E40" s="15"/>
      <c r="F40" s="15"/>
      <c r="G40" s="15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15"/>
      <c r="X40" s="15"/>
    </row>
    <row r="41" spans="1:24" s="1" customFormat="1" x14ac:dyDescent="0.35">
      <c r="A41" s="7"/>
      <c r="B41" s="15"/>
      <c r="C41" s="15"/>
      <c r="D41" s="15"/>
      <c r="E41" s="15"/>
      <c r="F41" s="15"/>
      <c r="G41" s="15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15"/>
      <c r="X41" s="15"/>
    </row>
    <row r="42" spans="1:24" s="1" customFormat="1" x14ac:dyDescent="0.35">
      <c r="A42" s="7"/>
      <c r="B42" s="15"/>
      <c r="C42" s="15"/>
      <c r="D42" s="15"/>
      <c r="E42" s="15"/>
      <c r="F42" s="15"/>
      <c r="G42" s="15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5"/>
      <c r="X42" s="15"/>
    </row>
    <row r="43" spans="1:24" s="1" customFormat="1" x14ac:dyDescent="0.35">
      <c r="A43" s="7"/>
      <c r="B43" s="15"/>
      <c r="C43" s="15"/>
      <c r="D43" s="15"/>
      <c r="E43" s="15"/>
      <c r="F43" s="15"/>
      <c r="G43" s="15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15"/>
      <c r="X43" s="15"/>
    </row>
    <row r="44" spans="1:24" s="1" customFormat="1" x14ac:dyDescent="0.35">
      <c r="A44" s="7"/>
      <c r="B44" s="15"/>
      <c r="C44" s="15"/>
      <c r="D44" s="15"/>
      <c r="E44" s="15"/>
      <c r="F44" s="15"/>
      <c r="G44" s="15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15"/>
      <c r="X44" s="15"/>
    </row>
    <row r="45" spans="1:24" s="1" customFormat="1" x14ac:dyDescent="0.35">
      <c r="A45" s="7"/>
      <c r="B45" s="15"/>
      <c r="C45" s="15"/>
      <c r="D45" s="15"/>
      <c r="E45" s="15"/>
      <c r="F45" s="15"/>
      <c r="G45" s="15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15"/>
      <c r="X45" s="15"/>
    </row>
    <row r="46" spans="1:24" s="1" customFormat="1" x14ac:dyDescent="0.35">
      <c r="A46" s="7"/>
      <c r="B46" s="15"/>
      <c r="C46" s="15"/>
      <c r="D46" s="15"/>
      <c r="E46" s="15"/>
      <c r="F46" s="15"/>
      <c r="G46" s="15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5"/>
      <c r="X46" s="15"/>
    </row>
    <row r="47" spans="1:24" s="1" customFormat="1" x14ac:dyDescent="0.35">
      <c r="A47" s="7"/>
      <c r="B47" s="15"/>
      <c r="C47" s="15"/>
      <c r="D47" s="15"/>
      <c r="E47" s="15"/>
      <c r="F47" s="15"/>
      <c r="G47" s="15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5"/>
      <c r="X47" s="15"/>
    </row>
    <row r="48" spans="1:24" s="1" customFormat="1" x14ac:dyDescent="0.35">
      <c r="A48" s="7"/>
      <c r="B48" s="15"/>
      <c r="C48" s="15"/>
      <c r="D48" s="15"/>
      <c r="E48" s="15"/>
      <c r="F48" s="15"/>
      <c r="G48" s="15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5"/>
      <c r="X48" s="15"/>
    </row>
    <row r="49" spans="1:24" s="1" customFormat="1" x14ac:dyDescent="0.35">
      <c r="A49" s="7"/>
      <c r="B49" s="15"/>
      <c r="C49" s="15"/>
      <c r="D49" s="15"/>
      <c r="E49" s="15"/>
      <c r="F49" s="15"/>
      <c r="G49" s="15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15"/>
      <c r="X49" s="15"/>
    </row>
    <row r="50" spans="1:24" s="1" customFormat="1" x14ac:dyDescent="0.35">
      <c r="A50" s="7"/>
      <c r="B50" s="15"/>
      <c r="C50" s="15"/>
      <c r="D50" s="15"/>
      <c r="E50" s="15"/>
      <c r="F50" s="15"/>
      <c r="G50" s="15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15"/>
      <c r="X50" s="15"/>
    </row>
    <row r="51" spans="1:24" s="1" customFormat="1" x14ac:dyDescent="0.35">
      <c r="A51" s="7"/>
      <c r="B51" s="15"/>
      <c r="C51" s="15"/>
      <c r="D51" s="15"/>
      <c r="E51" s="15"/>
      <c r="F51" s="15"/>
      <c r="G51" s="15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15"/>
      <c r="X51" s="15"/>
    </row>
    <row r="52" spans="1:24" s="1" customFormat="1" x14ac:dyDescent="0.35">
      <c r="A52" s="7"/>
      <c r="B52" s="15"/>
      <c r="C52" s="15"/>
      <c r="D52" s="15"/>
      <c r="E52" s="15"/>
      <c r="F52" s="15"/>
      <c r="G52" s="15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15"/>
      <c r="X52" s="15"/>
    </row>
    <row r="53" spans="1:24" s="1" customFormat="1" x14ac:dyDescent="0.35">
      <c r="A53" s="7"/>
      <c r="B53" s="15"/>
      <c r="C53" s="15"/>
      <c r="D53" s="15"/>
      <c r="E53" s="15"/>
      <c r="F53" s="15"/>
      <c r="G53" s="15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15"/>
      <c r="X53" s="15"/>
    </row>
    <row r="54" spans="1:24" s="1" customFormat="1" x14ac:dyDescent="0.35">
      <c r="A54" s="7"/>
      <c r="B54" s="15"/>
      <c r="C54" s="15"/>
      <c r="D54" s="15"/>
      <c r="E54" s="15"/>
      <c r="F54" s="15"/>
      <c r="G54" s="15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15"/>
      <c r="X54" s="15"/>
    </row>
    <row r="55" spans="1:24" s="1" customFormat="1" x14ac:dyDescent="0.35">
      <c r="A55" s="7"/>
      <c r="B55" s="15"/>
      <c r="C55" s="15"/>
      <c r="D55" s="15"/>
      <c r="E55" s="15"/>
      <c r="F55" s="15"/>
      <c r="G55" s="15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15"/>
      <c r="X55" s="15"/>
    </row>
    <row r="56" spans="1:24" s="1" customFormat="1" x14ac:dyDescent="0.35">
      <c r="A56" s="7"/>
      <c r="B56" s="15"/>
      <c r="C56" s="15"/>
      <c r="D56" s="15"/>
      <c r="E56" s="15"/>
      <c r="F56" s="15"/>
      <c r="G56" s="15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15"/>
      <c r="X56" s="15"/>
    </row>
    <row r="57" spans="1:24" s="1" customFormat="1" x14ac:dyDescent="0.35">
      <c r="A57" s="7"/>
      <c r="B57" s="15"/>
      <c r="C57" s="15"/>
      <c r="D57" s="15"/>
      <c r="E57" s="15"/>
      <c r="F57" s="15"/>
      <c r="G57" s="15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15"/>
      <c r="X57" s="15"/>
    </row>
    <row r="58" spans="1:24" s="1" customFormat="1" x14ac:dyDescent="0.35">
      <c r="A58" s="7"/>
      <c r="B58" s="15"/>
      <c r="C58" s="15"/>
      <c r="D58" s="15"/>
      <c r="E58" s="15"/>
      <c r="F58" s="15"/>
      <c r="G58" s="15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15"/>
      <c r="X58" s="15"/>
    </row>
    <row r="59" spans="1:24" s="1" customFormat="1" x14ac:dyDescent="0.35">
      <c r="A59" s="7"/>
      <c r="B59" s="15"/>
      <c r="C59" s="15"/>
      <c r="D59" s="15"/>
      <c r="E59" s="15"/>
      <c r="F59" s="15"/>
      <c r="G59" s="15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15"/>
      <c r="X59" s="15"/>
    </row>
    <row r="60" spans="1:24" s="1" customFormat="1" x14ac:dyDescent="0.35">
      <c r="A60" s="7"/>
      <c r="B60" s="15"/>
      <c r="C60" s="15"/>
      <c r="D60" s="15"/>
      <c r="E60" s="15"/>
      <c r="F60" s="15"/>
      <c r="G60" s="15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15"/>
      <c r="X60" s="15"/>
    </row>
    <row r="61" spans="1:24" s="1" customFormat="1" x14ac:dyDescent="0.35">
      <c r="A61" s="7"/>
      <c r="B61" s="15"/>
      <c r="C61" s="15"/>
      <c r="D61" s="15"/>
      <c r="E61" s="15"/>
      <c r="F61" s="15"/>
      <c r="G61" s="15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15"/>
      <c r="X61" s="15"/>
    </row>
    <row r="62" spans="1:24" s="1" customFormat="1" x14ac:dyDescent="0.35">
      <c r="A62" s="7"/>
      <c r="B62" s="15"/>
      <c r="C62" s="15"/>
      <c r="D62" s="15"/>
      <c r="E62" s="15"/>
      <c r="F62" s="15"/>
      <c r="G62" s="15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15"/>
      <c r="X62" s="15"/>
    </row>
    <row r="63" spans="1:24" s="1" customFormat="1" x14ac:dyDescent="0.35">
      <c r="A63" s="7"/>
      <c r="B63" s="15"/>
      <c r="C63" s="15"/>
      <c r="D63" s="15"/>
      <c r="E63" s="15"/>
      <c r="F63" s="15"/>
      <c r="G63" s="15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15"/>
      <c r="X63" s="15"/>
    </row>
    <row r="64" spans="1:24" s="1" customFormat="1" x14ac:dyDescent="0.35">
      <c r="A64" s="7"/>
      <c r="B64" s="15"/>
      <c r="C64" s="15"/>
      <c r="D64" s="15"/>
      <c r="E64" s="15"/>
      <c r="F64" s="15"/>
      <c r="G64" s="15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15"/>
      <c r="X64" s="15"/>
    </row>
  </sheetData>
  <hyperlinks>
    <hyperlink ref="B1" location="Contents!A1" display="Back to contents"/>
  </hyperlinks>
  <pageMargins left="0.70000000000000007" right="0.70000000000000007" top="0.75" bottom="0.75" header="0.30000000000000004" footer="0.3000000000000000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51"/>
  <sheetViews>
    <sheetView workbookViewId="0"/>
  </sheetViews>
  <sheetFormatPr defaultRowHeight="10.15" x14ac:dyDescent="0.3"/>
  <cols>
    <col min="1" max="1" width="8.6640625" style="225" customWidth="1"/>
    <col min="2" max="2" width="30.58203125" style="225" customWidth="1"/>
    <col min="3" max="22" width="9.83203125" style="225" customWidth="1"/>
    <col min="23" max="23" width="8.6640625" style="225" customWidth="1"/>
    <col min="24" max="16384" width="8.6640625" style="225"/>
  </cols>
  <sheetData>
    <row r="1" spans="1:22" s="200" customFormat="1" ht="12.75" x14ac:dyDescent="0.35">
      <c r="A1" s="198"/>
      <c r="B1" s="199" t="s">
        <v>547</v>
      </c>
      <c r="C1" s="200">
        <v>2</v>
      </c>
      <c r="D1" s="200">
        <v>3</v>
      </c>
      <c r="E1" s="200">
        <v>4</v>
      </c>
      <c r="F1" s="200">
        <v>5</v>
      </c>
      <c r="G1" s="200">
        <v>6</v>
      </c>
      <c r="H1" s="200">
        <v>7</v>
      </c>
      <c r="I1" s="200">
        <v>8</v>
      </c>
      <c r="J1" s="200">
        <v>9</v>
      </c>
      <c r="K1" s="200">
        <v>10</v>
      </c>
      <c r="L1" s="200">
        <v>11</v>
      </c>
      <c r="M1" s="200">
        <v>12</v>
      </c>
      <c r="N1" s="200">
        <v>13</v>
      </c>
      <c r="O1" s="200">
        <v>14</v>
      </c>
      <c r="P1" s="200">
        <v>15</v>
      </c>
      <c r="Q1" s="200">
        <v>16</v>
      </c>
      <c r="R1" s="200">
        <v>17</v>
      </c>
      <c r="S1" s="200">
        <v>18</v>
      </c>
      <c r="T1" s="200">
        <v>19</v>
      </c>
      <c r="U1" s="200">
        <v>20</v>
      </c>
      <c r="V1" s="200">
        <v>21</v>
      </c>
    </row>
    <row r="2" spans="1:22" s="200" customFormat="1" ht="12.75" x14ac:dyDescent="0.35">
      <c r="A2" s="198"/>
      <c r="B2" s="201"/>
    </row>
    <row r="3" spans="1:22" s="204" customFormat="1" ht="15" x14ac:dyDescent="0.4">
      <c r="A3" s="202"/>
      <c r="B3" s="203" t="s">
        <v>670</v>
      </c>
    </row>
    <row r="4" spans="1:22" s="204" customFormat="1" ht="12.75" x14ac:dyDescent="0.35">
      <c r="A4" s="202"/>
    </row>
    <row r="5" spans="1:22" s="204" customFormat="1" ht="12.75" x14ac:dyDescent="0.35">
      <c r="A5" s="202"/>
      <c r="B5" s="204" t="s">
        <v>65</v>
      </c>
    </row>
    <row r="6" spans="1:22" s="204" customFormat="1" ht="12.75" x14ac:dyDescent="0.35">
      <c r="A6" s="202"/>
      <c r="B6" s="204" t="s">
        <v>66</v>
      </c>
    </row>
    <row r="7" spans="1:22" s="204" customFormat="1" ht="12.75" x14ac:dyDescent="0.35">
      <c r="A7" s="202"/>
      <c r="B7" s="204" t="s">
        <v>67</v>
      </c>
    </row>
    <row r="8" spans="1:22" s="204" customFormat="1" ht="12.75" x14ac:dyDescent="0.35">
      <c r="A8" s="202"/>
    </row>
    <row r="9" spans="1:22" s="204" customFormat="1" ht="12.75" x14ac:dyDescent="0.35">
      <c r="A9" s="202"/>
      <c r="B9" s="252" t="s">
        <v>688</v>
      </c>
    </row>
    <row r="10" spans="1:22" s="204" customFormat="1" ht="13.15" x14ac:dyDescent="0.4">
      <c r="A10" s="202"/>
      <c r="B10" s="205" t="s">
        <v>64</v>
      </c>
    </row>
    <row r="11" spans="1:22" s="204" customFormat="1" ht="13.15" x14ac:dyDescent="0.4">
      <c r="A11" s="202"/>
      <c r="B11" s="205" t="s">
        <v>5</v>
      </c>
    </row>
    <row r="12" spans="1:22" s="204" customFormat="1" ht="12.75" x14ac:dyDescent="0.35">
      <c r="A12" s="202"/>
    </row>
    <row r="13" spans="1:22" s="204" customFormat="1" ht="12.75" x14ac:dyDescent="0.35">
      <c r="A13" s="202"/>
      <c r="B13" s="206"/>
      <c r="C13" s="207" t="s">
        <v>68</v>
      </c>
      <c r="D13" s="208"/>
      <c r="E13" s="208"/>
      <c r="F13" s="208"/>
      <c r="G13" s="209"/>
      <c r="H13" s="210" t="s">
        <v>69</v>
      </c>
      <c r="I13" s="208"/>
      <c r="J13" s="208"/>
      <c r="K13" s="208"/>
      <c r="L13" s="211"/>
      <c r="M13" s="207" t="s">
        <v>70</v>
      </c>
      <c r="N13" s="208"/>
      <c r="O13" s="208"/>
      <c r="P13" s="208"/>
      <c r="Q13" s="209"/>
      <c r="R13" s="210" t="s">
        <v>71</v>
      </c>
      <c r="S13" s="208"/>
      <c r="T13" s="208"/>
      <c r="U13" s="208"/>
      <c r="V13" s="212"/>
    </row>
    <row r="14" spans="1:22" s="204" customFormat="1" ht="13.15" x14ac:dyDescent="0.4">
      <c r="A14" s="213"/>
      <c r="B14" s="226" t="str">
        <f>B10</f>
        <v>All Subjects</v>
      </c>
      <c r="C14" s="214">
        <v>2011</v>
      </c>
      <c r="D14" s="215">
        <v>2012</v>
      </c>
      <c r="E14" s="215">
        <v>2013</v>
      </c>
      <c r="F14" s="215">
        <v>2014</v>
      </c>
      <c r="G14" s="216">
        <v>2015</v>
      </c>
      <c r="H14" s="217">
        <v>2011</v>
      </c>
      <c r="I14" s="215">
        <v>2012</v>
      </c>
      <c r="J14" s="215">
        <v>2013</v>
      </c>
      <c r="K14" s="215">
        <v>2014</v>
      </c>
      <c r="L14" s="218">
        <v>2015</v>
      </c>
      <c r="M14" s="214">
        <v>2011</v>
      </c>
      <c r="N14" s="215">
        <v>2012</v>
      </c>
      <c r="O14" s="215">
        <v>2013</v>
      </c>
      <c r="P14" s="215">
        <v>2014</v>
      </c>
      <c r="Q14" s="216">
        <v>2015</v>
      </c>
      <c r="R14" s="217">
        <v>2011</v>
      </c>
      <c r="S14" s="215">
        <v>2012</v>
      </c>
      <c r="T14" s="215">
        <v>2013</v>
      </c>
      <c r="U14" s="215">
        <v>2014</v>
      </c>
      <c r="V14" s="216">
        <v>2015</v>
      </c>
    </row>
    <row r="15" spans="1:22" s="204" customFormat="1" ht="12.75" x14ac:dyDescent="0.35">
      <c r="A15" s="213"/>
      <c r="B15" s="219" t="s">
        <v>20</v>
      </c>
      <c r="C15" s="227">
        <f>VLOOKUP($B$10,'C1_LEA_UD'!$C$12:$W$35,C$1,FALSE)</f>
        <v>10.199999999999999</v>
      </c>
      <c r="D15" s="228">
        <f>VLOOKUP($B$10,'C1_LEA_UD'!$C$12:$W$35,D$1,FALSE)</f>
        <v>9.6</v>
      </c>
      <c r="E15" s="228">
        <f>VLOOKUP($B$10,'C1_LEA_UD'!$C$12:$W$35,E$1,FALSE)</f>
        <v>10.1</v>
      </c>
      <c r="F15" s="228">
        <f>VLOOKUP($B$10,'C1_LEA_UD'!$C$12:$W$35,F$1,FALSE)</f>
        <v>10.7</v>
      </c>
      <c r="G15" s="229">
        <f>VLOOKUP($B$10,'C1_LEA_UD'!$C$12:$W$35,G$1,FALSE)</f>
        <v>11.2</v>
      </c>
      <c r="H15" s="230">
        <f>VLOOKUP($B$10,'C1_LEA_UD'!$C$12:$W$35,H$1,FALSE)</f>
        <v>6.6</v>
      </c>
      <c r="I15" s="228">
        <f>VLOOKUP($B$10,'C1_LEA_UD'!$C$12:$W$35,I$1,FALSE)</f>
        <v>6.3</v>
      </c>
      <c r="J15" s="228">
        <f>VLOOKUP($B$10,'C1_LEA_UD'!$C$12:$W$35,J$1,FALSE)</f>
        <v>7</v>
      </c>
      <c r="K15" s="228">
        <f>VLOOKUP($B$10,'C1_LEA_UD'!$C$12:$W$35,K$1,FALSE)</f>
        <v>7.8</v>
      </c>
      <c r="L15" s="231">
        <f>VLOOKUP($B$10,'C1_LEA_UD'!$C$12:$W$35,L$1,FALSE)</f>
        <v>8.6999999999999993</v>
      </c>
      <c r="M15" s="227">
        <f>VLOOKUP($B$10,'C1_LEA_UD'!$C$12:$W$35,M$1,FALSE)</f>
        <v>3.5</v>
      </c>
      <c r="N15" s="228">
        <f>VLOOKUP($B$10,'C1_LEA_UD'!$C$12:$W$35,N$1,FALSE)</f>
        <v>3.2</v>
      </c>
      <c r="O15" s="228">
        <f>VLOOKUP($B$10,'C1_LEA_UD'!$C$12:$W$35,O$1,FALSE)</f>
        <v>3</v>
      </c>
      <c r="P15" s="228">
        <f>VLOOKUP($B$10,'C1_LEA_UD'!$C$12:$W$35,P$1,FALSE)</f>
        <v>2.8</v>
      </c>
      <c r="Q15" s="229">
        <f>VLOOKUP($B$10,'C1_LEA_UD'!$C$12:$W$35,Q$1,FALSE)</f>
        <v>2.5</v>
      </c>
      <c r="R15" s="230">
        <f>VLOOKUP($B$10,'C1_LEA_UD'!$C$12:$W$35,R$1,FALSE)</f>
        <v>0</v>
      </c>
      <c r="S15" s="228">
        <f>VLOOKUP($B$10,'C1_LEA_UD'!$C$12:$W$35,S$1,FALSE)</f>
        <v>0</v>
      </c>
      <c r="T15" s="228">
        <f>VLOOKUP($B$10,'C1_LEA_UD'!$C$12:$W$35,T$1,FALSE)</f>
        <v>0</v>
      </c>
      <c r="U15" s="228">
        <f>VLOOKUP($B$10,'C1_LEA_UD'!$C$12:$W$35,U$1,FALSE)</f>
        <v>0</v>
      </c>
      <c r="V15" s="229">
        <f>VLOOKUP($B$10,'C1_LEA_UD'!$C$12:$W$35,V$1,FALSE)</f>
        <v>0</v>
      </c>
    </row>
    <row r="16" spans="1:22" s="204" customFormat="1" ht="12.75" x14ac:dyDescent="0.35">
      <c r="A16" s="213"/>
      <c r="B16" s="221" t="s">
        <v>9</v>
      </c>
      <c r="C16" s="232">
        <f>VLOOKUP($B$10,'C1_LEA_UD'!$C$273:$W$296,C$1,FALSE)</f>
        <v>8.6999999999999993</v>
      </c>
      <c r="D16" s="233">
        <f>VLOOKUP($B$10,'C1_LEA_UD'!$C$273:$W$296,D$1,FALSE)</f>
        <v>8.1</v>
      </c>
      <c r="E16" s="233">
        <f>VLOOKUP($B$10,'C1_LEA_UD'!$C$273:$W$296,E$1,FALSE)</f>
        <v>8.6999999999999993</v>
      </c>
      <c r="F16" s="233">
        <f>VLOOKUP($B$10,'C1_LEA_UD'!$C$273:$W$296,F$1,FALSE)</f>
        <v>9.1999999999999993</v>
      </c>
      <c r="G16" s="234">
        <f>VLOOKUP($B$10,'C1_LEA_UD'!$C$273:$W$296,G$1,FALSE)</f>
        <v>10</v>
      </c>
      <c r="H16" s="235">
        <f>VLOOKUP($B$10,'C1_LEA_UD'!$C$273:$W$296,H$1,FALSE)</f>
        <v>8.6999999999999993</v>
      </c>
      <c r="I16" s="233">
        <f>VLOOKUP($B$10,'C1_LEA_UD'!$C$273:$W$296,I$1,FALSE)</f>
        <v>8.1</v>
      </c>
      <c r="J16" s="233">
        <f>VLOOKUP($B$10,'C1_LEA_UD'!$C$273:$W$296,J$1,FALSE)</f>
        <v>8.6</v>
      </c>
      <c r="K16" s="233">
        <f>VLOOKUP($B$10,'C1_LEA_UD'!$C$273:$W$296,K$1,FALSE)</f>
        <v>9.1999999999999993</v>
      </c>
      <c r="L16" s="236">
        <f>VLOOKUP($B$10,'C1_LEA_UD'!$C$273:$W$296,L$1,FALSE)</f>
        <v>10</v>
      </c>
      <c r="M16" s="232">
        <f>VLOOKUP($B$10,'C1_LEA_UD'!$C$273:$W$296,M$1,FALSE)</f>
        <v>0</v>
      </c>
      <c r="N16" s="233">
        <f>VLOOKUP($B$10,'C1_LEA_UD'!$C$273:$W$296,N$1,FALSE)</f>
        <v>0</v>
      </c>
      <c r="O16" s="233">
        <f>VLOOKUP($B$10,'C1_LEA_UD'!$C$273:$W$296,O$1,FALSE)</f>
        <v>0</v>
      </c>
      <c r="P16" s="233">
        <f>VLOOKUP($B$10,'C1_LEA_UD'!$C$273:$W$296,P$1,FALSE)</f>
        <v>0</v>
      </c>
      <c r="Q16" s="234">
        <f>VLOOKUP($B$10,'C1_LEA_UD'!$C$273:$W$296,Q$1,FALSE)</f>
        <v>0</v>
      </c>
      <c r="R16" s="235">
        <f>VLOOKUP($B$10,'C1_LEA_UD'!$C$273:$W$296,R$1,FALSE)</f>
        <v>0</v>
      </c>
      <c r="S16" s="233">
        <f>VLOOKUP($B$10,'C1_LEA_UD'!$C$273:$W$296,S$1,FALSE)</f>
        <v>0</v>
      </c>
      <c r="T16" s="233">
        <f>VLOOKUP($B$10,'C1_LEA_UD'!$C$273:$W$296,T$1,FALSE)</f>
        <v>0</v>
      </c>
      <c r="U16" s="233">
        <f>VLOOKUP($B$10,'C1_LEA_UD'!$C$273:$W$296,U$1,FALSE)</f>
        <v>0</v>
      </c>
      <c r="V16" s="234">
        <f>VLOOKUP($B$10,'C1_LEA_UD'!$C$273:$W$296,V$1,FALSE)</f>
        <v>0</v>
      </c>
    </row>
    <row r="17" spans="1:22" s="204" customFormat="1" ht="12.75" x14ac:dyDescent="0.35">
      <c r="A17" s="213"/>
      <c r="B17" s="221" t="s">
        <v>15</v>
      </c>
      <c r="C17" s="232">
        <f>VLOOKUP($B$10,'C1_LEA_UD'!$C$302:$W$325,C$1,FALSE)</f>
        <v>7.5</v>
      </c>
      <c r="D17" s="233">
        <f>VLOOKUP($B$10,'C1_LEA_UD'!$C$302:$W$325,D$1,FALSE)</f>
        <v>7</v>
      </c>
      <c r="E17" s="233">
        <f>VLOOKUP($B$10,'C1_LEA_UD'!$C$302:$W$325,E$1,FALSE)</f>
        <v>7.6</v>
      </c>
      <c r="F17" s="233">
        <f>VLOOKUP($B$10,'C1_LEA_UD'!$C$302:$W$325,F$1,FALSE)</f>
        <v>8.4</v>
      </c>
      <c r="G17" s="234">
        <f>VLOOKUP($B$10,'C1_LEA_UD'!$C$302:$W$325,G$1,FALSE)</f>
        <v>8.9</v>
      </c>
      <c r="H17" s="235">
        <f>VLOOKUP($B$10,'C1_LEA_UD'!$C$302:$W$325,H$1,FALSE)</f>
        <v>6.3</v>
      </c>
      <c r="I17" s="233">
        <f>VLOOKUP($B$10,'C1_LEA_UD'!$C$302:$W$325,I$1,FALSE)</f>
        <v>6.1</v>
      </c>
      <c r="J17" s="233">
        <f>VLOOKUP($B$10,'C1_LEA_UD'!$C$302:$W$325,J$1,FALSE)</f>
        <v>6.9</v>
      </c>
      <c r="K17" s="233">
        <f>VLOOKUP($B$10,'C1_LEA_UD'!$C$302:$W$325,K$1,FALSE)</f>
        <v>7.7</v>
      </c>
      <c r="L17" s="236">
        <f>VLOOKUP($B$10,'C1_LEA_UD'!$C$302:$W$325,L$1,FALSE)</f>
        <v>8.4</v>
      </c>
      <c r="M17" s="232">
        <f>VLOOKUP($B$10,'C1_LEA_UD'!$C$302:$W$325,M$1,FALSE)</f>
        <v>1.1000000000000001</v>
      </c>
      <c r="N17" s="233">
        <f>VLOOKUP($B$10,'C1_LEA_UD'!$C$302:$W$325,N$1,FALSE)</f>
        <v>0.9</v>
      </c>
      <c r="O17" s="233">
        <f>VLOOKUP($B$10,'C1_LEA_UD'!$C$302:$W$325,O$1,FALSE)</f>
        <v>0.7</v>
      </c>
      <c r="P17" s="233">
        <f>VLOOKUP($B$10,'C1_LEA_UD'!$C$302:$W$325,P$1,FALSE)</f>
        <v>0.7</v>
      </c>
      <c r="Q17" s="234">
        <f>VLOOKUP($B$10,'C1_LEA_UD'!$C$302:$W$325,Q$1,FALSE)</f>
        <v>0.4</v>
      </c>
      <c r="R17" s="235">
        <f>VLOOKUP($B$10,'C1_LEA_UD'!$C$302:$W$325,R$1,FALSE)</f>
        <v>0</v>
      </c>
      <c r="S17" s="233">
        <f>VLOOKUP($B$10,'C1_LEA_UD'!$C$302:$W$325,S$1,FALSE)</f>
        <v>0.1</v>
      </c>
      <c r="T17" s="233">
        <f>VLOOKUP($B$10,'C1_LEA_UD'!$C$302:$W$325,T$1,FALSE)</f>
        <v>0</v>
      </c>
      <c r="U17" s="233">
        <f>VLOOKUP($B$10,'C1_LEA_UD'!$C$302:$W$325,U$1,FALSE)</f>
        <v>0</v>
      </c>
      <c r="V17" s="234">
        <f>VLOOKUP($B$10,'C1_LEA_UD'!$C$302:$W$325,V$1,FALSE)</f>
        <v>0.1</v>
      </c>
    </row>
    <row r="18" spans="1:22" s="204" customFormat="1" ht="12.75" x14ac:dyDescent="0.35">
      <c r="A18" s="213"/>
      <c r="B18" s="222" t="s">
        <v>21</v>
      </c>
      <c r="C18" s="237">
        <f>VLOOKUP($B$10,'C1_LEA_UD'!$C$331:$W$354,C$1,FALSE)</f>
        <v>25.4</v>
      </c>
      <c r="D18" s="238">
        <f>VLOOKUP($B$10,'C1_LEA_UD'!$C$331:$W$354,D$1,FALSE)</f>
        <v>25.2</v>
      </c>
      <c r="E18" s="238">
        <f>VLOOKUP($B$10,'C1_LEA_UD'!$C$331:$W$354,E$1,FALSE)</f>
        <v>25.6</v>
      </c>
      <c r="F18" s="238">
        <f>VLOOKUP($B$10,'C1_LEA_UD'!$C$331:$W$354,F$1,FALSE)</f>
        <v>26.9</v>
      </c>
      <c r="G18" s="239">
        <f>VLOOKUP($B$10,'C1_LEA_UD'!$C$331:$W$354,G$1,FALSE)</f>
        <v>27.8</v>
      </c>
      <c r="H18" s="240">
        <f>VLOOKUP($B$10,'C1_LEA_UD'!$C$331:$W$354,H$1,FALSE)</f>
        <v>1.2</v>
      </c>
      <c r="I18" s="238">
        <f>VLOOKUP($B$10,'C1_LEA_UD'!$C$331:$W$354,I$1,FALSE)</f>
        <v>1.4</v>
      </c>
      <c r="J18" s="238">
        <f>VLOOKUP($B$10,'C1_LEA_UD'!$C$331:$W$354,J$1,FALSE)</f>
        <v>2.1</v>
      </c>
      <c r="K18" s="238">
        <f>VLOOKUP($B$10,'C1_LEA_UD'!$C$331:$W$354,K$1,FALSE)</f>
        <v>3.3</v>
      </c>
      <c r="L18" s="241">
        <f>VLOOKUP($B$10,'C1_LEA_UD'!$C$331:$W$354,L$1,FALSE)</f>
        <v>5</v>
      </c>
      <c r="M18" s="237">
        <f>VLOOKUP($B$10,'C1_LEA_UD'!$C$331:$W$354,M$1,FALSE)</f>
        <v>24.1</v>
      </c>
      <c r="N18" s="238">
        <f>VLOOKUP($B$10,'C1_LEA_UD'!$C$331:$W$354,N$1,FALSE)</f>
        <v>23.7</v>
      </c>
      <c r="O18" s="238">
        <f>VLOOKUP($B$10,'C1_LEA_UD'!$C$331:$W$354,O$1,FALSE)</f>
        <v>23.4</v>
      </c>
      <c r="P18" s="238">
        <f>VLOOKUP($B$10,'C1_LEA_UD'!$C$331:$W$354,P$1,FALSE)</f>
        <v>23.4</v>
      </c>
      <c r="Q18" s="239">
        <f>VLOOKUP($B$10,'C1_LEA_UD'!$C$331:$W$354,Q$1,FALSE)</f>
        <v>22.6</v>
      </c>
      <c r="R18" s="240">
        <f>VLOOKUP($B$10,'C1_LEA_UD'!$C$331:$W$354,R$1,FALSE)</f>
        <v>0.2</v>
      </c>
      <c r="S18" s="238">
        <f>VLOOKUP($B$10,'C1_LEA_UD'!$C$331:$W$354,S$1,FALSE)</f>
        <v>0.2</v>
      </c>
      <c r="T18" s="238">
        <f>VLOOKUP($B$10,'C1_LEA_UD'!$C$331:$W$354,T$1,FALSE)</f>
        <v>0.1</v>
      </c>
      <c r="U18" s="238">
        <f>VLOOKUP($B$10,'C1_LEA_UD'!$C$331:$W$354,U$1,FALSE)</f>
        <v>0.2</v>
      </c>
      <c r="V18" s="239">
        <f>VLOOKUP($B$10,'C1_LEA_UD'!$C$331:$W$354,V$1,FALSE)</f>
        <v>0.2</v>
      </c>
    </row>
    <row r="19" spans="1:22" s="204" customFormat="1" ht="12.75" x14ac:dyDescent="0.35">
      <c r="A19" s="213"/>
      <c r="B19" s="223" t="s">
        <v>14</v>
      </c>
      <c r="C19" s="242">
        <f>VLOOKUP($B$10,'C1_LEA_UD'!$C$244:$W$267,C$1,FALSE)</f>
        <v>10</v>
      </c>
      <c r="D19" s="243">
        <f>VLOOKUP($B$10,'C1_LEA_UD'!$C$244:$W$267,D$1,FALSE)</f>
        <v>9.5</v>
      </c>
      <c r="E19" s="243">
        <f>VLOOKUP($B$10,'C1_LEA_UD'!$C$244:$W$267,E$1,FALSE)</f>
        <v>10</v>
      </c>
      <c r="F19" s="243">
        <f>VLOOKUP($B$10,'C1_LEA_UD'!$C$244:$W$267,F$1,FALSE)</f>
        <v>10.5</v>
      </c>
      <c r="G19" s="244">
        <f>VLOOKUP($B$10,'C1_LEA_UD'!$C$244:$W$267,G$1,FALSE)</f>
        <v>11.2</v>
      </c>
      <c r="H19" s="245">
        <f>VLOOKUP($B$10,'C1_LEA_UD'!$C$244:$W$267,H$1,FALSE)</f>
        <v>7</v>
      </c>
      <c r="I19" s="243">
        <f>VLOOKUP($B$10,'C1_LEA_UD'!$C$244:$W$267,I$1,FALSE)</f>
        <v>6.7</v>
      </c>
      <c r="J19" s="243">
        <f>VLOOKUP($B$10,'C1_LEA_UD'!$C$244:$W$267,J$1,FALSE)</f>
        <v>7.4</v>
      </c>
      <c r="K19" s="243">
        <f>VLOOKUP($B$10,'C1_LEA_UD'!$C$244:$W$267,K$1,FALSE)</f>
        <v>7.9</v>
      </c>
      <c r="L19" s="246">
        <f>VLOOKUP($B$10,'C1_LEA_UD'!$C$244:$W$267,L$1,FALSE)</f>
        <v>8.9</v>
      </c>
      <c r="M19" s="242">
        <f>VLOOKUP($B$10,'C1_LEA_UD'!$C$244:$W$267,M$1,FALSE)</f>
        <v>3</v>
      </c>
      <c r="N19" s="243">
        <f>VLOOKUP($B$10,'C1_LEA_UD'!$C$244:$W$267,N$1,FALSE)</f>
        <v>2.8</v>
      </c>
      <c r="O19" s="243">
        <f>VLOOKUP($B$10,'C1_LEA_UD'!$C$244:$W$267,O$1,FALSE)</f>
        <v>2.6</v>
      </c>
      <c r="P19" s="243">
        <f>VLOOKUP($B$10,'C1_LEA_UD'!$C$244:$W$267,P$1,FALSE)</f>
        <v>2.5</v>
      </c>
      <c r="Q19" s="244">
        <f>VLOOKUP($B$10,'C1_LEA_UD'!$C$244:$W$267,Q$1,FALSE)</f>
        <v>2.2000000000000002</v>
      </c>
      <c r="R19" s="245">
        <f>VLOOKUP($B$10,'C1_LEA_UD'!$C$244:$W$267,R$1,FALSE)</f>
        <v>0</v>
      </c>
      <c r="S19" s="243">
        <f>VLOOKUP($B$10,'C1_LEA_UD'!$C$244:$W$267,S$1,FALSE)</f>
        <v>0</v>
      </c>
      <c r="T19" s="243">
        <f>VLOOKUP($B$10,'C1_LEA_UD'!$C$244:$W$267,T$1,FALSE)</f>
        <v>0</v>
      </c>
      <c r="U19" s="243">
        <f>VLOOKUP($B$10,'C1_LEA_UD'!$C$244:$W$267,U$1,FALSE)</f>
        <v>0</v>
      </c>
      <c r="V19" s="244">
        <f>VLOOKUP($B$10,'C1_LEA_UD'!$C$244:$W$267,V$1,FALSE)</f>
        <v>0</v>
      </c>
    </row>
    <row r="20" spans="1:22" s="204" customFormat="1" ht="12.75" x14ac:dyDescent="0.35">
      <c r="A20" s="213"/>
      <c r="B20" s="221" t="s">
        <v>9</v>
      </c>
      <c r="C20" s="232">
        <f>VLOOKUP($B$10,'C1_LEA_UD'!$C$128:$W$151,C$1,FALSE)</f>
        <v>9</v>
      </c>
      <c r="D20" s="233">
        <f>VLOOKUP($B$10,'C1_LEA_UD'!$C$128:$W$151,D$1,FALSE)</f>
        <v>8.3000000000000007</v>
      </c>
      <c r="E20" s="233">
        <f>VLOOKUP($B$10,'C1_LEA_UD'!$C$128:$W$151,E$1,FALSE)</f>
        <v>8.9</v>
      </c>
      <c r="F20" s="233">
        <f>VLOOKUP($B$10,'C1_LEA_UD'!$C$128:$W$151,F$1,FALSE)</f>
        <v>9.3000000000000007</v>
      </c>
      <c r="G20" s="234">
        <f>VLOOKUP($B$10,'C1_LEA_UD'!$C$128:$W$151,G$1,FALSE)</f>
        <v>10</v>
      </c>
      <c r="H20" s="235">
        <f>VLOOKUP($B$10,'C1_LEA_UD'!$C$128:$W$151,H$1,FALSE)</f>
        <v>8.9</v>
      </c>
      <c r="I20" s="233">
        <f>VLOOKUP($B$10,'C1_LEA_UD'!$C$128:$W$151,I$1,FALSE)</f>
        <v>8.3000000000000007</v>
      </c>
      <c r="J20" s="233">
        <f>VLOOKUP($B$10,'C1_LEA_UD'!$C$128:$W$151,J$1,FALSE)</f>
        <v>8.9</v>
      </c>
      <c r="K20" s="233">
        <f>VLOOKUP($B$10,'C1_LEA_UD'!$C$128:$W$151,K$1,FALSE)</f>
        <v>9.1999999999999993</v>
      </c>
      <c r="L20" s="236">
        <f>VLOOKUP($B$10,'C1_LEA_UD'!$C$128:$W$151,L$1,FALSE)</f>
        <v>10</v>
      </c>
      <c r="M20" s="232">
        <f>VLOOKUP($B$10,'C1_LEA_UD'!$C$128:$W$151,M$1,FALSE)</f>
        <v>0</v>
      </c>
      <c r="N20" s="233">
        <f>VLOOKUP($B$10,'C1_LEA_UD'!$C$128:$W$151,N$1,FALSE)</f>
        <v>0</v>
      </c>
      <c r="O20" s="233">
        <f>VLOOKUP($B$10,'C1_LEA_UD'!$C$128:$W$151,O$1,FALSE)</f>
        <v>0</v>
      </c>
      <c r="P20" s="233">
        <f>VLOOKUP($B$10,'C1_LEA_UD'!$C$128:$W$151,P$1,FALSE)</f>
        <v>0</v>
      </c>
      <c r="Q20" s="234">
        <f>VLOOKUP($B$10,'C1_LEA_UD'!$C$128:$W$151,Q$1,FALSE)</f>
        <v>0</v>
      </c>
      <c r="R20" s="235">
        <f>VLOOKUP($B$10,'C1_LEA_UD'!$C$128:$W$151,R$1,FALSE)</f>
        <v>0</v>
      </c>
      <c r="S20" s="233">
        <f>VLOOKUP($B$10,'C1_LEA_UD'!$C$128:$W$151,S$1,FALSE)</f>
        <v>0</v>
      </c>
      <c r="T20" s="233">
        <f>VLOOKUP($B$10,'C1_LEA_UD'!$C$128:$W$151,T$1,FALSE)</f>
        <v>0</v>
      </c>
      <c r="U20" s="233">
        <f>VLOOKUP($B$10,'C1_LEA_UD'!$C$128:$W$151,U$1,FALSE)</f>
        <v>0</v>
      </c>
      <c r="V20" s="234">
        <f>VLOOKUP($B$10,'C1_LEA_UD'!$C$128:$W$151,V$1,FALSE)</f>
        <v>0</v>
      </c>
    </row>
    <row r="21" spans="1:22" s="204" customFormat="1" ht="12.75" x14ac:dyDescent="0.35">
      <c r="A21" s="213"/>
      <c r="B21" s="221" t="s">
        <v>15</v>
      </c>
      <c r="C21" s="232">
        <f>VLOOKUP($B$10,'C1_LEA_UD'!$C$157:$W$180,C$1,FALSE)</f>
        <v>7.6</v>
      </c>
      <c r="D21" s="233">
        <f>VLOOKUP($B$10,'C1_LEA_UD'!$C$157:$W$180,D$1,FALSE)</f>
        <v>7.3</v>
      </c>
      <c r="E21" s="233">
        <f>VLOOKUP($B$10,'C1_LEA_UD'!$C$157:$W$180,E$1,FALSE)</f>
        <v>7.8</v>
      </c>
      <c r="F21" s="233">
        <f>VLOOKUP($B$10,'C1_LEA_UD'!$C$157:$W$180,F$1,FALSE)</f>
        <v>8.3000000000000007</v>
      </c>
      <c r="G21" s="234">
        <f>VLOOKUP($B$10,'C1_LEA_UD'!$C$157:$W$180,G$1,FALSE)</f>
        <v>9.1</v>
      </c>
      <c r="H21" s="235">
        <f>VLOOKUP($B$10,'C1_LEA_UD'!$C$157:$W$180,H$1,FALSE)</f>
        <v>6.5</v>
      </c>
      <c r="I21" s="233">
        <f>VLOOKUP($B$10,'C1_LEA_UD'!$C$157:$W$180,I$1,FALSE)</f>
        <v>6.4</v>
      </c>
      <c r="J21" s="233">
        <f>VLOOKUP($B$10,'C1_LEA_UD'!$C$157:$W$180,J$1,FALSE)</f>
        <v>7.1</v>
      </c>
      <c r="K21" s="233">
        <f>VLOOKUP($B$10,'C1_LEA_UD'!$C$157:$W$180,K$1,FALSE)</f>
        <v>7.7</v>
      </c>
      <c r="L21" s="236">
        <f>VLOOKUP($B$10,'C1_LEA_UD'!$C$157:$W$180,L$1,FALSE)</f>
        <v>8.6</v>
      </c>
      <c r="M21" s="232">
        <f>VLOOKUP($B$10,'C1_LEA_UD'!$C$157:$W$180,M$1,FALSE)</f>
        <v>1</v>
      </c>
      <c r="N21" s="233">
        <f>VLOOKUP($B$10,'C1_LEA_UD'!$C$157:$W$180,N$1,FALSE)</f>
        <v>0.9</v>
      </c>
      <c r="O21" s="233">
        <f>VLOOKUP($B$10,'C1_LEA_UD'!$C$157:$W$180,O$1,FALSE)</f>
        <v>0.7</v>
      </c>
      <c r="P21" s="233">
        <f>VLOOKUP($B$10,'C1_LEA_UD'!$C$157:$W$180,P$1,FALSE)</f>
        <v>0.6</v>
      </c>
      <c r="Q21" s="234">
        <f>VLOOKUP($B$10,'C1_LEA_UD'!$C$157:$W$180,Q$1,FALSE)</f>
        <v>0.4</v>
      </c>
      <c r="R21" s="235">
        <f>VLOOKUP($B$10,'C1_LEA_UD'!$C$157:$W$180,R$1,FALSE)</f>
        <v>0</v>
      </c>
      <c r="S21" s="233">
        <f>VLOOKUP($B$10,'C1_LEA_UD'!$C$157:$W$180,S$1,FALSE)</f>
        <v>0</v>
      </c>
      <c r="T21" s="233">
        <f>VLOOKUP($B$10,'C1_LEA_UD'!$C$157:$W$180,T$1,FALSE)</f>
        <v>0</v>
      </c>
      <c r="U21" s="233">
        <f>VLOOKUP($B$10,'C1_LEA_UD'!$C$157:$W$180,U$1,FALSE)</f>
        <v>0</v>
      </c>
      <c r="V21" s="234">
        <f>VLOOKUP($B$10,'C1_LEA_UD'!$C$157:$W$180,V$1,FALSE)</f>
        <v>0.1</v>
      </c>
    </row>
    <row r="22" spans="1:22" s="204" customFormat="1" ht="12.75" x14ac:dyDescent="0.35">
      <c r="A22" s="213"/>
      <c r="B22" s="222" t="s">
        <v>21</v>
      </c>
      <c r="C22" s="237">
        <f>VLOOKUP($B$10,'C1_LEA_UD'!$C$186:$W$209,C$1,FALSE)</f>
        <v>24.3</v>
      </c>
      <c r="D22" s="238">
        <f>VLOOKUP($B$10,'C1_LEA_UD'!$C$186:$W$209,D$1,FALSE)</f>
        <v>24.2</v>
      </c>
      <c r="E22" s="238">
        <f>VLOOKUP($B$10,'C1_LEA_UD'!$C$186:$W$209,E$1,FALSE)</f>
        <v>24.6</v>
      </c>
      <c r="F22" s="238">
        <f>VLOOKUP($B$10,'C1_LEA_UD'!$C$186:$W$209,F$1,FALSE)</f>
        <v>26.1</v>
      </c>
      <c r="G22" s="239">
        <f>VLOOKUP($B$10,'C1_LEA_UD'!$C$186:$W$209,G$1,FALSE)</f>
        <v>27.3</v>
      </c>
      <c r="H22" s="240">
        <f>VLOOKUP($B$10,'C1_LEA_UD'!$C$186:$W$209,H$1,FALSE)</f>
        <v>1.2</v>
      </c>
      <c r="I22" s="238">
        <f>VLOOKUP($B$10,'C1_LEA_UD'!$C$186:$W$209,I$1,FALSE)</f>
        <v>1.4</v>
      </c>
      <c r="J22" s="238">
        <f>VLOOKUP($B$10,'C1_LEA_UD'!$C$186:$W$209,J$1,FALSE)</f>
        <v>2.1</v>
      </c>
      <c r="K22" s="238">
        <f>VLOOKUP($B$10,'C1_LEA_UD'!$C$186:$W$209,K$1,FALSE)</f>
        <v>3.5</v>
      </c>
      <c r="L22" s="241">
        <f>VLOOKUP($B$10,'C1_LEA_UD'!$C$186:$W$209,L$1,FALSE)</f>
        <v>5.2</v>
      </c>
      <c r="M22" s="237">
        <f>VLOOKUP($B$10,'C1_LEA_UD'!$C$186:$W$209,M$1,FALSE)</f>
        <v>23</v>
      </c>
      <c r="N22" s="238">
        <f>VLOOKUP($B$10,'C1_LEA_UD'!$C$186:$W$209,N$1,FALSE)</f>
        <v>22.6</v>
      </c>
      <c r="O22" s="238">
        <f>VLOOKUP($B$10,'C1_LEA_UD'!$C$186:$W$209,O$1,FALSE)</f>
        <v>22.4</v>
      </c>
      <c r="P22" s="238">
        <f>VLOOKUP($B$10,'C1_LEA_UD'!$C$186:$W$209,P$1,FALSE)</f>
        <v>22.5</v>
      </c>
      <c r="Q22" s="239">
        <f>VLOOKUP($B$10,'C1_LEA_UD'!$C$186:$W$209,Q$1,FALSE)</f>
        <v>22</v>
      </c>
      <c r="R22" s="240">
        <f>VLOOKUP($B$10,'C1_LEA_UD'!$C$186:$W$209,R$1,FALSE)</f>
        <v>0.1</v>
      </c>
      <c r="S22" s="238">
        <f>VLOOKUP($B$10,'C1_LEA_UD'!$C$186:$W$209,S$1,FALSE)</f>
        <v>0.1</v>
      </c>
      <c r="T22" s="238">
        <f>VLOOKUP($B$10,'C1_LEA_UD'!$C$186:$W$209,T$1,FALSE)</f>
        <v>0.1</v>
      </c>
      <c r="U22" s="238">
        <f>VLOOKUP($B$10,'C1_LEA_UD'!$C$186:$W$209,U$1,FALSE)</f>
        <v>0.1</v>
      </c>
      <c r="V22" s="239">
        <f>VLOOKUP($B$10,'C1_LEA_UD'!$C$186:$W$209,V$1,FALSE)</f>
        <v>0.2</v>
      </c>
    </row>
    <row r="23" spans="1:22" s="204" customFormat="1" ht="12.75" x14ac:dyDescent="0.35">
      <c r="A23" s="213"/>
      <c r="B23" s="223" t="s">
        <v>8</v>
      </c>
      <c r="C23" s="242">
        <f>VLOOKUP($B$10,'C1_LEA_UD'!$C$215:$W$238,C$1,FALSE)</f>
        <v>10.4</v>
      </c>
      <c r="D23" s="243">
        <f>VLOOKUP($B$10,'C1_LEA_UD'!$C$215:$W$238,D$1,FALSE)</f>
        <v>9.6999999999999993</v>
      </c>
      <c r="E23" s="243">
        <f>VLOOKUP($B$10,'C1_LEA_UD'!$C$215:$W$238,E$1,FALSE)</f>
        <v>10.1</v>
      </c>
      <c r="F23" s="243">
        <f>VLOOKUP($B$10,'C1_LEA_UD'!$C$215:$W$238,F$1,FALSE)</f>
        <v>11</v>
      </c>
      <c r="G23" s="244">
        <f>VLOOKUP($B$10,'C1_LEA_UD'!$C$215:$W$238,G$1,FALSE)</f>
        <v>11.3</v>
      </c>
      <c r="H23" s="245">
        <f>VLOOKUP($B$10,'C1_LEA_UD'!$C$215:$W$238,H$1,FALSE)</f>
        <v>6.1</v>
      </c>
      <c r="I23" s="243">
        <f>VLOOKUP($B$10,'C1_LEA_UD'!$C$215:$W$238,I$1,FALSE)</f>
        <v>5.7</v>
      </c>
      <c r="J23" s="243">
        <f>VLOOKUP($B$10,'C1_LEA_UD'!$C$215:$W$238,J$1,FALSE)</f>
        <v>6.5</v>
      </c>
      <c r="K23" s="243">
        <f>VLOOKUP($B$10,'C1_LEA_UD'!$C$215:$W$238,K$1,FALSE)</f>
        <v>7.7</v>
      </c>
      <c r="L23" s="246">
        <f>VLOOKUP($B$10,'C1_LEA_UD'!$C$215:$W$238,L$1,FALSE)</f>
        <v>8.4</v>
      </c>
      <c r="M23" s="242">
        <f>VLOOKUP($B$10,'C1_LEA_UD'!$C$215:$W$238,M$1,FALSE)</f>
        <v>4.3</v>
      </c>
      <c r="N23" s="243">
        <f>VLOOKUP($B$10,'C1_LEA_UD'!$C$215:$W$238,N$1,FALSE)</f>
        <v>3.9</v>
      </c>
      <c r="O23" s="243">
        <f>VLOOKUP($B$10,'C1_LEA_UD'!$C$215:$W$238,O$1,FALSE)</f>
        <v>3.5</v>
      </c>
      <c r="P23" s="243">
        <f>VLOOKUP($B$10,'C1_LEA_UD'!$C$215:$W$238,P$1,FALSE)</f>
        <v>3.3</v>
      </c>
      <c r="Q23" s="244">
        <f>VLOOKUP($B$10,'C1_LEA_UD'!$C$215:$W$238,Q$1,FALSE)</f>
        <v>2.9</v>
      </c>
      <c r="R23" s="245">
        <f>VLOOKUP($B$10,'C1_LEA_UD'!$C$215:$W$238,R$1,FALSE)</f>
        <v>0.1</v>
      </c>
      <c r="S23" s="243">
        <f>VLOOKUP($B$10,'C1_LEA_UD'!$C$215:$W$238,S$1,FALSE)</f>
        <v>0.1</v>
      </c>
      <c r="T23" s="243">
        <f>VLOOKUP($B$10,'C1_LEA_UD'!$C$215:$W$238,T$1,FALSE)</f>
        <v>0</v>
      </c>
      <c r="U23" s="243">
        <f>VLOOKUP($B$10,'C1_LEA_UD'!$C$215:$W$238,U$1,FALSE)</f>
        <v>0.1</v>
      </c>
      <c r="V23" s="244">
        <f>VLOOKUP($B$10,'C1_LEA_UD'!$C$215:$W$238,V$1,FALSE)</f>
        <v>0.1</v>
      </c>
    </row>
    <row r="24" spans="1:22" s="204" customFormat="1" ht="12.75" x14ac:dyDescent="0.35">
      <c r="A24" s="213"/>
      <c r="B24" s="221" t="s">
        <v>9</v>
      </c>
      <c r="C24" s="232">
        <f>VLOOKUP($B$10,'C1_LEA_UD'!$C$41:$W$64,C$1,FALSE)</f>
        <v>8.1999999999999993</v>
      </c>
      <c r="D24" s="233">
        <f>VLOOKUP($B$10,'C1_LEA_UD'!$C$41:$W$64,D$1,FALSE)</f>
        <v>7.8</v>
      </c>
      <c r="E24" s="233">
        <f>VLOOKUP($B$10,'C1_LEA_UD'!$C$41:$W$64,E$1,FALSE)</f>
        <v>8.1999999999999993</v>
      </c>
      <c r="F24" s="233">
        <f>VLOOKUP($B$10,'C1_LEA_UD'!$C$41:$W$64,F$1,FALSE)</f>
        <v>9.1</v>
      </c>
      <c r="G24" s="234">
        <f>VLOOKUP($B$10,'C1_LEA_UD'!$C$41:$W$64,G$1,FALSE)</f>
        <v>10</v>
      </c>
      <c r="H24" s="235">
        <f>VLOOKUP($B$10,'C1_LEA_UD'!$C$41:$W$64,H$1,FALSE)</f>
        <v>8.1999999999999993</v>
      </c>
      <c r="I24" s="233">
        <f>VLOOKUP($B$10,'C1_LEA_UD'!$C$41:$W$64,I$1,FALSE)</f>
        <v>7.7</v>
      </c>
      <c r="J24" s="233">
        <f>VLOOKUP($B$10,'C1_LEA_UD'!$C$41:$W$64,J$1,FALSE)</f>
        <v>8.1999999999999993</v>
      </c>
      <c r="K24" s="233">
        <f>VLOOKUP($B$10,'C1_LEA_UD'!$C$41:$W$64,K$1,FALSE)</f>
        <v>9.1</v>
      </c>
      <c r="L24" s="236">
        <f>VLOOKUP($B$10,'C1_LEA_UD'!$C$41:$W$64,L$1,FALSE)</f>
        <v>10</v>
      </c>
      <c r="M24" s="232">
        <f>VLOOKUP($B$10,'C1_LEA_UD'!$C$41:$W$64,M$1,FALSE)</f>
        <v>0</v>
      </c>
      <c r="N24" s="233">
        <f>VLOOKUP($B$10,'C1_LEA_UD'!$C$41:$W$64,N$1,FALSE)</f>
        <v>0</v>
      </c>
      <c r="O24" s="233">
        <f>VLOOKUP($B$10,'C1_LEA_UD'!$C$41:$W$64,O$1,FALSE)</f>
        <v>0</v>
      </c>
      <c r="P24" s="233">
        <f>VLOOKUP($B$10,'C1_LEA_UD'!$C$41:$W$64,P$1,FALSE)</f>
        <v>0</v>
      </c>
      <c r="Q24" s="234">
        <f>VLOOKUP($B$10,'C1_LEA_UD'!$C$41:$W$64,Q$1,FALSE)</f>
        <v>0</v>
      </c>
      <c r="R24" s="235">
        <f>VLOOKUP($B$10,'C1_LEA_UD'!$C$41:$W$64,R$1,FALSE)</f>
        <v>0</v>
      </c>
      <c r="S24" s="233">
        <f>VLOOKUP($B$10,'C1_LEA_UD'!$C$41:$W$64,S$1,FALSE)</f>
        <v>0</v>
      </c>
      <c r="T24" s="233">
        <f>VLOOKUP($B$10,'C1_LEA_UD'!$C$41:$W$64,T$1,FALSE)</f>
        <v>0</v>
      </c>
      <c r="U24" s="233">
        <f>VLOOKUP($B$10,'C1_LEA_UD'!$C$41:$W$64,U$1,FALSE)</f>
        <v>0</v>
      </c>
      <c r="V24" s="234">
        <f>VLOOKUP($B$10,'C1_LEA_UD'!$C$41:$W$64,V$1,FALSE)</f>
        <v>0</v>
      </c>
    </row>
    <row r="25" spans="1:22" s="204" customFormat="1" ht="12.75" x14ac:dyDescent="0.35">
      <c r="A25" s="213"/>
      <c r="B25" s="221" t="s">
        <v>15</v>
      </c>
      <c r="C25" s="232">
        <f>VLOOKUP($B$10,'C1_LEA_UD'!$C$70:$W$93,C$1,FALSE)</f>
        <v>7.3</v>
      </c>
      <c r="D25" s="233">
        <f>VLOOKUP($B$10,'C1_LEA_UD'!$C$70:$W$93,D$1,FALSE)</f>
        <v>6.6</v>
      </c>
      <c r="E25" s="233">
        <f>VLOOKUP($B$10,'C1_LEA_UD'!$C$70:$W$93,E$1,FALSE)</f>
        <v>7.3</v>
      </c>
      <c r="F25" s="233">
        <f>VLOOKUP($B$10,'C1_LEA_UD'!$C$70:$W$93,F$1,FALSE)</f>
        <v>8.6</v>
      </c>
      <c r="G25" s="234">
        <f>VLOOKUP($B$10,'C1_LEA_UD'!$C$70:$W$93,G$1,FALSE)</f>
        <v>8.6</v>
      </c>
      <c r="H25" s="235">
        <f>VLOOKUP($B$10,'C1_LEA_UD'!$C$70:$W$93,H$1,FALSE)</f>
        <v>6</v>
      </c>
      <c r="I25" s="233">
        <f>VLOOKUP($B$10,'C1_LEA_UD'!$C$70:$W$93,I$1,FALSE)</f>
        <v>5.5</v>
      </c>
      <c r="J25" s="233">
        <f>VLOOKUP($B$10,'C1_LEA_UD'!$C$70:$W$93,J$1,FALSE)</f>
        <v>6.5</v>
      </c>
      <c r="K25" s="233">
        <f>VLOOKUP($B$10,'C1_LEA_UD'!$C$70:$W$93,K$1,FALSE)</f>
        <v>7.7</v>
      </c>
      <c r="L25" s="236">
        <f>VLOOKUP($B$10,'C1_LEA_UD'!$C$70:$W$93,L$1,FALSE)</f>
        <v>8</v>
      </c>
      <c r="M25" s="232">
        <f>VLOOKUP($B$10,'C1_LEA_UD'!$C$70:$W$93,M$1,FALSE)</f>
        <v>1.2</v>
      </c>
      <c r="N25" s="233">
        <f>VLOOKUP($B$10,'C1_LEA_UD'!$C$70:$W$93,N$1,FALSE)</f>
        <v>1</v>
      </c>
      <c r="O25" s="233">
        <f>VLOOKUP($B$10,'C1_LEA_UD'!$C$70:$W$93,O$1,FALSE)</f>
        <v>0.8</v>
      </c>
      <c r="P25" s="233">
        <f>VLOOKUP($B$10,'C1_LEA_UD'!$C$70:$W$93,P$1,FALSE)</f>
        <v>0.8</v>
      </c>
      <c r="Q25" s="234">
        <f>VLOOKUP($B$10,'C1_LEA_UD'!$C$70:$W$93,Q$1,FALSE)</f>
        <v>0.5</v>
      </c>
      <c r="R25" s="235">
        <f>VLOOKUP($B$10,'C1_LEA_UD'!$C$70:$W$93,R$1,FALSE)</f>
        <v>0.1</v>
      </c>
      <c r="S25" s="233">
        <f>VLOOKUP($B$10,'C1_LEA_UD'!$C$70:$W$93,S$1,FALSE)</f>
        <v>0.1</v>
      </c>
      <c r="T25" s="233">
        <f>VLOOKUP($B$10,'C1_LEA_UD'!$C$70:$W$93,T$1,FALSE)</f>
        <v>0</v>
      </c>
      <c r="U25" s="233">
        <f>VLOOKUP($B$10,'C1_LEA_UD'!$C$70:$W$93,U$1,FALSE)</f>
        <v>0.1</v>
      </c>
      <c r="V25" s="234">
        <f>VLOOKUP($B$10,'C1_LEA_UD'!$C$70:$W$93,V$1,FALSE)</f>
        <v>0.1</v>
      </c>
    </row>
    <row r="26" spans="1:22" s="204" customFormat="1" ht="12.75" x14ac:dyDescent="0.35">
      <c r="A26" s="213"/>
      <c r="B26" s="224" t="s">
        <v>21</v>
      </c>
      <c r="C26" s="247">
        <f>VLOOKUP($B$10,'C1_LEA_UD'!$C$99:$W$122,C$1,FALSE)</f>
        <v>26.8</v>
      </c>
      <c r="D26" s="248">
        <f>VLOOKUP($B$10,'C1_LEA_UD'!$C$99:$W$122,D$1,FALSE)</f>
        <v>26.6</v>
      </c>
      <c r="E26" s="248">
        <f>VLOOKUP($B$10,'C1_LEA_UD'!$C$99:$W$122,E$1,FALSE)</f>
        <v>27.1</v>
      </c>
      <c r="F26" s="248">
        <f>VLOOKUP($B$10,'C1_LEA_UD'!$C$99:$W$122,F$1,FALSE)</f>
        <v>28.2</v>
      </c>
      <c r="G26" s="249">
        <f>VLOOKUP($B$10,'C1_LEA_UD'!$C$99:$W$122,G$1,FALSE)</f>
        <v>28.5</v>
      </c>
      <c r="H26" s="250">
        <f>VLOOKUP($B$10,'C1_LEA_UD'!$C$99:$W$122,H$1,FALSE)</f>
        <v>1.1000000000000001</v>
      </c>
      <c r="I26" s="248">
        <f>VLOOKUP($B$10,'C1_LEA_UD'!$C$99:$W$122,I$1,FALSE)</f>
        <v>1.3</v>
      </c>
      <c r="J26" s="248">
        <f>VLOOKUP($B$10,'C1_LEA_UD'!$C$99:$W$122,J$1,FALSE)</f>
        <v>2.1</v>
      </c>
      <c r="K26" s="248">
        <f>VLOOKUP($B$10,'C1_LEA_UD'!$C$99:$W$122,K$1,FALSE)</f>
        <v>3.2</v>
      </c>
      <c r="L26" s="251">
        <f>VLOOKUP($B$10,'C1_LEA_UD'!$C$99:$W$122,L$1,FALSE)</f>
        <v>4.8</v>
      </c>
      <c r="M26" s="247">
        <f>VLOOKUP($B$10,'C1_LEA_UD'!$C$99:$W$122,M$1,FALSE)</f>
        <v>25.5</v>
      </c>
      <c r="N26" s="248">
        <f>VLOOKUP($B$10,'C1_LEA_UD'!$C$99:$W$122,N$1,FALSE)</f>
        <v>25.1</v>
      </c>
      <c r="O26" s="248">
        <f>VLOOKUP($B$10,'C1_LEA_UD'!$C$99:$W$122,O$1,FALSE)</f>
        <v>24.9</v>
      </c>
      <c r="P26" s="248">
        <f>VLOOKUP($B$10,'C1_LEA_UD'!$C$99:$W$122,P$1,FALSE)</f>
        <v>24.9</v>
      </c>
      <c r="Q26" s="249">
        <f>VLOOKUP($B$10,'C1_LEA_UD'!$C$99:$W$122,Q$1,FALSE)</f>
        <v>23.6</v>
      </c>
      <c r="R26" s="250">
        <f>VLOOKUP($B$10,'C1_LEA_UD'!$C$99:$W$122,R$1,FALSE)</f>
        <v>0.2</v>
      </c>
      <c r="S26" s="248">
        <f>VLOOKUP($B$10,'C1_LEA_UD'!$C$99:$W$122,S$1,FALSE)</f>
        <v>0.2</v>
      </c>
      <c r="T26" s="248">
        <f>VLOOKUP($B$10,'C1_LEA_UD'!$C$99:$W$122,T$1,FALSE)</f>
        <v>0.1</v>
      </c>
      <c r="U26" s="248">
        <f>VLOOKUP($B$10,'C1_LEA_UD'!$C$99:$W$122,U$1,FALSE)</f>
        <v>0.2</v>
      </c>
      <c r="V26" s="249">
        <f>VLOOKUP($B$10,'C1_LEA_UD'!$C$99:$W$122,V$1,FALSE)</f>
        <v>0.1</v>
      </c>
    </row>
    <row r="27" spans="1:22" s="254" customFormat="1" x14ac:dyDescent="0.3">
      <c r="A27" s="225"/>
      <c r="B27" s="253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</row>
    <row r="29" spans="1:22" ht="12.75" customHeight="1" x14ac:dyDescent="0.35">
      <c r="B29" s="206"/>
      <c r="C29" s="207" t="s">
        <v>68</v>
      </c>
      <c r="D29" s="208"/>
      <c r="E29" s="208"/>
      <c r="F29" s="208"/>
      <c r="G29" s="209"/>
      <c r="H29" s="210" t="s">
        <v>69</v>
      </c>
      <c r="I29" s="208"/>
      <c r="J29" s="208"/>
      <c r="K29" s="208"/>
      <c r="L29" s="211"/>
      <c r="M29" s="207" t="s">
        <v>70</v>
      </c>
      <c r="N29" s="208"/>
      <c r="O29" s="208"/>
      <c r="P29" s="208"/>
      <c r="Q29" s="209"/>
      <c r="R29" s="210" t="s">
        <v>71</v>
      </c>
      <c r="S29" s="208"/>
      <c r="T29" s="208"/>
      <c r="U29" s="208"/>
      <c r="V29" s="212"/>
    </row>
    <row r="30" spans="1:22" ht="12.75" customHeight="1" x14ac:dyDescent="0.4">
      <c r="B30" s="226" t="str">
        <f>B11</f>
        <v>EBacc</v>
      </c>
      <c r="C30" s="214">
        <v>2011</v>
      </c>
      <c r="D30" s="215">
        <v>2012</v>
      </c>
      <c r="E30" s="215">
        <v>2013</v>
      </c>
      <c r="F30" s="215">
        <v>2014</v>
      </c>
      <c r="G30" s="216">
        <v>2015</v>
      </c>
      <c r="H30" s="217">
        <v>2011</v>
      </c>
      <c r="I30" s="215">
        <v>2012</v>
      </c>
      <c r="J30" s="215">
        <v>2013</v>
      </c>
      <c r="K30" s="215">
        <v>2014</v>
      </c>
      <c r="L30" s="218">
        <v>2015</v>
      </c>
      <c r="M30" s="214">
        <v>2011</v>
      </c>
      <c r="N30" s="215">
        <v>2012</v>
      </c>
      <c r="O30" s="215">
        <v>2013</v>
      </c>
      <c r="P30" s="215">
        <v>2014</v>
      </c>
      <c r="Q30" s="216">
        <v>2015</v>
      </c>
      <c r="R30" s="217">
        <v>2011</v>
      </c>
      <c r="S30" s="215">
        <v>2012</v>
      </c>
      <c r="T30" s="215">
        <v>2013</v>
      </c>
      <c r="U30" s="215">
        <v>2014</v>
      </c>
      <c r="V30" s="216">
        <v>2015</v>
      </c>
    </row>
    <row r="31" spans="1:22" ht="12.75" customHeight="1" x14ac:dyDescent="0.35">
      <c r="B31" s="219" t="s">
        <v>20</v>
      </c>
      <c r="C31" s="227">
        <f>VLOOKUP($B$11,'C1_LEA_UD'!$C$12:$W$35,C$1,FALSE)</f>
        <v>10.5</v>
      </c>
      <c r="D31" s="228">
        <f>VLOOKUP($B$11,'C1_LEA_UD'!$C$12:$W$35,D$1,FALSE)</f>
        <v>10</v>
      </c>
      <c r="E31" s="228">
        <f>VLOOKUP($B$11,'C1_LEA_UD'!$C$12:$W$35,E$1,FALSE)</f>
        <v>10.5</v>
      </c>
      <c r="F31" s="228">
        <f>VLOOKUP($B$11,'C1_LEA_UD'!$C$12:$W$35,F$1,FALSE)</f>
        <v>11</v>
      </c>
      <c r="G31" s="229">
        <f>VLOOKUP($B$11,'C1_LEA_UD'!$C$12:$W$35,G$1,FALSE)</f>
        <v>11.5</v>
      </c>
      <c r="H31" s="230">
        <f>VLOOKUP($B$11,'C1_LEA_UD'!$C$12:$W$35,H$1,FALSE)</f>
        <v>6.9</v>
      </c>
      <c r="I31" s="228">
        <f>VLOOKUP($B$11,'C1_LEA_UD'!$C$12:$W$35,I$1,FALSE)</f>
        <v>6.7</v>
      </c>
      <c r="J31" s="228">
        <f>VLOOKUP($B$11,'C1_LEA_UD'!$C$12:$W$35,J$1,FALSE)</f>
        <v>7.4</v>
      </c>
      <c r="K31" s="228">
        <f>VLOOKUP($B$11,'C1_LEA_UD'!$C$12:$W$35,K$1,FALSE)</f>
        <v>8.3000000000000007</v>
      </c>
      <c r="L31" s="231">
        <f>VLOOKUP($B$11,'C1_LEA_UD'!$C$12:$W$35,L$1,FALSE)</f>
        <v>9.1</v>
      </c>
      <c r="M31" s="227">
        <f>VLOOKUP($B$11,'C1_LEA_UD'!$C$12:$W$35,M$1,FALSE)</f>
        <v>3.6</v>
      </c>
      <c r="N31" s="228">
        <f>VLOOKUP($B$11,'C1_LEA_UD'!$C$12:$W$35,N$1,FALSE)</f>
        <v>3.3</v>
      </c>
      <c r="O31" s="228">
        <f>VLOOKUP($B$11,'C1_LEA_UD'!$C$12:$W$35,O$1,FALSE)</f>
        <v>3</v>
      </c>
      <c r="P31" s="228">
        <f>VLOOKUP($B$11,'C1_LEA_UD'!$C$12:$W$35,P$1,FALSE)</f>
        <v>2.7</v>
      </c>
      <c r="Q31" s="229">
        <f>VLOOKUP($B$11,'C1_LEA_UD'!$C$12:$W$35,Q$1,FALSE)</f>
        <v>2.4</v>
      </c>
      <c r="R31" s="230">
        <f>VLOOKUP($B$11,'C1_LEA_UD'!$C$12:$W$35,R$1,FALSE)</f>
        <v>0.1</v>
      </c>
      <c r="S31" s="228">
        <f>VLOOKUP($B$11,'C1_LEA_UD'!$C$12:$W$35,S$1,FALSE)</f>
        <v>0</v>
      </c>
      <c r="T31" s="228">
        <f>VLOOKUP($B$11,'C1_LEA_UD'!$C$12:$W$35,T$1,FALSE)</f>
        <v>0</v>
      </c>
      <c r="U31" s="228">
        <f>VLOOKUP($B$11,'C1_LEA_UD'!$C$12:$W$35,U$1,FALSE)</f>
        <v>0</v>
      </c>
      <c r="V31" s="229">
        <f>VLOOKUP($B$11,'C1_LEA_UD'!$C$12:$W$35,V$1,FALSE)</f>
        <v>0</v>
      </c>
    </row>
    <row r="32" spans="1:22" ht="12.75" customHeight="1" x14ac:dyDescent="0.35">
      <c r="B32" s="221" t="s">
        <v>9</v>
      </c>
      <c r="C32" s="232">
        <f>VLOOKUP($B$11,'C1_LEA_UD'!$C$273:$W$296,C$1,FALSE)</f>
        <v>9.1999999999999993</v>
      </c>
      <c r="D32" s="233">
        <f>VLOOKUP($B$11,'C1_LEA_UD'!$C$273:$W$296,D$1,FALSE)</f>
        <v>8.6</v>
      </c>
      <c r="E32" s="233">
        <f>VLOOKUP($B$11,'C1_LEA_UD'!$C$273:$W$296,E$1,FALSE)</f>
        <v>9.4</v>
      </c>
      <c r="F32" s="233">
        <f>VLOOKUP($B$11,'C1_LEA_UD'!$C$273:$W$296,F$1,FALSE)</f>
        <v>9.8000000000000007</v>
      </c>
      <c r="G32" s="234">
        <f>VLOOKUP($B$11,'C1_LEA_UD'!$C$273:$W$296,G$1,FALSE)</f>
        <v>10.7</v>
      </c>
      <c r="H32" s="235">
        <f>VLOOKUP($B$11,'C1_LEA_UD'!$C$273:$W$296,H$1,FALSE)</f>
        <v>9.1999999999999993</v>
      </c>
      <c r="I32" s="233">
        <f>VLOOKUP($B$11,'C1_LEA_UD'!$C$273:$W$296,I$1,FALSE)</f>
        <v>8.6</v>
      </c>
      <c r="J32" s="233">
        <f>VLOOKUP($B$11,'C1_LEA_UD'!$C$273:$W$296,J$1,FALSE)</f>
        <v>9.3000000000000007</v>
      </c>
      <c r="K32" s="233">
        <f>VLOOKUP($B$11,'C1_LEA_UD'!$C$273:$W$296,K$1,FALSE)</f>
        <v>9.8000000000000007</v>
      </c>
      <c r="L32" s="236">
        <f>VLOOKUP($B$11,'C1_LEA_UD'!$C$273:$W$296,L$1,FALSE)</f>
        <v>10.7</v>
      </c>
      <c r="M32" s="232">
        <f>VLOOKUP($B$11,'C1_LEA_UD'!$C$273:$W$296,M$1,FALSE)</f>
        <v>0</v>
      </c>
      <c r="N32" s="233">
        <f>VLOOKUP($B$11,'C1_LEA_UD'!$C$273:$W$296,N$1,FALSE)</f>
        <v>0</v>
      </c>
      <c r="O32" s="233">
        <f>VLOOKUP($B$11,'C1_LEA_UD'!$C$273:$W$296,O$1,FALSE)</f>
        <v>0</v>
      </c>
      <c r="P32" s="233">
        <f>VLOOKUP($B$11,'C1_LEA_UD'!$C$273:$W$296,P$1,FALSE)</f>
        <v>0</v>
      </c>
      <c r="Q32" s="234">
        <f>VLOOKUP($B$11,'C1_LEA_UD'!$C$273:$W$296,Q$1,FALSE)</f>
        <v>0</v>
      </c>
      <c r="R32" s="235">
        <f>VLOOKUP($B$11,'C1_LEA_UD'!$C$273:$W$296,R$1,FALSE)</f>
        <v>0</v>
      </c>
      <c r="S32" s="233">
        <f>VLOOKUP($B$11,'C1_LEA_UD'!$C$273:$W$296,S$1,FALSE)</f>
        <v>0</v>
      </c>
      <c r="T32" s="233">
        <f>VLOOKUP($B$11,'C1_LEA_UD'!$C$273:$W$296,T$1,FALSE)</f>
        <v>0</v>
      </c>
      <c r="U32" s="233">
        <f>VLOOKUP($B$11,'C1_LEA_UD'!$C$273:$W$296,U$1,FALSE)</f>
        <v>0</v>
      </c>
      <c r="V32" s="234">
        <f>VLOOKUP($B$11,'C1_LEA_UD'!$C$273:$W$296,V$1,FALSE)</f>
        <v>0</v>
      </c>
    </row>
    <row r="33" spans="2:22" ht="12.75" customHeight="1" x14ac:dyDescent="0.35">
      <c r="B33" s="221" t="s">
        <v>15</v>
      </c>
      <c r="C33" s="232">
        <f>VLOOKUP($B$11,'C1_LEA_UD'!$C$302:$W$325,C$1,FALSE)</f>
        <v>7.7</v>
      </c>
      <c r="D33" s="233">
        <f>VLOOKUP($B$11,'C1_LEA_UD'!$C$302:$W$325,D$1,FALSE)</f>
        <v>7.3</v>
      </c>
      <c r="E33" s="233">
        <f>VLOOKUP($B$11,'C1_LEA_UD'!$C$302:$W$325,E$1,FALSE)</f>
        <v>7.8</v>
      </c>
      <c r="F33" s="233">
        <f>VLOOKUP($B$11,'C1_LEA_UD'!$C$302:$W$325,F$1,FALSE)</f>
        <v>8.6999999999999993</v>
      </c>
      <c r="G33" s="234">
        <f>VLOOKUP($B$11,'C1_LEA_UD'!$C$302:$W$325,G$1,FALSE)</f>
        <v>9</v>
      </c>
      <c r="H33" s="235">
        <f>VLOOKUP($B$11,'C1_LEA_UD'!$C$302:$W$325,H$1,FALSE)</f>
        <v>6.6</v>
      </c>
      <c r="I33" s="233">
        <f>VLOOKUP($B$11,'C1_LEA_UD'!$C$302:$W$325,I$1,FALSE)</f>
        <v>6.4</v>
      </c>
      <c r="J33" s="233">
        <f>VLOOKUP($B$11,'C1_LEA_UD'!$C$302:$W$325,J$1,FALSE)</f>
        <v>7</v>
      </c>
      <c r="K33" s="233">
        <f>VLOOKUP($B$11,'C1_LEA_UD'!$C$302:$W$325,K$1,FALSE)</f>
        <v>8.1</v>
      </c>
      <c r="L33" s="236">
        <f>VLOOKUP($B$11,'C1_LEA_UD'!$C$302:$W$325,L$1,FALSE)</f>
        <v>8.6</v>
      </c>
      <c r="M33" s="232">
        <f>VLOOKUP($B$11,'C1_LEA_UD'!$C$302:$W$325,M$1,FALSE)</f>
        <v>1</v>
      </c>
      <c r="N33" s="233">
        <f>VLOOKUP($B$11,'C1_LEA_UD'!$C$302:$W$325,N$1,FALSE)</f>
        <v>0.9</v>
      </c>
      <c r="O33" s="233">
        <f>VLOOKUP($B$11,'C1_LEA_UD'!$C$302:$W$325,O$1,FALSE)</f>
        <v>0.7</v>
      </c>
      <c r="P33" s="233">
        <f>VLOOKUP($B$11,'C1_LEA_UD'!$C$302:$W$325,P$1,FALSE)</f>
        <v>0.6</v>
      </c>
      <c r="Q33" s="234">
        <f>VLOOKUP($B$11,'C1_LEA_UD'!$C$302:$W$325,Q$1,FALSE)</f>
        <v>0.4</v>
      </c>
      <c r="R33" s="235">
        <f>VLOOKUP($B$11,'C1_LEA_UD'!$C$302:$W$325,R$1,FALSE)</f>
        <v>0.1</v>
      </c>
      <c r="S33" s="233">
        <f>VLOOKUP($B$11,'C1_LEA_UD'!$C$302:$W$325,S$1,FALSE)</f>
        <v>0</v>
      </c>
      <c r="T33" s="233">
        <f>VLOOKUP($B$11,'C1_LEA_UD'!$C$302:$W$325,T$1,FALSE)</f>
        <v>0</v>
      </c>
      <c r="U33" s="233">
        <f>VLOOKUP($B$11,'C1_LEA_UD'!$C$302:$W$325,U$1,FALSE)</f>
        <v>0</v>
      </c>
      <c r="V33" s="234">
        <f>VLOOKUP($B$11,'C1_LEA_UD'!$C$302:$W$325,V$1,FALSE)</f>
        <v>0</v>
      </c>
    </row>
    <row r="34" spans="2:22" ht="12.75" customHeight="1" x14ac:dyDescent="0.35">
      <c r="B34" s="222" t="s">
        <v>21</v>
      </c>
      <c r="C34" s="237">
        <f>VLOOKUP($B$11,'C1_LEA_UD'!$C$331:$W$354,C$1,FALSE)</f>
        <v>25.6</v>
      </c>
      <c r="D34" s="238">
        <f>VLOOKUP($B$11,'C1_LEA_UD'!$C$331:$W$354,D$1,FALSE)</f>
        <v>25.5</v>
      </c>
      <c r="E34" s="238">
        <f>VLOOKUP($B$11,'C1_LEA_UD'!$C$331:$W$354,E$1,FALSE)</f>
        <v>26.1</v>
      </c>
      <c r="F34" s="238">
        <f>VLOOKUP($B$11,'C1_LEA_UD'!$C$331:$W$354,F$1,FALSE)</f>
        <v>26.6</v>
      </c>
      <c r="G34" s="239">
        <f>VLOOKUP($B$11,'C1_LEA_UD'!$C$331:$W$354,G$1,FALSE)</f>
        <v>27.4</v>
      </c>
      <c r="H34" s="240">
        <f>VLOOKUP($B$11,'C1_LEA_UD'!$C$331:$W$354,H$1,FALSE)</f>
        <v>1.3</v>
      </c>
      <c r="I34" s="238">
        <f>VLOOKUP($B$11,'C1_LEA_UD'!$C$331:$W$354,I$1,FALSE)</f>
        <v>1.6</v>
      </c>
      <c r="J34" s="238">
        <f>VLOOKUP($B$11,'C1_LEA_UD'!$C$331:$W$354,J$1,FALSE)</f>
        <v>2.2999999999999998</v>
      </c>
      <c r="K34" s="238">
        <f>VLOOKUP($B$11,'C1_LEA_UD'!$C$331:$W$354,K$1,FALSE)</f>
        <v>3.5</v>
      </c>
      <c r="L34" s="241">
        <f>VLOOKUP($B$11,'C1_LEA_UD'!$C$331:$W$354,L$1,FALSE)</f>
        <v>5.5</v>
      </c>
      <c r="M34" s="237">
        <f>VLOOKUP($B$11,'C1_LEA_UD'!$C$331:$W$354,M$1,FALSE)</f>
        <v>24.1</v>
      </c>
      <c r="N34" s="238">
        <f>VLOOKUP($B$11,'C1_LEA_UD'!$C$331:$W$354,N$1,FALSE)</f>
        <v>23.7</v>
      </c>
      <c r="O34" s="238">
        <f>VLOOKUP($B$11,'C1_LEA_UD'!$C$331:$W$354,O$1,FALSE)</f>
        <v>23.6</v>
      </c>
      <c r="P34" s="238">
        <f>VLOOKUP($B$11,'C1_LEA_UD'!$C$331:$W$354,P$1,FALSE)</f>
        <v>23</v>
      </c>
      <c r="Q34" s="239">
        <f>VLOOKUP($B$11,'C1_LEA_UD'!$C$331:$W$354,Q$1,FALSE)</f>
        <v>21.7</v>
      </c>
      <c r="R34" s="240">
        <f>VLOOKUP($B$11,'C1_LEA_UD'!$C$331:$W$354,R$1,FALSE)</f>
        <v>0.2</v>
      </c>
      <c r="S34" s="238">
        <f>VLOOKUP($B$11,'C1_LEA_UD'!$C$331:$W$354,S$1,FALSE)</f>
        <v>0.2</v>
      </c>
      <c r="T34" s="238">
        <f>VLOOKUP($B$11,'C1_LEA_UD'!$C$331:$W$354,T$1,FALSE)</f>
        <v>0.1</v>
      </c>
      <c r="U34" s="238">
        <f>VLOOKUP($B$11,'C1_LEA_UD'!$C$331:$W$354,U$1,FALSE)</f>
        <v>0.1</v>
      </c>
      <c r="V34" s="239">
        <f>VLOOKUP($B$11,'C1_LEA_UD'!$C$331:$W$354,V$1,FALSE)</f>
        <v>0.1</v>
      </c>
    </row>
    <row r="35" spans="2:22" ht="12.75" customHeight="1" x14ac:dyDescent="0.35">
      <c r="B35" s="223" t="s">
        <v>14</v>
      </c>
      <c r="C35" s="242">
        <f>VLOOKUP($B$11,'C1_LEA_UD'!$C$244:$W$267,C$1,FALSE)</f>
        <v>10.3</v>
      </c>
      <c r="D35" s="243">
        <f>VLOOKUP($B$11,'C1_LEA_UD'!$C$244:$W$267,D$1,FALSE)</f>
        <v>9.8000000000000007</v>
      </c>
      <c r="E35" s="243">
        <f>VLOOKUP($B$11,'C1_LEA_UD'!$C$244:$W$267,E$1,FALSE)</f>
        <v>10.3</v>
      </c>
      <c r="F35" s="243">
        <f>VLOOKUP($B$11,'C1_LEA_UD'!$C$244:$W$267,F$1,FALSE)</f>
        <v>10.6</v>
      </c>
      <c r="G35" s="244">
        <f>VLOOKUP($B$11,'C1_LEA_UD'!$C$244:$W$267,G$1,FALSE)</f>
        <v>11.4</v>
      </c>
      <c r="H35" s="245">
        <f>VLOOKUP($B$11,'C1_LEA_UD'!$C$244:$W$267,H$1,FALSE)</f>
        <v>7.2</v>
      </c>
      <c r="I35" s="243">
        <f>VLOOKUP($B$11,'C1_LEA_UD'!$C$244:$W$267,I$1,FALSE)</f>
        <v>6.9</v>
      </c>
      <c r="J35" s="243">
        <f>VLOOKUP($B$11,'C1_LEA_UD'!$C$244:$W$267,J$1,FALSE)</f>
        <v>7.7</v>
      </c>
      <c r="K35" s="243">
        <f>VLOOKUP($B$11,'C1_LEA_UD'!$C$244:$W$267,K$1,FALSE)</f>
        <v>8.1999999999999993</v>
      </c>
      <c r="L35" s="246">
        <f>VLOOKUP($B$11,'C1_LEA_UD'!$C$244:$W$267,L$1,FALSE)</f>
        <v>9.1999999999999993</v>
      </c>
      <c r="M35" s="242">
        <f>VLOOKUP($B$11,'C1_LEA_UD'!$C$244:$W$267,M$1,FALSE)</f>
        <v>3</v>
      </c>
      <c r="N35" s="243">
        <f>VLOOKUP($B$11,'C1_LEA_UD'!$C$244:$W$267,N$1,FALSE)</f>
        <v>2.8</v>
      </c>
      <c r="O35" s="243">
        <f>VLOOKUP($B$11,'C1_LEA_UD'!$C$244:$W$267,O$1,FALSE)</f>
        <v>2.6</v>
      </c>
      <c r="P35" s="243">
        <f>VLOOKUP($B$11,'C1_LEA_UD'!$C$244:$W$267,P$1,FALSE)</f>
        <v>2.4</v>
      </c>
      <c r="Q35" s="244">
        <f>VLOOKUP($B$11,'C1_LEA_UD'!$C$244:$W$267,Q$1,FALSE)</f>
        <v>2.2000000000000002</v>
      </c>
      <c r="R35" s="245">
        <f>VLOOKUP($B$11,'C1_LEA_UD'!$C$244:$W$267,R$1,FALSE)</f>
        <v>0</v>
      </c>
      <c r="S35" s="243">
        <f>VLOOKUP($B$11,'C1_LEA_UD'!$C$244:$W$267,S$1,FALSE)</f>
        <v>0.1</v>
      </c>
      <c r="T35" s="243">
        <f>VLOOKUP($B$11,'C1_LEA_UD'!$C$244:$W$267,T$1,FALSE)</f>
        <v>0</v>
      </c>
      <c r="U35" s="243">
        <f>VLOOKUP($B$11,'C1_LEA_UD'!$C$244:$W$267,U$1,FALSE)</f>
        <v>0</v>
      </c>
      <c r="V35" s="244">
        <f>VLOOKUP($B$11,'C1_LEA_UD'!$C$244:$W$267,V$1,FALSE)</f>
        <v>0</v>
      </c>
    </row>
    <row r="36" spans="2:22" ht="12.75" customHeight="1" x14ac:dyDescent="0.35">
      <c r="B36" s="221" t="s">
        <v>9</v>
      </c>
      <c r="C36" s="232">
        <f>VLOOKUP($B$11,'C1_LEA_UD'!$C$128:$W$151,C$1,FALSE)</f>
        <v>9.3000000000000007</v>
      </c>
      <c r="D36" s="233">
        <f>VLOOKUP($B$11,'C1_LEA_UD'!$C$128:$W$151,D$1,FALSE)</f>
        <v>8.6</v>
      </c>
      <c r="E36" s="233">
        <f>VLOOKUP($B$11,'C1_LEA_UD'!$C$128:$W$151,E$1,FALSE)</f>
        <v>9.4</v>
      </c>
      <c r="F36" s="233">
        <f>VLOOKUP($B$11,'C1_LEA_UD'!$C$128:$W$151,F$1,FALSE)</f>
        <v>9.6999999999999993</v>
      </c>
      <c r="G36" s="234">
        <f>VLOOKUP($B$11,'C1_LEA_UD'!$C$128:$W$151,G$1,FALSE)</f>
        <v>10.6</v>
      </c>
      <c r="H36" s="235">
        <f>VLOOKUP($B$11,'C1_LEA_UD'!$C$128:$W$151,H$1,FALSE)</f>
        <v>9.3000000000000007</v>
      </c>
      <c r="I36" s="233">
        <f>VLOOKUP($B$11,'C1_LEA_UD'!$C$128:$W$151,I$1,FALSE)</f>
        <v>8.6</v>
      </c>
      <c r="J36" s="233">
        <f>VLOOKUP($B$11,'C1_LEA_UD'!$C$128:$W$151,J$1,FALSE)</f>
        <v>9.4</v>
      </c>
      <c r="K36" s="233">
        <f>VLOOKUP($B$11,'C1_LEA_UD'!$C$128:$W$151,K$1,FALSE)</f>
        <v>9.6999999999999993</v>
      </c>
      <c r="L36" s="236">
        <f>VLOOKUP($B$11,'C1_LEA_UD'!$C$128:$W$151,L$1,FALSE)</f>
        <v>10.6</v>
      </c>
      <c r="M36" s="232">
        <f>VLOOKUP($B$11,'C1_LEA_UD'!$C$128:$W$151,M$1,FALSE)</f>
        <v>0</v>
      </c>
      <c r="N36" s="233">
        <f>VLOOKUP($B$11,'C1_LEA_UD'!$C$128:$W$151,N$1,FALSE)</f>
        <v>0</v>
      </c>
      <c r="O36" s="233">
        <f>VLOOKUP($B$11,'C1_LEA_UD'!$C$128:$W$151,O$1,FALSE)</f>
        <v>0</v>
      </c>
      <c r="P36" s="233">
        <f>VLOOKUP($B$11,'C1_LEA_UD'!$C$128:$W$151,P$1,FALSE)</f>
        <v>0</v>
      </c>
      <c r="Q36" s="234">
        <f>VLOOKUP($B$11,'C1_LEA_UD'!$C$128:$W$151,Q$1,FALSE)</f>
        <v>0</v>
      </c>
      <c r="R36" s="235">
        <f>VLOOKUP($B$11,'C1_LEA_UD'!$C$128:$W$151,R$1,FALSE)</f>
        <v>0</v>
      </c>
      <c r="S36" s="233">
        <f>VLOOKUP($B$11,'C1_LEA_UD'!$C$128:$W$151,S$1,FALSE)</f>
        <v>0</v>
      </c>
      <c r="T36" s="233">
        <f>VLOOKUP($B$11,'C1_LEA_UD'!$C$128:$W$151,T$1,FALSE)</f>
        <v>0</v>
      </c>
      <c r="U36" s="233">
        <f>VLOOKUP($B$11,'C1_LEA_UD'!$C$128:$W$151,U$1,FALSE)</f>
        <v>0</v>
      </c>
      <c r="V36" s="234">
        <f>VLOOKUP($B$11,'C1_LEA_UD'!$C$128:$W$151,V$1,FALSE)</f>
        <v>0</v>
      </c>
    </row>
    <row r="37" spans="2:22" ht="12.75" customHeight="1" x14ac:dyDescent="0.35">
      <c r="B37" s="221" t="s">
        <v>15</v>
      </c>
      <c r="C37" s="232">
        <f>VLOOKUP($B$11,'C1_LEA_UD'!$C$157:$W$180,C$1,FALSE)</f>
        <v>7.8</v>
      </c>
      <c r="D37" s="233">
        <f>VLOOKUP($B$11,'C1_LEA_UD'!$C$157:$W$180,D$1,FALSE)</f>
        <v>7.6</v>
      </c>
      <c r="E37" s="233">
        <f>VLOOKUP($B$11,'C1_LEA_UD'!$C$157:$W$180,E$1,FALSE)</f>
        <v>8</v>
      </c>
      <c r="F37" s="233">
        <f>VLOOKUP($B$11,'C1_LEA_UD'!$C$157:$W$180,F$1,FALSE)</f>
        <v>8.4</v>
      </c>
      <c r="G37" s="234">
        <f>VLOOKUP($B$11,'C1_LEA_UD'!$C$157:$W$180,G$1,FALSE)</f>
        <v>9.1999999999999993</v>
      </c>
      <c r="H37" s="235">
        <f>VLOOKUP($B$11,'C1_LEA_UD'!$C$157:$W$180,H$1,FALSE)</f>
        <v>6.8</v>
      </c>
      <c r="I37" s="233">
        <f>VLOOKUP($B$11,'C1_LEA_UD'!$C$157:$W$180,I$1,FALSE)</f>
        <v>6.7</v>
      </c>
      <c r="J37" s="233">
        <f>VLOOKUP($B$11,'C1_LEA_UD'!$C$157:$W$180,J$1,FALSE)</f>
        <v>7.3</v>
      </c>
      <c r="K37" s="233">
        <f>VLOOKUP($B$11,'C1_LEA_UD'!$C$157:$W$180,K$1,FALSE)</f>
        <v>7.9</v>
      </c>
      <c r="L37" s="236">
        <f>VLOOKUP($B$11,'C1_LEA_UD'!$C$157:$W$180,L$1,FALSE)</f>
        <v>8.6999999999999993</v>
      </c>
      <c r="M37" s="232">
        <f>VLOOKUP($B$11,'C1_LEA_UD'!$C$157:$W$180,M$1,FALSE)</f>
        <v>0.9</v>
      </c>
      <c r="N37" s="233">
        <f>VLOOKUP($B$11,'C1_LEA_UD'!$C$157:$W$180,N$1,FALSE)</f>
        <v>0.8</v>
      </c>
      <c r="O37" s="233">
        <f>VLOOKUP($B$11,'C1_LEA_UD'!$C$157:$W$180,O$1,FALSE)</f>
        <v>0.6</v>
      </c>
      <c r="P37" s="233">
        <f>VLOOKUP($B$11,'C1_LEA_UD'!$C$157:$W$180,P$1,FALSE)</f>
        <v>0.6</v>
      </c>
      <c r="Q37" s="234">
        <f>VLOOKUP($B$11,'C1_LEA_UD'!$C$157:$W$180,Q$1,FALSE)</f>
        <v>0.4</v>
      </c>
      <c r="R37" s="235">
        <f>VLOOKUP($B$11,'C1_LEA_UD'!$C$157:$W$180,R$1,FALSE)</f>
        <v>0</v>
      </c>
      <c r="S37" s="233">
        <f>VLOOKUP($B$11,'C1_LEA_UD'!$C$157:$W$180,S$1,FALSE)</f>
        <v>0.1</v>
      </c>
      <c r="T37" s="233">
        <f>VLOOKUP($B$11,'C1_LEA_UD'!$C$157:$W$180,T$1,FALSE)</f>
        <v>0</v>
      </c>
      <c r="U37" s="233">
        <f>VLOOKUP($B$11,'C1_LEA_UD'!$C$157:$W$180,U$1,FALSE)</f>
        <v>0</v>
      </c>
      <c r="V37" s="234">
        <f>VLOOKUP($B$11,'C1_LEA_UD'!$C$157:$W$180,V$1,FALSE)</f>
        <v>0</v>
      </c>
    </row>
    <row r="38" spans="2:22" ht="12.75" customHeight="1" x14ac:dyDescent="0.35">
      <c r="B38" s="222" t="s">
        <v>21</v>
      </c>
      <c r="C38" s="237">
        <f>VLOOKUP($B$11,'C1_LEA_UD'!$C$186:$W$209,C$1,FALSE)</f>
        <v>24.4</v>
      </c>
      <c r="D38" s="238">
        <f>VLOOKUP($B$11,'C1_LEA_UD'!$C$186:$W$209,D$1,FALSE)</f>
        <v>24.2</v>
      </c>
      <c r="E38" s="238">
        <f>VLOOKUP($B$11,'C1_LEA_UD'!$C$186:$W$209,E$1,FALSE)</f>
        <v>24.7</v>
      </c>
      <c r="F38" s="238">
        <f>VLOOKUP($B$11,'C1_LEA_UD'!$C$186:$W$209,F$1,FALSE)</f>
        <v>25.3</v>
      </c>
      <c r="G38" s="239">
        <f>VLOOKUP($B$11,'C1_LEA_UD'!$C$186:$W$209,G$1,FALSE)</f>
        <v>26.6</v>
      </c>
      <c r="H38" s="240">
        <f>VLOOKUP($B$11,'C1_LEA_UD'!$C$186:$W$209,H$1,FALSE)</f>
        <v>1.4</v>
      </c>
      <c r="I38" s="238">
        <f>VLOOKUP($B$11,'C1_LEA_UD'!$C$186:$W$209,I$1,FALSE)</f>
        <v>1.6</v>
      </c>
      <c r="J38" s="238">
        <f>VLOOKUP($B$11,'C1_LEA_UD'!$C$186:$W$209,J$1,FALSE)</f>
        <v>2.2000000000000002</v>
      </c>
      <c r="K38" s="238">
        <f>VLOOKUP($B$11,'C1_LEA_UD'!$C$186:$W$209,K$1,FALSE)</f>
        <v>3.4</v>
      </c>
      <c r="L38" s="241">
        <f>VLOOKUP($B$11,'C1_LEA_UD'!$C$186:$W$209,L$1,FALSE)</f>
        <v>5.4</v>
      </c>
      <c r="M38" s="237">
        <f>VLOOKUP($B$11,'C1_LEA_UD'!$C$186:$W$209,M$1,FALSE)</f>
        <v>22.8</v>
      </c>
      <c r="N38" s="238">
        <f>VLOOKUP($B$11,'C1_LEA_UD'!$C$186:$W$209,N$1,FALSE)</f>
        <v>22.4</v>
      </c>
      <c r="O38" s="238">
        <f>VLOOKUP($B$11,'C1_LEA_UD'!$C$186:$W$209,O$1,FALSE)</f>
        <v>22.3</v>
      </c>
      <c r="P38" s="238">
        <f>VLOOKUP($B$11,'C1_LEA_UD'!$C$186:$W$209,P$1,FALSE)</f>
        <v>21.8</v>
      </c>
      <c r="Q38" s="239">
        <f>VLOOKUP($B$11,'C1_LEA_UD'!$C$186:$W$209,Q$1,FALSE)</f>
        <v>21</v>
      </c>
      <c r="R38" s="240">
        <f>VLOOKUP($B$11,'C1_LEA_UD'!$C$186:$W$209,R$1,FALSE)</f>
        <v>0.2</v>
      </c>
      <c r="S38" s="238">
        <f>VLOOKUP($B$11,'C1_LEA_UD'!$C$186:$W$209,S$1,FALSE)</f>
        <v>0.2</v>
      </c>
      <c r="T38" s="238">
        <f>VLOOKUP($B$11,'C1_LEA_UD'!$C$186:$W$209,T$1,FALSE)</f>
        <v>0.1</v>
      </c>
      <c r="U38" s="238">
        <f>VLOOKUP($B$11,'C1_LEA_UD'!$C$186:$W$209,U$1,FALSE)</f>
        <v>0.1</v>
      </c>
      <c r="V38" s="239">
        <f>VLOOKUP($B$11,'C1_LEA_UD'!$C$186:$W$209,V$1,FALSE)</f>
        <v>0.1</v>
      </c>
    </row>
    <row r="39" spans="2:22" ht="12.75" customHeight="1" x14ac:dyDescent="0.35">
      <c r="B39" s="223" t="s">
        <v>8</v>
      </c>
      <c r="C39" s="242">
        <f>VLOOKUP($B$11,'C1_LEA_UD'!$C$215:$W$238,C$1,FALSE)</f>
        <v>10.9</v>
      </c>
      <c r="D39" s="243">
        <f>VLOOKUP($B$11,'C1_LEA_UD'!$C$215:$W$238,D$1,FALSE)</f>
        <v>10.3</v>
      </c>
      <c r="E39" s="243">
        <f>VLOOKUP($B$11,'C1_LEA_UD'!$C$215:$W$238,E$1,FALSE)</f>
        <v>10.6</v>
      </c>
      <c r="F39" s="243">
        <f>VLOOKUP($B$11,'C1_LEA_UD'!$C$215:$W$238,F$1,FALSE)</f>
        <v>11.7</v>
      </c>
      <c r="G39" s="244">
        <f>VLOOKUP($B$11,'C1_LEA_UD'!$C$215:$W$238,G$1,FALSE)</f>
        <v>11.7</v>
      </c>
      <c r="H39" s="245">
        <f>VLOOKUP($B$11,'C1_LEA_UD'!$C$215:$W$238,H$1,FALSE)</f>
        <v>6.4</v>
      </c>
      <c r="I39" s="243">
        <f>VLOOKUP($B$11,'C1_LEA_UD'!$C$215:$W$238,I$1,FALSE)</f>
        <v>6.2</v>
      </c>
      <c r="J39" s="243">
        <f>VLOOKUP($B$11,'C1_LEA_UD'!$C$215:$W$238,J$1,FALSE)</f>
        <v>7</v>
      </c>
      <c r="K39" s="243">
        <f>VLOOKUP($B$11,'C1_LEA_UD'!$C$215:$W$238,K$1,FALSE)</f>
        <v>8.4</v>
      </c>
      <c r="L39" s="246">
        <f>VLOOKUP($B$11,'C1_LEA_UD'!$C$215:$W$238,L$1,FALSE)</f>
        <v>9</v>
      </c>
      <c r="M39" s="242">
        <f>VLOOKUP($B$11,'C1_LEA_UD'!$C$215:$W$238,M$1,FALSE)</f>
        <v>4.4000000000000004</v>
      </c>
      <c r="N39" s="243">
        <f>VLOOKUP($B$11,'C1_LEA_UD'!$C$215:$W$238,N$1,FALSE)</f>
        <v>4</v>
      </c>
      <c r="O39" s="243">
        <f>VLOOKUP($B$11,'C1_LEA_UD'!$C$215:$W$238,O$1,FALSE)</f>
        <v>3.6</v>
      </c>
      <c r="P39" s="243">
        <f>VLOOKUP($B$11,'C1_LEA_UD'!$C$215:$W$238,P$1,FALSE)</f>
        <v>3.3</v>
      </c>
      <c r="Q39" s="244">
        <f>VLOOKUP($B$11,'C1_LEA_UD'!$C$215:$W$238,Q$1,FALSE)</f>
        <v>2.7</v>
      </c>
      <c r="R39" s="245">
        <f>VLOOKUP($B$11,'C1_LEA_UD'!$C$215:$W$238,R$1,FALSE)</f>
        <v>0.1</v>
      </c>
      <c r="S39" s="243">
        <f>VLOOKUP($B$11,'C1_LEA_UD'!$C$215:$W$238,S$1,FALSE)</f>
        <v>0</v>
      </c>
      <c r="T39" s="243">
        <f>VLOOKUP($B$11,'C1_LEA_UD'!$C$215:$W$238,T$1,FALSE)</f>
        <v>0</v>
      </c>
      <c r="U39" s="243">
        <f>VLOOKUP($B$11,'C1_LEA_UD'!$C$215:$W$238,U$1,FALSE)</f>
        <v>0.1</v>
      </c>
      <c r="V39" s="244">
        <f>VLOOKUP($B$11,'C1_LEA_UD'!$C$215:$W$238,V$1,FALSE)</f>
        <v>0</v>
      </c>
    </row>
    <row r="40" spans="2:22" ht="12.75" x14ac:dyDescent="0.35">
      <c r="B40" s="221" t="s">
        <v>9</v>
      </c>
      <c r="C40" s="232">
        <f>VLOOKUP($B$11,'C1_LEA_UD'!$C$41:$W$64,C$1,FALSE)</f>
        <v>9</v>
      </c>
      <c r="D40" s="233">
        <f>VLOOKUP($B$11,'C1_LEA_UD'!$C$41:$W$64,D$1,FALSE)</f>
        <v>8.6999999999999993</v>
      </c>
      <c r="E40" s="233">
        <f>VLOOKUP($B$11,'C1_LEA_UD'!$C$41:$W$64,E$1,FALSE)</f>
        <v>9.3000000000000007</v>
      </c>
      <c r="F40" s="233">
        <f>VLOOKUP($B$11,'C1_LEA_UD'!$C$41:$W$64,F$1,FALSE)</f>
        <v>10</v>
      </c>
      <c r="G40" s="234">
        <f>VLOOKUP($B$11,'C1_LEA_UD'!$C$41:$W$64,G$1,FALSE)</f>
        <v>11</v>
      </c>
      <c r="H40" s="235">
        <f>VLOOKUP($B$11,'C1_LEA_UD'!$C$41:$W$64,H$1,FALSE)</f>
        <v>8.9</v>
      </c>
      <c r="I40" s="233">
        <f>VLOOKUP($B$11,'C1_LEA_UD'!$C$41:$W$64,I$1,FALSE)</f>
        <v>8.6999999999999993</v>
      </c>
      <c r="J40" s="233">
        <f>VLOOKUP($B$11,'C1_LEA_UD'!$C$41:$W$64,J$1,FALSE)</f>
        <v>9.1999999999999993</v>
      </c>
      <c r="K40" s="233">
        <f>VLOOKUP($B$11,'C1_LEA_UD'!$C$41:$W$64,K$1,FALSE)</f>
        <v>10</v>
      </c>
      <c r="L40" s="236">
        <f>VLOOKUP($B$11,'C1_LEA_UD'!$C$41:$W$64,L$1,FALSE)</f>
        <v>11</v>
      </c>
      <c r="M40" s="232">
        <f>VLOOKUP($B$11,'C1_LEA_UD'!$C$41:$W$64,M$1,FALSE)</f>
        <v>0</v>
      </c>
      <c r="N40" s="233">
        <f>VLOOKUP($B$11,'C1_LEA_UD'!$C$41:$W$64,N$1,FALSE)</f>
        <v>0</v>
      </c>
      <c r="O40" s="233">
        <f>VLOOKUP($B$11,'C1_LEA_UD'!$C$41:$W$64,O$1,FALSE)</f>
        <v>0</v>
      </c>
      <c r="P40" s="233">
        <f>VLOOKUP($B$11,'C1_LEA_UD'!$C$41:$W$64,P$1,FALSE)</f>
        <v>0</v>
      </c>
      <c r="Q40" s="234">
        <f>VLOOKUP($B$11,'C1_LEA_UD'!$C$41:$W$64,Q$1,FALSE)</f>
        <v>0</v>
      </c>
      <c r="R40" s="235">
        <f>VLOOKUP($B$11,'C1_LEA_UD'!$C$41:$W$64,R$1,FALSE)</f>
        <v>0</v>
      </c>
      <c r="S40" s="233">
        <f>VLOOKUP($B$11,'C1_LEA_UD'!$C$41:$W$64,S$1,FALSE)</f>
        <v>0</v>
      </c>
      <c r="T40" s="233">
        <f>VLOOKUP($B$11,'C1_LEA_UD'!$C$41:$W$64,T$1,FALSE)</f>
        <v>0</v>
      </c>
      <c r="U40" s="233">
        <f>VLOOKUP($B$11,'C1_LEA_UD'!$C$41:$W$64,U$1,FALSE)</f>
        <v>0</v>
      </c>
      <c r="V40" s="234">
        <f>VLOOKUP($B$11,'C1_LEA_UD'!$C$41:$W$64,V$1,FALSE)</f>
        <v>0</v>
      </c>
    </row>
    <row r="41" spans="2:22" ht="12.75" customHeight="1" x14ac:dyDescent="0.35">
      <c r="B41" s="221" t="s">
        <v>15</v>
      </c>
      <c r="C41" s="232">
        <f>VLOOKUP($B$11,'C1_LEA_UD'!$C$70:$W$93,C$1,FALSE)</f>
        <v>7.6</v>
      </c>
      <c r="D41" s="233">
        <f>VLOOKUP($B$11,'C1_LEA_UD'!$C$70:$W$93,D$1,FALSE)</f>
        <v>6.9</v>
      </c>
      <c r="E41" s="233">
        <f>VLOOKUP($B$11,'C1_LEA_UD'!$C$70:$W$93,E$1,FALSE)</f>
        <v>7.4</v>
      </c>
      <c r="F41" s="233">
        <f>VLOOKUP($B$11,'C1_LEA_UD'!$C$70:$W$93,F$1,FALSE)</f>
        <v>9.1999999999999993</v>
      </c>
      <c r="G41" s="234">
        <f>VLOOKUP($B$11,'C1_LEA_UD'!$C$70:$W$93,G$1,FALSE)</f>
        <v>8.8000000000000007</v>
      </c>
      <c r="H41" s="235">
        <f>VLOOKUP($B$11,'C1_LEA_UD'!$C$70:$W$93,H$1,FALSE)</f>
        <v>6.4</v>
      </c>
      <c r="I41" s="233">
        <f>VLOOKUP($B$11,'C1_LEA_UD'!$C$70:$W$93,I$1,FALSE)</f>
        <v>5.9</v>
      </c>
      <c r="J41" s="233">
        <f>VLOOKUP($B$11,'C1_LEA_UD'!$C$70:$W$93,J$1,FALSE)</f>
        <v>6.6</v>
      </c>
      <c r="K41" s="233">
        <f>VLOOKUP($B$11,'C1_LEA_UD'!$C$70:$W$93,K$1,FALSE)</f>
        <v>8.4</v>
      </c>
      <c r="L41" s="236">
        <f>VLOOKUP($B$11,'C1_LEA_UD'!$C$70:$W$93,L$1,FALSE)</f>
        <v>8.3000000000000007</v>
      </c>
      <c r="M41" s="232">
        <f>VLOOKUP($B$11,'C1_LEA_UD'!$C$70:$W$93,M$1,FALSE)</f>
        <v>1.1000000000000001</v>
      </c>
      <c r="N41" s="233">
        <f>VLOOKUP($B$11,'C1_LEA_UD'!$C$70:$W$93,N$1,FALSE)</f>
        <v>1</v>
      </c>
      <c r="O41" s="233">
        <f>VLOOKUP($B$11,'C1_LEA_UD'!$C$70:$W$93,O$1,FALSE)</f>
        <v>0.8</v>
      </c>
      <c r="P41" s="233">
        <f>VLOOKUP($B$11,'C1_LEA_UD'!$C$70:$W$93,P$1,FALSE)</f>
        <v>0.8</v>
      </c>
      <c r="Q41" s="234">
        <f>VLOOKUP($B$11,'C1_LEA_UD'!$C$70:$W$93,Q$1,FALSE)</f>
        <v>0.5</v>
      </c>
      <c r="R41" s="235">
        <f>VLOOKUP($B$11,'C1_LEA_UD'!$C$70:$W$93,R$1,FALSE)</f>
        <v>0.1</v>
      </c>
      <c r="S41" s="233">
        <f>VLOOKUP($B$11,'C1_LEA_UD'!$C$70:$W$93,S$1,FALSE)</f>
        <v>0</v>
      </c>
      <c r="T41" s="233">
        <f>VLOOKUP($B$11,'C1_LEA_UD'!$C$70:$W$93,T$1,FALSE)</f>
        <v>0</v>
      </c>
      <c r="U41" s="233">
        <f>VLOOKUP($B$11,'C1_LEA_UD'!$C$70:$W$93,U$1,FALSE)</f>
        <v>0.1</v>
      </c>
      <c r="V41" s="234">
        <f>VLOOKUP($B$11,'C1_LEA_UD'!$C$70:$W$93,V$1,FALSE)</f>
        <v>0.1</v>
      </c>
    </row>
    <row r="42" spans="2:22" ht="12.75" customHeight="1" x14ac:dyDescent="0.35">
      <c r="B42" s="224" t="s">
        <v>21</v>
      </c>
      <c r="C42" s="247">
        <f>VLOOKUP($B$11,'C1_LEA_UD'!$C$99:$W$122,C$1,FALSE)</f>
        <v>27.2</v>
      </c>
      <c r="D42" s="248">
        <f>VLOOKUP($B$11,'C1_LEA_UD'!$C$99:$W$122,D$1,FALSE)</f>
        <v>27.2</v>
      </c>
      <c r="E42" s="248">
        <f>VLOOKUP($B$11,'C1_LEA_UD'!$C$99:$W$122,E$1,FALSE)</f>
        <v>28</v>
      </c>
      <c r="F42" s="248">
        <f>VLOOKUP($B$11,'C1_LEA_UD'!$C$99:$W$122,F$1,FALSE)</f>
        <v>28.5</v>
      </c>
      <c r="G42" s="249">
        <f>VLOOKUP($B$11,'C1_LEA_UD'!$C$99:$W$122,G$1,FALSE)</f>
        <v>28.6</v>
      </c>
      <c r="H42" s="250">
        <f>VLOOKUP($B$11,'C1_LEA_UD'!$C$99:$W$122,H$1,FALSE)</f>
        <v>1.3</v>
      </c>
      <c r="I42" s="248">
        <f>VLOOKUP($B$11,'C1_LEA_UD'!$C$99:$W$122,I$1,FALSE)</f>
        <v>1.6</v>
      </c>
      <c r="J42" s="248">
        <f>VLOOKUP($B$11,'C1_LEA_UD'!$C$99:$W$122,J$1,FALSE)</f>
        <v>2.5</v>
      </c>
      <c r="K42" s="248">
        <f>VLOOKUP($B$11,'C1_LEA_UD'!$C$99:$W$122,K$1,FALSE)</f>
        <v>3.6</v>
      </c>
      <c r="L42" s="251">
        <f>VLOOKUP($B$11,'C1_LEA_UD'!$C$99:$W$122,L$1,FALSE)</f>
        <v>5.6</v>
      </c>
      <c r="M42" s="247">
        <f>VLOOKUP($B$11,'C1_LEA_UD'!$C$99:$W$122,M$1,FALSE)</f>
        <v>25.7</v>
      </c>
      <c r="N42" s="248">
        <f>VLOOKUP($B$11,'C1_LEA_UD'!$C$99:$W$122,N$1,FALSE)</f>
        <v>25.5</v>
      </c>
      <c r="O42" s="248">
        <f>VLOOKUP($B$11,'C1_LEA_UD'!$C$99:$W$122,O$1,FALSE)</f>
        <v>25.5</v>
      </c>
      <c r="P42" s="248">
        <f>VLOOKUP($B$11,'C1_LEA_UD'!$C$99:$W$122,P$1,FALSE)</f>
        <v>24.7</v>
      </c>
      <c r="Q42" s="249">
        <f>VLOOKUP($B$11,'C1_LEA_UD'!$C$99:$W$122,Q$1,FALSE)</f>
        <v>22.9</v>
      </c>
      <c r="R42" s="250">
        <f>VLOOKUP($B$11,'C1_LEA_UD'!$C$99:$W$122,R$1,FALSE)</f>
        <v>0.2</v>
      </c>
      <c r="S42" s="248">
        <f>VLOOKUP($B$11,'C1_LEA_UD'!$C$99:$W$122,S$1,FALSE)</f>
        <v>0.1</v>
      </c>
      <c r="T42" s="248">
        <f>VLOOKUP($B$11,'C1_LEA_UD'!$C$99:$W$122,T$1,FALSE)</f>
        <v>0.1</v>
      </c>
      <c r="U42" s="248">
        <f>VLOOKUP($B$11,'C1_LEA_UD'!$C$99:$W$122,U$1,FALSE)</f>
        <v>0.2</v>
      </c>
      <c r="V42" s="249">
        <f>VLOOKUP($B$11,'C1_LEA_UD'!$C$99:$W$122,V$1,FALSE)</f>
        <v>0.1</v>
      </c>
    </row>
    <row r="43" spans="2:22" ht="12.75" customHeight="1" x14ac:dyDescent="0.3"/>
    <row r="44" spans="2:22" ht="12.75" customHeight="1" x14ac:dyDescent="0.3"/>
    <row r="45" spans="2:22" ht="12.75" customHeight="1" x14ac:dyDescent="0.3"/>
    <row r="47" spans="2:22" ht="12.75" customHeight="1" x14ac:dyDescent="0.3"/>
    <row r="48" spans="2:22" ht="12.75" customHeight="1" x14ac:dyDescent="0.3"/>
    <row r="49" ht="12.75" customHeight="1" x14ac:dyDescent="0.3"/>
    <row r="50" ht="12.75" customHeight="1" x14ac:dyDescent="0.3"/>
    <row r="51" ht="12.75" customHeight="1" x14ac:dyDescent="0.3"/>
  </sheetData>
  <sheetProtection algorithmName="SHA-512" hashValue="wnBUL23diZlyxo4ZQjcz3IhwYoSGKfJohlgiT936y0tdEt66iSECczs1wSNosAJWHlnovxN3NR7VTGeCHRg1QA==" saltValue="cJrxM3azYboLyQ6fqGHoTg==" spinCount="100000" sheet="1" objects="1" scenarios="1"/>
  <dataValidations count="1">
    <dataValidation type="list" allowBlank="1" showInputMessage="1" showErrorMessage="1" sqref="B10:B11">
      <formula1>Subjects</formula1>
    </dataValidation>
  </dataValidation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37"/>
  <sheetViews>
    <sheetView workbookViewId="0"/>
  </sheetViews>
  <sheetFormatPr defaultColWidth="9.33203125" defaultRowHeight="12.75" x14ac:dyDescent="0.35"/>
  <cols>
    <col min="1" max="1" width="5.83203125" style="7" customWidth="1"/>
    <col min="2" max="2" width="31.83203125" style="15" customWidth="1"/>
    <col min="3" max="7" width="9.83203125" style="15" customWidth="1"/>
    <col min="8" max="8" width="9.33203125" style="15" customWidth="1"/>
    <col min="9" max="16384" width="9.33203125" style="15"/>
  </cols>
  <sheetData>
    <row r="1" spans="1:22" s="7" customFormat="1" x14ac:dyDescent="0.35">
      <c r="A1" s="4"/>
      <c r="B1" s="176" t="s">
        <v>547</v>
      </c>
      <c r="C1" s="10"/>
      <c r="D1" s="3"/>
      <c r="E1" s="79"/>
      <c r="F1" s="3"/>
      <c r="G1" s="3"/>
    </row>
    <row r="2" spans="1:22" s="7" customFormat="1" x14ac:dyDescent="0.35">
      <c r="A2" s="4"/>
      <c r="B2" s="78"/>
      <c r="C2" s="10"/>
      <c r="D2" s="3"/>
      <c r="E2" s="79"/>
      <c r="F2" s="3"/>
      <c r="G2" s="3"/>
    </row>
    <row r="3" spans="1:22" s="1" customFormat="1" ht="15" x14ac:dyDescent="0.4">
      <c r="A3" s="7"/>
      <c r="B3" s="172" t="s">
        <v>671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s="1" customFormat="1" x14ac:dyDescent="0.35">
      <c r="A5" s="7"/>
      <c r="B5" s="15" t="s">
        <v>65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" customFormat="1" x14ac:dyDescent="0.35">
      <c r="A6" s="7"/>
      <c r="B6" s="15" t="s">
        <v>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" customFormat="1" x14ac:dyDescent="0.35">
      <c r="A7" s="7"/>
      <c r="B7" s="15" t="s">
        <v>67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9" spans="1:22" s="1" customFormat="1" x14ac:dyDescent="0.3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" customFormat="1" x14ac:dyDescent="0.35">
      <c r="A10" s="7"/>
      <c r="B10" s="129"/>
      <c r="C10" s="19" t="s">
        <v>376</v>
      </c>
      <c r="D10" s="20"/>
      <c r="E10" s="20"/>
      <c r="F10" s="20"/>
      <c r="G10" s="21"/>
      <c r="H10" s="19"/>
      <c r="I10" s="20"/>
      <c r="J10" s="20"/>
      <c r="K10" s="20"/>
      <c r="L10" s="20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" customFormat="1" ht="13.15" x14ac:dyDescent="0.4">
      <c r="A11" s="4"/>
      <c r="B11" s="26"/>
      <c r="C11" s="82">
        <v>2011</v>
      </c>
      <c r="D11" s="83">
        <v>2012</v>
      </c>
      <c r="E11" s="83">
        <v>2013</v>
      </c>
      <c r="F11" s="83">
        <v>2014</v>
      </c>
      <c r="G11" s="84">
        <v>2015</v>
      </c>
      <c r="H11" s="131"/>
      <c r="I11" s="75"/>
      <c r="J11" s="75"/>
      <c r="K11" s="75"/>
      <c r="L11" s="7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" customFormat="1" ht="14.25" x14ac:dyDescent="0.45">
      <c r="A12" s="4"/>
      <c r="B12" s="32" t="s">
        <v>5</v>
      </c>
      <c r="C12" s="87">
        <v>-0.5</v>
      </c>
      <c r="D12" s="88">
        <v>0.69999999999999929</v>
      </c>
      <c r="E12" s="88">
        <v>-9.9999999999999645E-2</v>
      </c>
      <c r="F12" s="88">
        <v>0</v>
      </c>
      <c r="G12" s="89">
        <v>-0.80000000000000071</v>
      </c>
      <c r="H12" s="132"/>
      <c r="I12" s="133"/>
      <c r="J12" s="133"/>
      <c r="K12" s="133"/>
      <c r="L12" s="133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" customFormat="1" ht="14.25" x14ac:dyDescent="0.45">
      <c r="A13" s="4"/>
      <c r="B13" s="42" t="s">
        <v>10</v>
      </c>
      <c r="C13" s="92">
        <v>-0.40000000000000036</v>
      </c>
      <c r="D13" s="93">
        <v>1.5</v>
      </c>
      <c r="E13" s="93">
        <v>0.69999999999999929</v>
      </c>
      <c r="F13" s="93">
        <v>0.90000000000000036</v>
      </c>
      <c r="G13" s="94">
        <v>0.20000000000000107</v>
      </c>
      <c r="H13" s="132"/>
      <c r="I13" s="133"/>
      <c r="J13" s="133"/>
      <c r="K13" s="133"/>
      <c r="L13" s="133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" customFormat="1" ht="14.25" x14ac:dyDescent="0.45">
      <c r="A14" s="4"/>
      <c r="B14" s="49" t="s">
        <v>16</v>
      </c>
      <c r="C14" s="97">
        <v>-0.39999999999999858</v>
      </c>
      <c r="D14" s="98">
        <v>1</v>
      </c>
      <c r="E14" s="98">
        <v>0</v>
      </c>
      <c r="F14" s="98">
        <v>-0.29999999999999893</v>
      </c>
      <c r="G14" s="99">
        <v>-1.0999999999999996</v>
      </c>
      <c r="H14" s="132"/>
      <c r="I14" s="133"/>
      <c r="J14" s="133"/>
      <c r="K14" s="133"/>
      <c r="L14" s="133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" customFormat="1" ht="14.25" x14ac:dyDescent="0.45">
      <c r="A15" s="4"/>
      <c r="B15" s="50" t="s">
        <v>22</v>
      </c>
      <c r="C15" s="97">
        <v>-0.80000000000000071</v>
      </c>
      <c r="D15" s="98">
        <v>-0.29999999999999893</v>
      </c>
      <c r="E15" s="98">
        <v>0</v>
      </c>
      <c r="F15" s="98">
        <v>-9.9999999999999645E-2</v>
      </c>
      <c r="G15" s="99">
        <v>-2.0999999999999996</v>
      </c>
      <c r="H15" s="132"/>
      <c r="I15" s="133"/>
      <c r="J15" s="133"/>
      <c r="K15" s="133"/>
      <c r="L15" s="133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" customFormat="1" ht="14.25" x14ac:dyDescent="0.45">
      <c r="A16" s="4"/>
      <c r="B16" s="50" t="s">
        <v>26</v>
      </c>
      <c r="C16" s="97">
        <v>-0.40000000000000036</v>
      </c>
      <c r="D16" s="98">
        <v>1.9000000000000004</v>
      </c>
      <c r="E16" s="98">
        <v>-0.20000000000000107</v>
      </c>
      <c r="F16" s="98">
        <v>0.30000000000000071</v>
      </c>
      <c r="G16" s="99">
        <v>-0.90000000000000036</v>
      </c>
      <c r="H16" s="132"/>
      <c r="I16" s="133"/>
      <c r="J16" s="133"/>
      <c r="K16" s="133"/>
      <c r="L16" s="133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" customFormat="1" ht="14.25" x14ac:dyDescent="0.45">
      <c r="A17" s="4"/>
      <c r="B17" s="50" t="s">
        <v>28</v>
      </c>
      <c r="C17" s="97">
        <v>0.30000000000000071</v>
      </c>
      <c r="D17" s="98">
        <v>1.6999999999999993</v>
      </c>
      <c r="E17" s="98">
        <v>0.10000000000000142</v>
      </c>
      <c r="F17" s="98">
        <v>-1.4000000000000004</v>
      </c>
      <c r="G17" s="99">
        <v>0</v>
      </c>
      <c r="H17" s="132"/>
      <c r="I17" s="133"/>
      <c r="J17" s="133"/>
      <c r="K17" s="133"/>
      <c r="L17" s="133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" customFormat="1" ht="14.25" x14ac:dyDescent="0.45">
      <c r="A18" s="4"/>
      <c r="B18" s="49" t="s">
        <v>30</v>
      </c>
      <c r="C18" s="97">
        <v>-2.9000000000000004</v>
      </c>
      <c r="D18" s="98">
        <v>-1.3999999999999986</v>
      </c>
      <c r="E18" s="98">
        <v>-2.8999999999999995</v>
      </c>
      <c r="F18" s="98">
        <v>-3</v>
      </c>
      <c r="G18" s="99">
        <v>-3.2999999999999989</v>
      </c>
      <c r="H18" s="132"/>
      <c r="I18" s="133"/>
      <c r="J18" s="133"/>
      <c r="K18" s="133"/>
      <c r="L18" s="133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" customFormat="1" ht="14.25" x14ac:dyDescent="0.45">
      <c r="A19" s="4"/>
      <c r="B19" s="49" t="s">
        <v>32</v>
      </c>
      <c r="C19" s="97">
        <v>0.59999999999999964</v>
      </c>
      <c r="D19" s="98">
        <v>1.0999999999999996</v>
      </c>
      <c r="E19" s="98">
        <v>0.5</v>
      </c>
      <c r="F19" s="98">
        <v>0.40000000000000036</v>
      </c>
      <c r="G19" s="99">
        <v>-0.5</v>
      </c>
      <c r="H19" s="132"/>
      <c r="I19" s="133"/>
      <c r="J19" s="133"/>
      <c r="K19" s="133"/>
      <c r="L19" s="133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" customFormat="1" ht="14.25" x14ac:dyDescent="0.45">
      <c r="A20" s="4"/>
      <c r="B20" s="49" t="s">
        <v>34</v>
      </c>
      <c r="C20" s="97">
        <v>-2.7999999999999989</v>
      </c>
      <c r="D20" s="98">
        <v>-1.7000000000000011</v>
      </c>
      <c r="E20" s="98">
        <v>-3.0999999999999996</v>
      </c>
      <c r="F20" s="98">
        <v>-3</v>
      </c>
      <c r="G20" s="99">
        <v>-0.69999999999999929</v>
      </c>
      <c r="H20" s="132"/>
      <c r="I20" s="133"/>
      <c r="J20" s="133"/>
      <c r="K20" s="133"/>
      <c r="L20" s="133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" customFormat="1" ht="14.25" x14ac:dyDescent="0.45">
      <c r="A21" s="4"/>
      <c r="B21" s="49" t="s">
        <v>36</v>
      </c>
      <c r="C21" s="97">
        <v>-0.90000000000000036</v>
      </c>
      <c r="D21" s="98">
        <v>-0.30000000000000071</v>
      </c>
      <c r="E21" s="98">
        <v>-0.80000000000000071</v>
      </c>
      <c r="F21" s="98">
        <v>-0.90000000000000036</v>
      </c>
      <c r="G21" s="99">
        <v>-2.0999999999999996</v>
      </c>
      <c r="H21" s="132"/>
      <c r="I21" s="133"/>
      <c r="J21" s="133"/>
      <c r="K21" s="133"/>
      <c r="L21" s="133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" customFormat="1" ht="14.25" x14ac:dyDescent="0.45">
      <c r="A22" s="4"/>
      <c r="B22" s="49" t="s">
        <v>38</v>
      </c>
      <c r="C22" s="97">
        <v>-1.1000000000000014</v>
      </c>
      <c r="D22" s="98">
        <v>0.69999999999999929</v>
      </c>
      <c r="E22" s="98">
        <v>9.9999999999999645E-2</v>
      </c>
      <c r="F22" s="98">
        <v>0.59999999999999964</v>
      </c>
      <c r="G22" s="99">
        <v>-0.20000000000000107</v>
      </c>
      <c r="H22" s="132"/>
      <c r="I22" s="133"/>
      <c r="J22" s="133"/>
      <c r="K22" s="133"/>
      <c r="L22" s="133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" customFormat="1" ht="14.25" x14ac:dyDescent="0.45">
      <c r="A23" s="4"/>
      <c r="B23" s="50" t="s">
        <v>40</v>
      </c>
      <c r="C23" s="97">
        <v>-1.2000000000000011</v>
      </c>
      <c r="D23" s="98">
        <v>0.70000000000000107</v>
      </c>
      <c r="E23" s="98">
        <v>9.9999999999999645E-2</v>
      </c>
      <c r="F23" s="98">
        <v>0.40000000000000036</v>
      </c>
      <c r="G23" s="99">
        <v>-0.80000000000000071</v>
      </c>
      <c r="H23" s="132"/>
      <c r="I23" s="133"/>
      <c r="J23" s="133"/>
      <c r="K23" s="133"/>
      <c r="L23" s="133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" customFormat="1" ht="14.25" x14ac:dyDescent="0.45">
      <c r="A24" s="4"/>
      <c r="B24" s="51" t="s">
        <v>42</v>
      </c>
      <c r="C24" s="102">
        <v>-0.90000000000000036</v>
      </c>
      <c r="D24" s="103">
        <v>0.59999999999999964</v>
      </c>
      <c r="E24" s="103">
        <v>9.9999999999999645E-2</v>
      </c>
      <c r="F24" s="103">
        <v>0.90000000000000036</v>
      </c>
      <c r="G24" s="104">
        <v>0.40000000000000036</v>
      </c>
      <c r="H24" s="132"/>
      <c r="I24" s="133"/>
      <c r="J24" s="133"/>
      <c r="K24" s="133"/>
      <c r="L24" s="133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s="1" customFormat="1" ht="14.25" x14ac:dyDescent="0.45">
      <c r="A25" s="4"/>
      <c r="B25" s="58" t="s">
        <v>44</v>
      </c>
      <c r="C25" s="107">
        <v>-1.7999999999999998</v>
      </c>
      <c r="D25" s="108">
        <v>-0.90000000000000036</v>
      </c>
      <c r="E25" s="108">
        <v>-1.6000000000000005</v>
      </c>
      <c r="F25" s="108">
        <v>-2.1999999999999993</v>
      </c>
      <c r="G25" s="109">
        <v>-2.8999999999999995</v>
      </c>
      <c r="H25" s="132"/>
      <c r="I25" s="133"/>
      <c r="J25" s="133"/>
      <c r="K25" s="133"/>
      <c r="L25" s="133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" customFormat="1" ht="14.25" x14ac:dyDescent="0.45">
      <c r="A26" s="4"/>
      <c r="B26" s="49" t="s">
        <v>46</v>
      </c>
      <c r="C26" s="97">
        <v>-2.6000000000000014</v>
      </c>
      <c r="D26" s="98">
        <v>-0.90000000000000036</v>
      </c>
      <c r="E26" s="98">
        <v>-2.8999999999999995</v>
      </c>
      <c r="F26" s="98">
        <v>-2.9000000000000004</v>
      </c>
      <c r="G26" s="99">
        <v>-3.4000000000000004</v>
      </c>
      <c r="H26" s="132"/>
      <c r="I26" s="133"/>
      <c r="J26" s="133"/>
      <c r="K26" s="133"/>
      <c r="L26" s="133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1" customFormat="1" ht="14.25" x14ac:dyDescent="0.45">
      <c r="A27" s="4"/>
      <c r="B27" s="49" t="s">
        <v>48</v>
      </c>
      <c r="C27" s="97">
        <v>-1.2999999999999989</v>
      </c>
      <c r="D27" s="98">
        <v>-0.40000000000000036</v>
      </c>
      <c r="E27" s="98">
        <v>9.9999999999999645E-2</v>
      </c>
      <c r="F27" s="98">
        <v>-1.8000000000000007</v>
      </c>
      <c r="G27" s="99">
        <v>-2.6999999999999993</v>
      </c>
      <c r="H27" s="132"/>
      <c r="I27" s="133"/>
      <c r="J27" s="133"/>
      <c r="K27" s="133"/>
      <c r="L27" s="133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" customFormat="1" ht="14.25" x14ac:dyDescent="0.45">
      <c r="A28" s="4"/>
      <c r="B28" s="49" t="s">
        <v>50</v>
      </c>
      <c r="C28" s="97">
        <v>-2.5999999999999996</v>
      </c>
      <c r="D28" s="98">
        <v>-1.1000000000000014</v>
      </c>
      <c r="E28" s="98">
        <v>-2.4000000000000004</v>
      </c>
      <c r="F28" s="98">
        <v>-1.4999999999999991</v>
      </c>
      <c r="G28" s="99">
        <v>-3.5</v>
      </c>
      <c r="H28" s="132"/>
      <c r="I28" s="133"/>
      <c r="J28" s="133"/>
      <c r="K28" s="133"/>
      <c r="L28" s="133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" customFormat="1" ht="14.25" x14ac:dyDescent="0.45">
      <c r="A29" s="4"/>
      <c r="B29" s="49" t="s">
        <v>52</v>
      </c>
      <c r="C29" s="97">
        <v>0.19999999999999929</v>
      </c>
      <c r="D29" s="98">
        <v>-9.9999999999999645E-2</v>
      </c>
      <c r="E29" s="98">
        <v>-0.5</v>
      </c>
      <c r="F29" s="98">
        <v>-1.8000000000000007</v>
      </c>
      <c r="G29" s="99">
        <v>-2.5</v>
      </c>
      <c r="H29" s="132"/>
      <c r="I29" s="133"/>
      <c r="J29" s="133"/>
      <c r="K29" s="133"/>
      <c r="L29" s="133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" customFormat="1" ht="14.25" x14ac:dyDescent="0.45">
      <c r="A30" s="4"/>
      <c r="B30" s="49" t="s">
        <v>54</v>
      </c>
      <c r="C30" s="97">
        <v>-1.4000000000000004</v>
      </c>
      <c r="D30" s="98">
        <v>-0.29999999999999893</v>
      </c>
      <c r="E30" s="98">
        <v>-2.0999999999999996</v>
      </c>
      <c r="F30" s="98">
        <v>-0.90000000000000036</v>
      </c>
      <c r="G30" s="99">
        <v>-1.8000000000000007</v>
      </c>
      <c r="H30" s="132"/>
      <c r="I30" s="133"/>
      <c r="J30" s="133"/>
      <c r="K30" s="133"/>
      <c r="L30" s="133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" customFormat="1" ht="14.25" x14ac:dyDescent="0.45">
      <c r="A31" s="4"/>
      <c r="B31" s="49" t="s">
        <v>56</v>
      </c>
      <c r="C31" s="97">
        <v>-3.4000000000000004</v>
      </c>
      <c r="D31" s="98">
        <v>-2.5</v>
      </c>
      <c r="E31" s="98">
        <v>-3.4000000000000004</v>
      </c>
      <c r="F31" s="98">
        <v>-5.2999999999999989</v>
      </c>
      <c r="G31" s="99">
        <v>-4.8</v>
      </c>
      <c r="H31" s="132"/>
      <c r="I31" s="133"/>
      <c r="J31" s="133"/>
      <c r="K31" s="133"/>
      <c r="L31" s="133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" customFormat="1" ht="14.25" x14ac:dyDescent="0.45">
      <c r="A32" s="4"/>
      <c r="B32" s="49" t="s">
        <v>58</v>
      </c>
      <c r="C32" s="97">
        <v>-3.4000000000000004</v>
      </c>
      <c r="D32" s="98">
        <v>-3.5999999999999996</v>
      </c>
      <c r="E32" s="98">
        <v>-4.9000000000000004</v>
      </c>
      <c r="F32" s="98">
        <v>-6.6000000000000005</v>
      </c>
      <c r="G32" s="99">
        <v>-6.8</v>
      </c>
      <c r="H32" s="132"/>
      <c r="I32" s="133"/>
      <c r="J32" s="133"/>
      <c r="K32" s="133"/>
      <c r="L32" s="133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" customFormat="1" ht="14.25" x14ac:dyDescent="0.45">
      <c r="A33" s="4"/>
      <c r="B33" s="49" t="s">
        <v>60</v>
      </c>
      <c r="C33" s="97">
        <v>-0.5</v>
      </c>
      <c r="D33" s="98">
        <v>1.2999999999999998</v>
      </c>
      <c r="E33" s="98">
        <v>1</v>
      </c>
      <c r="F33" s="98">
        <v>0.29999999999999982</v>
      </c>
      <c r="G33" s="99">
        <v>-0.5</v>
      </c>
      <c r="H33" s="132"/>
      <c r="I33" s="133"/>
      <c r="J33" s="133"/>
      <c r="K33" s="133"/>
      <c r="L33" s="133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1" customFormat="1" ht="14.65" thickBot="1" x14ac:dyDescent="0.5">
      <c r="A34" s="4"/>
      <c r="B34" s="59" t="s">
        <v>62</v>
      </c>
      <c r="C34" s="112">
        <v>-2.1999999999999993</v>
      </c>
      <c r="D34" s="113">
        <v>-1.9000000000000004</v>
      </c>
      <c r="E34" s="113">
        <v>-2.5999999999999996</v>
      </c>
      <c r="F34" s="113">
        <v>-3.2</v>
      </c>
      <c r="G34" s="114">
        <v>-3.9000000000000004</v>
      </c>
      <c r="H34" s="132"/>
      <c r="I34" s="133"/>
      <c r="J34" s="133"/>
      <c r="K34" s="133"/>
      <c r="L34" s="133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" customFormat="1" ht="14.65" thickTop="1" x14ac:dyDescent="0.45">
      <c r="A35" s="4"/>
      <c r="B35" s="66" t="s">
        <v>64</v>
      </c>
      <c r="C35" s="117">
        <v>-1.0999999999999996</v>
      </c>
      <c r="D35" s="118">
        <v>9.9999999999999645E-2</v>
      </c>
      <c r="E35" s="118">
        <v>-0.69999999999999929</v>
      </c>
      <c r="F35" s="118">
        <v>-0.89999999999999858</v>
      </c>
      <c r="G35" s="119">
        <v>-1.5999999999999996</v>
      </c>
      <c r="H35" s="134"/>
      <c r="I35" s="135"/>
      <c r="J35" s="135"/>
      <c r="K35" s="135"/>
      <c r="L35" s="13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" customFormat="1" x14ac:dyDescent="0.35">
      <c r="A36" s="7"/>
      <c r="B36" s="15"/>
      <c r="C36" s="74"/>
      <c r="D36" s="74"/>
      <c r="E36" s="74"/>
      <c r="F36" s="128"/>
      <c r="G36" s="128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" customFormat="1" x14ac:dyDescent="0.35">
      <c r="A37" s="7"/>
      <c r="B37" s="15"/>
      <c r="C37" s="74"/>
      <c r="D37" s="74"/>
      <c r="E37" s="74"/>
      <c r="F37" s="74"/>
      <c r="G37" s="7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</sheetData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123"/>
  <sheetViews>
    <sheetView workbookViewId="0"/>
  </sheetViews>
  <sheetFormatPr defaultColWidth="9.33203125" defaultRowHeight="12" customHeight="1" x14ac:dyDescent="0.3"/>
  <cols>
    <col min="1" max="1" width="9.33203125" style="225" customWidth="1"/>
    <col min="2" max="16384" width="9.33203125" style="225"/>
  </cols>
  <sheetData>
    <row r="1" spans="1:21" s="257" customFormat="1" ht="12" customHeight="1" x14ac:dyDescent="0.4">
      <c r="A1" s="255"/>
      <c r="B1" s="256" t="s">
        <v>547</v>
      </c>
      <c r="K1" s="258"/>
      <c r="U1" s="258"/>
    </row>
    <row r="2" spans="1:21" s="257" customFormat="1" ht="12" customHeight="1" x14ac:dyDescent="0.4">
      <c r="A2" s="255"/>
      <c r="B2" s="259"/>
      <c r="K2" s="258"/>
      <c r="U2" s="258"/>
    </row>
    <row r="3" spans="1:21" s="257" customFormat="1" ht="12" customHeight="1" x14ac:dyDescent="0.4">
      <c r="A3" s="260" t="s">
        <v>683</v>
      </c>
      <c r="B3" s="261"/>
    </row>
    <row r="4" spans="1:21" s="257" customFormat="1" ht="12" customHeight="1" x14ac:dyDescent="0.3">
      <c r="A4" s="255" t="s">
        <v>684</v>
      </c>
    </row>
    <row r="5" spans="1:21" s="257" customFormat="1" ht="12" customHeight="1" x14ac:dyDescent="0.4">
      <c r="A5" s="255" t="s">
        <v>685</v>
      </c>
      <c r="K5" s="258"/>
      <c r="U5" s="258"/>
    </row>
    <row r="6" spans="1:21" s="257" customFormat="1" ht="12" customHeight="1" x14ac:dyDescent="0.3">
      <c r="A6" s="255" t="s">
        <v>686</v>
      </c>
    </row>
    <row r="7" spans="1:21" s="262" customFormat="1" ht="12" customHeight="1" x14ac:dyDescent="0.3">
      <c r="I7" s="263"/>
      <c r="J7" s="264"/>
    </row>
    <row r="8" spans="1:21" s="253" customFormat="1" ht="12" customHeight="1" x14ac:dyDescent="0.4">
      <c r="A8" s="265" t="s">
        <v>381</v>
      </c>
      <c r="B8" s="266"/>
      <c r="C8" s="266"/>
      <c r="D8" s="266"/>
      <c r="E8" s="266"/>
      <c r="F8" s="266"/>
      <c r="G8" s="266"/>
      <c r="H8" s="267"/>
      <c r="I8" s="268"/>
      <c r="J8" s="269"/>
      <c r="K8" s="270" t="s">
        <v>382</v>
      </c>
    </row>
    <row r="9" spans="1:21" ht="12" customHeight="1" x14ac:dyDescent="0.4">
      <c r="A9" s="271"/>
      <c r="B9" s="271"/>
      <c r="C9" s="271"/>
      <c r="D9" s="271"/>
      <c r="E9" s="271"/>
      <c r="F9" s="271"/>
      <c r="G9" s="271"/>
      <c r="H9" s="272"/>
      <c r="I9" s="273"/>
      <c r="J9" s="274"/>
      <c r="K9" s="275"/>
      <c r="U9" s="275"/>
    </row>
    <row r="10" spans="1:21" ht="12" customHeight="1" x14ac:dyDescent="0.3">
      <c r="A10" s="333" t="s">
        <v>6</v>
      </c>
      <c r="B10" s="333"/>
      <c r="C10" s="333"/>
      <c r="D10" s="333"/>
      <c r="E10" s="333"/>
      <c r="F10" s="333"/>
      <c r="G10" s="333"/>
      <c r="H10" s="333"/>
      <c r="I10" s="276"/>
      <c r="J10" s="274"/>
      <c r="K10" s="225" t="s">
        <v>383</v>
      </c>
    </row>
    <row r="11" spans="1:21" ht="12" customHeight="1" x14ac:dyDescent="0.3">
      <c r="A11" s="333"/>
      <c r="B11" s="333"/>
      <c r="C11" s="333"/>
      <c r="D11" s="333"/>
      <c r="E11" s="333"/>
      <c r="F11" s="333"/>
      <c r="G11" s="333"/>
      <c r="H11" s="333"/>
      <c r="I11" s="276"/>
      <c r="J11" s="274"/>
      <c r="K11" s="225" t="s">
        <v>384</v>
      </c>
    </row>
    <row r="12" spans="1:21" ht="12" customHeight="1" x14ac:dyDescent="0.4">
      <c r="A12" s="271"/>
      <c r="B12" s="271"/>
      <c r="C12" s="271"/>
      <c r="D12" s="271"/>
      <c r="E12" s="271"/>
      <c r="F12" s="271"/>
      <c r="G12" s="271"/>
      <c r="H12" s="272"/>
      <c r="I12" s="277"/>
      <c r="J12" s="274"/>
      <c r="K12" s="225" t="s">
        <v>385</v>
      </c>
    </row>
    <row r="13" spans="1:21" ht="12" customHeight="1" x14ac:dyDescent="0.4">
      <c r="A13" s="278" t="s">
        <v>386</v>
      </c>
      <c r="B13" s="271"/>
      <c r="C13" s="271"/>
      <c r="D13" s="271"/>
      <c r="E13" s="271"/>
      <c r="F13" s="271"/>
      <c r="G13" s="271"/>
      <c r="H13" s="272"/>
      <c r="I13" s="277"/>
      <c r="J13" s="274"/>
      <c r="K13" s="225" t="s">
        <v>387</v>
      </c>
    </row>
    <row r="14" spans="1:21" ht="12" customHeight="1" x14ac:dyDescent="0.4">
      <c r="A14" s="271"/>
      <c r="B14" s="271"/>
      <c r="C14" s="271"/>
      <c r="D14" s="271"/>
      <c r="E14" s="271"/>
      <c r="F14" s="271"/>
      <c r="G14" s="271"/>
      <c r="H14" s="272"/>
      <c r="I14" s="277"/>
      <c r="J14" s="274"/>
      <c r="K14" s="225" t="s">
        <v>388</v>
      </c>
    </row>
    <row r="15" spans="1:21" ht="12" customHeight="1" x14ac:dyDescent="0.3">
      <c r="A15" s="333" t="s">
        <v>7</v>
      </c>
      <c r="B15" s="333"/>
      <c r="C15" s="333"/>
      <c r="D15" s="333"/>
      <c r="E15" s="333"/>
      <c r="F15" s="333"/>
      <c r="G15" s="333"/>
      <c r="H15" s="333"/>
      <c r="I15" s="276"/>
      <c r="J15" s="274"/>
      <c r="K15" s="225" t="s">
        <v>389</v>
      </c>
    </row>
    <row r="16" spans="1:21" ht="12" customHeight="1" x14ac:dyDescent="0.3">
      <c r="A16" s="333"/>
      <c r="B16" s="333"/>
      <c r="C16" s="333"/>
      <c r="D16" s="333"/>
      <c r="E16" s="333"/>
      <c r="F16" s="333"/>
      <c r="G16" s="333"/>
      <c r="H16" s="333"/>
      <c r="I16" s="276"/>
      <c r="J16" s="274"/>
      <c r="K16" s="225" t="s">
        <v>390</v>
      </c>
    </row>
    <row r="17" spans="1:21" ht="12" customHeight="1" x14ac:dyDescent="0.4">
      <c r="A17" s="271"/>
      <c r="B17" s="271"/>
      <c r="C17" s="271"/>
      <c r="D17" s="271"/>
      <c r="E17" s="271"/>
      <c r="F17" s="271"/>
      <c r="G17" s="271"/>
      <c r="H17" s="272"/>
      <c r="I17" s="277"/>
      <c r="J17" s="274"/>
      <c r="K17" s="225" t="s">
        <v>391</v>
      </c>
    </row>
    <row r="18" spans="1:21" ht="12" customHeight="1" x14ac:dyDescent="0.4">
      <c r="A18" s="278" t="s">
        <v>392</v>
      </c>
      <c r="B18" s="271"/>
      <c r="C18" s="271"/>
      <c r="D18" s="271"/>
      <c r="E18" s="271"/>
      <c r="F18" s="271"/>
      <c r="G18" s="271"/>
      <c r="H18" s="272"/>
      <c r="I18" s="277"/>
      <c r="J18" s="274"/>
    </row>
    <row r="19" spans="1:21" ht="12" customHeight="1" x14ac:dyDescent="0.4">
      <c r="A19" s="271"/>
      <c r="B19" s="271"/>
      <c r="C19" s="271"/>
      <c r="D19" s="271"/>
      <c r="E19" s="271"/>
      <c r="F19" s="271"/>
      <c r="G19" s="271"/>
      <c r="H19" s="272"/>
      <c r="I19" s="277"/>
      <c r="J19" s="274"/>
    </row>
    <row r="20" spans="1:21" ht="12" customHeight="1" x14ac:dyDescent="0.3">
      <c r="A20" s="333" t="s">
        <v>64</v>
      </c>
      <c r="B20" s="333"/>
      <c r="C20" s="333"/>
      <c r="D20" s="333"/>
      <c r="E20" s="333"/>
      <c r="F20" s="333"/>
      <c r="G20" s="333"/>
      <c r="H20" s="333"/>
      <c r="I20" s="276"/>
      <c r="J20" s="274"/>
    </row>
    <row r="21" spans="1:21" ht="12" customHeight="1" x14ac:dyDescent="0.4">
      <c r="A21" s="333"/>
      <c r="B21" s="333"/>
      <c r="C21" s="333"/>
      <c r="D21" s="333"/>
      <c r="E21" s="333"/>
      <c r="F21" s="333"/>
      <c r="G21" s="333"/>
      <c r="H21" s="333"/>
      <c r="I21" s="276"/>
      <c r="J21" s="274"/>
      <c r="K21" s="283" t="str">
        <f>CONCATENATE("Comparison of ",Data_for_Charts!$B$2," rate ")</f>
        <v xml:space="preserve">Comparison of Wastage rate </v>
      </c>
      <c r="U21" s="283" t="str">
        <f>CONCATENATE("Comparison of ",Data_for_Charts!$B$3," rate ")</f>
        <v xml:space="preserve">Comparison of Entrant rate </v>
      </c>
    </row>
    <row r="22" spans="1:21" ht="12" customHeight="1" x14ac:dyDescent="0.4">
      <c r="A22" s="271"/>
      <c r="B22" s="271"/>
      <c r="C22" s="271"/>
      <c r="D22" s="271"/>
      <c r="E22" s="271"/>
      <c r="F22" s="271"/>
      <c r="G22" s="271"/>
      <c r="H22" s="272"/>
      <c r="I22" s="277"/>
      <c r="J22" s="274"/>
    </row>
    <row r="23" spans="1:21" ht="12" customHeight="1" x14ac:dyDescent="0.3">
      <c r="A23" s="333" t="s">
        <v>5</v>
      </c>
      <c r="B23" s="333"/>
      <c r="C23" s="333"/>
      <c r="D23" s="333"/>
      <c r="E23" s="333"/>
      <c r="F23" s="333"/>
      <c r="G23" s="333"/>
      <c r="H23" s="333"/>
      <c r="I23" s="276"/>
      <c r="J23" s="274"/>
    </row>
    <row r="24" spans="1:21" ht="12" customHeight="1" x14ac:dyDescent="0.3">
      <c r="A24" s="333"/>
      <c r="B24" s="333"/>
      <c r="C24" s="333"/>
      <c r="D24" s="333"/>
      <c r="E24" s="333"/>
      <c r="F24" s="333"/>
      <c r="G24" s="333"/>
      <c r="H24" s="333"/>
      <c r="I24" s="276"/>
      <c r="J24" s="274"/>
    </row>
    <row r="25" spans="1:21" ht="12" customHeight="1" x14ac:dyDescent="0.4">
      <c r="A25" s="279"/>
      <c r="B25" s="271"/>
      <c r="C25" s="271"/>
      <c r="D25" s="271"/>
      <c r="E25" s="271"/>
      <c r="F25" s="271"/>
      <c r="G25" s="271"/>
      <c r="H25" s="272"/>
      <c r="I25" s="277"/>
      <c r="J25" s="274"/>
    </row>
    <row r="26" spans="1:21" ht="12" customHeight="1" x14ac:dyDescent="0.3">
      <c r="A26" s="333" t="s">
        <v>44</v>
      </c>
      <c r="B26" s="333"/>
      <c r="C26" s="333"/>
      <c r="D26" s="333"/>
      <c r="E26" s="333"/>
      <c r="F26" s="333"/>
      <c r="G26" s="333"/>
      <c r="H26" s="333"/>
      <c r="I26" s="276"/>
    </row>
    <row r="27" spans="1:21" ht="12" customHeight="1" x14ac:dyDescent="0.3">
      <c r="A27" s="333"/>
      <c r="B27" s="333"/>
      <c r="C27" s="333"/>
      <c r="D27" s="333"/>
      <c r="E27" s="333"/>
      <c r="F27" s="333"/>
      <c r="G27" s="333"/>
      <c r="H27" s="333"/>
      <c r="I27" s="276"/>
    </row>
    <row r="28" spans="1:21" ht="12" customHeight="1" x14ac:dyDescent="0.3">
      <c r="A28" s="280"/>
      <c r="B28" s="280"/>
      <c r="C28" s="280"/>
      <c r="D28" s="280"/>
      <c r="E28" s="280"/>
      <c r="F28" s="280"/>
      <c r="G28" s="280"/>
      <c r="H28" s="280"/>
      <c r="I28" s="281"/>
    </row>
    <row r="29" spans="1:21" ht="12" customHeight="1" x14ac:dyDescent="0.4">
      <c r="A29" s="265" t="s">
        <v>393</v>
      </c>
      <c r="B29" s="266"/>
      <c r="C29" s="266"/>
      <c r="D29" s="266"/>
      <c r="E29" s="266"/>
      <c r="F29" s="266"/>
      <c r="G29" s="266"/>
      <c r="H29" s="267"/>
      <c r="I29" s="277"/>
    </row>
    <row r="30" spans="1:21" ht="12" customHeight="1" x14ac:dyDescent="0.4">
      <c r="A30" s="271"/>
      <c r="B30" s="271"/>
      <c r="C30" s="271"/>
      <c r="D30" s="271"/>
      <c r="E30" s="271"/>
      <c r="F30" s="271"/>
      <c r="G30" s="271"/>
      <c r="H30" s="272"/>
      <c r="I30" s="277"/>
    </row>
    <row r="31" spans="1:21" ht="12" customHeight="1" x14ac:dyDescent="0.3">
      <c r="A31" s="333" t="s">
        <v>20</v>
      </c>
      <c r="B31" s="333"/>
      <c r="C31" s="333"/>
      <c r="D31" s="333"/>
      <c r="E31" s="333"/>
      <c r="F31" s="333"/>
      <c r="G31" s="333"/>
      <c r="H31" s="333"/>
      <c r="I31" s="276"/>
    </row>
    <row r="32" spans="1:21" ht="12" customHeight="1" x14ac:dyDescent="0.3">
      <c r="A32" s="333"/>
      <c r="B32" s="333"/>
      <c r="C32" s="333"/>
      <c r="D32" s="333"/>
      <c r="E32" s="333"/>
      <c r="F32" s="333"/>
      <c r="G32" s="333"/>
      <c r="H32" s="333"/>
      <c r="I32" s="276"/>
    </row>
    <row r="33" spans="1:21" ht="12" customHeight="1" x14ac:dyDescent="0.4">
      <c r="A33" s="271"/>
      <c r="B33" s="271"/>
      <c r="C33" s="271"/>
      <c r="D33" s="271"/>
      <c r="E33" s="271"/>
      <c r="F33" s="271"/>
      <c r="G33" s="271"/>
      <c r="H33" s="272"/>
      <c r="I33" s="277"/>
    </row>
    <row r="34" spans="1:21" ht="12" customHeight="1" x14ac:dyDescent="0.4">
      <c r="A34" s="278" t="s">
        <v>394</v>
      </c>
      <c r="B34" s="271"/>
      <c r="C34" s="271"/>
      <c r="D34" s="271"/>
      <c r="E34" s="271"/>
      <c r="F34" s="271"/>
      <c r="G34" s="271"/>
      <c r="H34" s="272"/>
      <c r="I34" s="277"/>
    </row>
    <row r="35" spans="1:21" ht="12" customHeight="1" x14ac:dyDescent="0.4">
      <c r="A35" s="271"/>
      <c r="B35" s="271"/>
      <c r="C35" s="271"/>
      <c r="D35" s="271"/>
      <c r="E35" s="271"/>
      <c r="F35" s="271"/>
      <c r="G35" s="271"/>
      <c r="H35" s="272"/>
      <c r="I35" s="277"/>
    </row>
    <row r="36" spans="1:21" ht="12" customHeight="1" thickBot="1" x14ac:dyDescent="0.35">
      <c r="A36" s="332" t="s">
        <v>20</v>
      </c>
      <c r="B36" s="332"/>
      <c r="C36" s="332"/>
      <c r="D36" s="332"/>
      <c r="E36" s="332"/>
      <c r="F36" s="332"/>
      <c r="G36" s="332"/>
      <c r="H36" s="332"/>
      <c r="I36" s="276"/>
    </row>
    <row r="37" spans="1:21" ht="12" customHeight="1" thickTop="1" thickBot="1" x14ac:dyDescent="0.35">
      <c r="A37" s="332"/>
      <c r="B37" s="332"/>
      <c r="C37" s="332"/>
      <c r="D37" s="332"/>
      <c r="E37" s="332"/>
      <c r="F37" s="332"/>
      <c r="G37" s="332"/>
      <c r="H37" s="332"/>
      <c r="I37" s="282"/>
    </row>
    <row r="38" spans="1:21" ht="12" customHeight="1" thickTop="1" x14ac:dyDescent="0.3"/>
    <row r="39" spans="1:21" s="254" customFormat="1" ht="12" customHeight="1" x14ac:dyDescent="0.4">
      <c r="A39" s="284" t="str">
        <f>CONCATENATE("Comparison of ",Data_for_Charts!$B$2," rate and ",Data_for_Charts!$B$3," rate in ",Data_for_Charts!$B$4)</f>
        <v>Comparison of Wastage rate and Entrant rate in All Subjects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84" t="str">
        <f>CONCATENATE("Comparison of ",Data_for_Charts!$B$2," rate and ",Data_for_Charts!$B$3," rate in ",Data_for_Charts!$B$5)</f>
        <v>Comparison of Wastage rate and Entrant rate in EBacc</v>
      </c>
      <c r="L39" s="253"/>
      <c r="M39" s="253"/>
      <c r="N39" s="253"/>
      <c r="O39" s="253"/>
      <c r="P39" s="253"/>
      <c r="Q39" s="253"/>
      <c r="R39" s="253"/>
      <c r="S39" s="253"/>
      <c r="T39" s="253"/>
      <c r="U39" s="284" t="str">
        <f>CONCATENATE("Comparison of ",Data_for_Charts!$B$2," rate and ",Data_for_Charts!$B$3," rate in ",Data_for_Charts!$B$6)</f>
        <v>Comparison of Wastage rate and Entrant rate in Non-EBacc</v>
      </c>
    </row>
    <row r="55" spans="1:21" s="254" customFormat="1" ht="12" customHeight="1" x14ac:dyDescent="0.4">
      <c r="A55" s="283" t="str">
        <f>CONCATENATE("Comparison of percentage of leavers by component in ",Data_for_Charts!$B$4)</f>
        <v>Comparison of percentage of leavers by component in All Subjects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83" t="str">
        <f>CONCATENATE("Comparison of percentage of leavers by component in ",Data_for_Charts!$B$5)</f>
        <v>Comparison of percentage of leavers by component in EBacc</v>
      </c>
      <c r="L55" s="225"/>
      <c r="M55" s="225"/>
      <c r="N55" s="225"/>
      <c r="O55" s="225"/>
      <c r="P55" s="225"/>
      <c r="Q55" s="225"/>
      <c r="R55" s="225"/>
      <c r="S55" s="225"/>
      <c r="T55" s="225"/>
      <c r="U55" s="283" t="str">
        <f>CONCATENATE("Comparison of percentage of leavers by component in ",Data_for_Charts!$B$6)</f>
        <v>Comparison of percentage of leavers by component in Non-EBacc</v>
      </c>
    </row>
    <row r="71" spans="1:21" s="254" customFormat="1" ht="12" customHeight="1" x14ac:dyDescent="0.4">
      <c r="A71" s="283" t="str">
        <f>CONCATENATE("Comparison of percentage of entrants by component in ",Data_for_Charts!$B$4)</f>
        <v>Comparison of percentage of entrants by component in All Subjects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83" t="str">
        <f>CONCATENATE("Comparison of percentage of entrants by component in ",Data_for_Charts!$B$5)</f>
        <v>Comparison of percentage of entrants by component in EBacc</v>
      </c>
      <c r="L71" s="225"/>
      <c r="M71" s="225"/>
      <c r="N71" s="225"/>
      <c r="O71" s="225"/>
      <c r="P71" s="225"/>
      <c r="Q71" s="225"/>
      <c r="R71" s="225"/>
      <c r="S71" s="225"/>
      <c r="T71" s="225"/>
      <c r="U71" s="283" t="str">
        <f>CONCATENATE("Comparison of percentage of entrants by component in ",Data_for_Charts!$B$6)</f>
        <v>Comparison of percentage of entrants by component in Non-EBacc</v>
      </c>
    </row>
    <row r="87" spans="1:21" s="254" customFormat="1" ht="12" customHeight="1" x14ac:dyDescent="0.4">
      <c r="A87" s="283" t="s">
        <v>395</v>
      </c>
      <c r="B87" s="225"/>
      <c r="C87" s="225"/>
      <c r="D87" s="225"/>
      <c r="E87" s="225"/>
      <c r="F87" s="225"/>
      <c r="G87" s="225"/>
      <c r="H87" s="225"/>
      <c r="I87" s="225"/>
      <c r="J87" s="225"/>
      <c r="K87" s="283" t="s">
        <v>396</v>
      </c>
      <c r="L87" s="225"/>
      <c r="M87" s="225"/>
      <c r="N87" s="225"/>
      <c r="O87" s="225"/>
      <c r="P87" s="225"/>
      <c r="Q87" s="225"/>
      <c r="R87" s="225"/>
      <c r="S87" s="225"/>
      <c r="T87" s="225"/>
      <c r="U87" s="283" t="s">
        <v>397</v>
      </c>
    </row>
    <row r="104" spans="1:21" ht="12" customHeight="1" x14ac:dyDescent="0.4">
      <c r="A104" s="283" t="str">
        <f>CONCATENATE("Comparison of leavers by gender in ",Data_for_Charts!$B$4)</f>
        <v>Comparison of leavers by gender in All Subjects</v>
      </c>
      <c r="K104" s="283" t="str">
        <f>CONCATENATE("Comparison of leavers by gender in ",Data_for_Charts!$B$5)</f>
        <v>Comparison of leavers by gender in EBacc</v>
      </c>
      <c r="U104" s="283" t="str">
        <f>CONCATENATE("Comparison of leavers by gender in ",Data_for_Charts!$B$6)</f>
        <v>Comparison of leavers by gender in Non-EBacc</v>
      </c>
    </row>
    <row r="105" spans="1:21" ht="12" customHeight="1" x14ac:dyDescent="0.4">
      <c r="A105" s="275"/>
    </row>
    <row r="123" spans="1:21" ht="12" customHeight="1" x14ac:dyDescent="0.4">
      <c r="A123" s="283" t="str">
        <f>CONCATENATE("Comparison of entrants by gender in ",Data_for_Charts!$B$4)</f>
        <v>Comparison of entrants by gender in All Subjects</v>
      </c>
      <c r="K123" s="283" t="str">
        <f>CONCATENATE("Comparison of entrants by gender in ",Data_for_Charts!$B$5)</f>
        <v>Comparison of entrants by gender in EBacc</v>
      </c>
      <c r="U123" s="283" t="str">
        <f>CONCATENATE("Comparison of entrants by gender in ",Data_for_Charts!$B$6)</f>
        <v>Comparison of entrants by gender in Non-EBacc</v>
      </c>
    </row>
  </sheetData>
  <sheetProtection algorithmName="SHA-512" hashValue="548xAoYZDsSWhs0qmo363xpaqEyKuufNrKrjssNU200DTQ1IFN9ltYqn3hZpKn/sMinU+spF7oQTZwvNgqJHRQ==" saltValue="a3SmeTZ/wFWrpSiV8sJUPg==" spinCount="100000" sheet="1" objects="1" scenarios="1"/>
  <mergeCells count="7">
    <mergeCell ref="A36:H37"/>
    <mergeCell ref="A10:H11"/>
    <mergeCell ref="A15:H16"/>
    <mergeCell ref="A20:H21"/>
    <mergeCell ref="A23:H24"/>
    <mergeCell ref="A26:H27"/>
    <mergeCell ref="A31:H32"/>
  </mergeCells>
  <dataValidations count="5">
    <dataValidation type="list" allowBlank="1" showInputMessage="1" showErrorMessage="1" sqref="A36">
      <formula1>AgeGroups</formula1>
    </dataValidation>
    <dataValidation type="list" allowBlank="1" showInputMessage="1" showErrorMessage="1" sqref="A31">
      <formula1>Gender</formula1>
    </dataValidation>
    <dataValidation type="list" allowBlank="1" showInputMessage="1" showErrorMessage="1" sqref="A20 A23 A26">
      <formula1>Subjects</formula1>
    </dataValidation>
    <dataValidation type="list" allowBlank="1" showInputMessage="1" showErrorMessage="1" sqref="A15">
      <formula1>Entrants</formula1>
    </dataValidation>
    <dataValidation type="list" allowBlank="1" showInputMessage="1" showErrorMessage="1" sqref="A10">
      <formula1>Leavers</formula1>
    </dataValidation>
  </dataValidations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G42"/>
  <sheetViews>
    <sheetView workbookViewId="0"/>
  </sheetViews>
  <sheetFormatPr defaultRowHeight="10.15" x14ac:dyDescent="0.3"/>
  <cols>
    <col min="1" max="1" width="8.6640625" style="173"/>
    <col min="2" max="2" width="44.1640625" style="173" bestFit="1" customWidth="1"/>
    <col min="3" max="7" width="9.08203125" style="173" bestFit="1" customWidth="1"/>
    <col min="8" max="16384" width="8.6640625" style="173"/>
  </cols>
  <sheetData>
    <row r="1" spans="2:7" x14ac:dyDescent="0.3">
      <c r="B1" s="176" t="s">
        <v>547</v>
      </c>
    </row>
    <row r="3" spans="2:7" ht="15" x14ac:dyDescent="0.4">
      <c r="B3" s="172" t="s">
        <v>768</v>
      </c>
    </row>
    <row r="5" spans="2:7" ht="14.65" thickBot="1" x14ac:dyDescent="0.5">
      <c r="B5" s="286"/>
      <c r="C5" s="192">
        <v>2011</v>
      </c>
      <c r="D5" s="192">
        <v>2012</v>
      </c>
      <c r="E5" s="192">
        <v>2013</v>
      </c>
      <c r="F5" s="192">
        <v>2014</v>
      </c>
      <c r="G5" s="192">
        <v>2015</v>
      </c>
    </row>
    <row r="6" spans="2:7" ht="14.25" x14ac:dyDescent="0.3">
      <c r="B6" s="287"/>
      <c r="C6" s="287"/>
      <c r="D6" s="287"/>
      <c r="E6" s="287"/>
      <c r="F6" s="287"/>
      <c r="G6" s="287"/>
    </row>
    <row r="7" spans="2:7" ht="14.25" x14ac:dyDescent="0.3">
      <c r="B7" s="193" t="s">
        <v>415</v>
      </c>
      <c r="C7" s="194">
        <v>16300</v>
      </c>
      <c r="D7" s="194">
        <v>21900</v>
      </c>
      <c r="E7" s="194">
        <v>27500</v>
      </c>
      <c r="F7" s="194">
        <v>32900</v>
      </c>
      <c r="G7" s="194">
        <v>33600</v>
      </c>
    </row>
    <row r="8" spans="2:7" ht="14.25" x14ac:dyDescent="0.45">
      <c r="B8" s="286"/>
      <c r="C8" s="286"/>
      <c r="D8" s="286"/>
      <c r="E8" s="286"/>
      <c r="F8" s="286"/>
      <c r="G8" s="286"/>
    </row>
    <row r="9" spans="2:7" ht="14.25" x14ac:dyDescent="0.3">
      <c r="B9" s="288" t="s">
        <v>416</v>
      </c>
      <c r="C9" s="289">
        <v>0.122</v>
      </c>
      <c r="D9" s="289">
        <v>0.13200000000000001</v>
      </c>
      <c r="E9" s="289">
        <v>0.13500000000000001</v>
      </c>
      <c r="F9" s="289">
        <v>0.13</v>
      </c>
      <c r="G9" s="289">
        <v>0.13200000000000001</v>
      </c>
    </row>
    <row r="10" spans="2:7" ht="14.25" x14ac:dyDescent="0.3">
      <c r="B10" s="288" t="s">
        <v>417</v>
      </c>
      <c r="C10" s="289">
        <v>3.7999999999999999E-2</v>
      </c>
      <c r="D10" s="289">
        <v>3.4000000000000002E-2</v>
      </c>
      <c r="E10" s="289">
        <v>3.7999999999999999E-2</v>
      </c>
      <c r="F10" s="289">
        <v>3.1E-2</v>
      </c>
      <c r="G10" s="289">
        <v>3.2000000000000001E-2</v>
      </c>
    </row>
    <row r="11" spans="2:7" ht="14.25" x14ac:dyDescent="0.3">
      <c r="B11" s="288" t="s">
        <v>418</v>
      </c>
      <c r="C11" s="289">
        <v>4.4999999999999998E-2</v>
      </c>
      <c r="D11" s="289">
        <v>4.7E-2</v>
      </c>
      <c r="E11" s="289">
        <v>4.4999999999999998E-2</v>
      </c>
      <c r="F11" s="289">
        <v>4.5999999999999999E-2</v>
      </c>
      <c r="G11" s="289">
        <v>4.7E-2</v>
      </c>
    </row>
    <row r="12" spans="2:7" ht="14.25" x14ac:dyDescent="0.3">
      <c r="B12" s="288" t="s">
        <v>419</v>
      </c>
      <c r="C12" s="289">
        <v>0.79500000000000004</v>
      </c>
      <c r="D12" s="289">
        <v>0.78800000000000003</v>
      </c>
      <c r="E12" s="289">
        <v>0.78200000000000003</v>
      </c>
      <c r="F12" s="289">
        <v>0.79300000000000004</v>
      </c>
      <c r="G12" s="289">
        <v>0.78900000000000003</v>
      </c>
    </row>
    <row r="13" spans="2:7" ht="14.25" x14ac:dyDescent="0.45">
      <c r="B13" s="286"/>
      <c r="C13" s="286"/>
      <c r="D13" s="286"/>
      <c r="E13" s="286"/>
      <c r="F13" s="286"/>
      <c r="G13" s="286"/>
    </row>
    <row r="14" spans="2:7" ht="14.25" x14ac:dyDescent="0.3">
      <c r="B14" s="288" t="s">
        <v>420</v>
      </c>
      <c r="C14" s="289">
        <v>0.70799999999999996</v>
      </c>
      <c r="D14" s="289">
        <v>0.71599999999999997</v>
      </c>
      <c r="E14" s="289">
        <v>0.72099999999999997</v>
      </c>
      <c r="F14" s="289">
        <v>0.72899999999999998</v>
      </c>
      <c r="G14" s="289">
        <v>0.73099999999999998</v>
      </c>
    </row>
    <row r="15" spans="2:7" ht="14.25" x14ac:dyDescent="0.3">
      <c r="B15" s="288" t="s">
        <v>421</v>
      </c>
      <c r="C15" s="289">
        <v>0.10100000000000001</v>
      </c>
      <c r="D15" s="289">
        <v>0.10100000000000001</v>
      </c>
      <c r="E15" s="289">
        <v>9.6000000000000002E-2</v>
      </c>
      <c r="F15" s="289">
        <v>9.6000000000000002E-2</v>
      </c>
      <c r="G15" s="289">
        <v>9.8000000000000004E-2</v>
      </c>
    </row>
    <row r="16" spans="2:7" ht="14.25" x14ac:dyDescent="0.3">
      <c r="B16" s="288" t="s">
        <v>422</v>
      </c>
      <c r="C16" s="289">
        <v>8.7999999999999995E-2</v>
      </c>
      <c r="D16" s="289">
        <v>9.0999999999999998E-2</v>
      </c>
      <c r="E16" s="289">
        <v>8.6999999999999994E-2</v>
      </c>
      <c r="F16" s="289">
        <v>8.2000000000000003E-2</v>
      </c>
      <c r="G16" s="289">
        <v>7.9000000000000001E-2</v>
      </c>
    </row>
    <row r="17" spans="2:7" ht="14.25" x14ac:dyDescent="0.3">
      <c r="B17" s="288" t="s">
        <v>423</v>
      </c>
      <c r="C17" s="289">
        <v>0.10299999999999999</v>
      </c>
      <c r="D17" s="289">
        <v>9.1999999999999998E-2</v>
      </c>
      <c r="E17" s="289">
        <v>9.6000000000000002E-2</v>
      </c>
      <c r="F17" s="289">
        <v>9.2999999999999999E-2</v>
      </c>
      <c r="G17" s="289">
        <v>9.2999999999999999E-2</v>
      </c>
    </row>
    <row r="18" spans="2:7" ht="14.25" x14ac:dyDescent="0.45">
      <c r="B18" s="286"/>
      <c r="C18" s="286"/>
      <c r="D18" s="286"/>
      <c r="E18" s="286"/>
      <c r="F18" s="286"/>
      <c r="G18" s="286"/>
    </row>
    <row r="19" spans="2:7" ht="14.25" x14ac:dyDescent="0.3">
      <c r="B19" s="288" t="s">
        <v>424</v>
      </c>
      <c r="C19" s="289">
        <v>0.505</v>
      </c>
      <c r="D19" s="289">
        <v>0.51100000000000001</v>
      </c>
      <c r="E19" s="289">
        <v>0.51</v>
      </c>
      <c r="F19" s="289">
        <v>0.51500000000000001</v>
      </c>
      <c r="G19" s="289">
        <v>0.52200000000000002</v>
      </c>
    </row>
    <row r="20" spans="2:7" ht="14.25" x14ac:dyDescent="0.3">
      <c r="B20" s="288" t="s">
        <v>425</v>
      </c>
      <c r="C20" s="289">
        <v>0.495</v>
      </c>
      <c r="D20" s="289">
        <v>0.48899999999999999</v>
      </c>
      <c r="E20" s="289">
        <v>0.49</v>
      </c>
      <c r="F20" s="289">
        <v>0.48499999999999999</v>
      </c>
      <c r="G20" s="289">
        <v>0.47799999999999998</v>
      </c>
    </row>
    <row r="21" spans="2:7" ht="14.25" x14ac:dyDescent="0.45">
      <c r="B21" s="286"/>
      <c r="C21" s="286"/>
      <c r="D21" s="286"/>
      <c r="E21" s="286"/>
      <c r="F21" s="286"/>
      <c r="G21" s="286"/>
    </row>
    <row r="22" spans="2:7" ht="14.25" x14ac:dyDescent="0.3">
      <c r="B22" s="288" t="s">
        <v>426</v>
      </c>
      <c r="C22" s="289">
        <v>0.32900000000000001</v>
      </c>
      <c r="D22" s="289">
        <v>0.35399999999999998</v>
      </c>
      <c r="E22" s="289">
        <v>0.32</v>
      </c>
      <c r="F22" s="289">
        <v>0.33600000000000002</v>
      </c>
      <c r="G22" s="289">
        <v>0.32500000000000001</v>
      </c>
    </row>
    <row r="23" spans="2:7" ht="14.25" x14ac:dyDescent="0.3">
      <c r="B23" s="288" t="s">
        <v>427</v>
      </c>
      <c r="C23" s="289">
        <v>0.35799999999999998</v>
      </c>
      <c r="D23" s="289">
        <v>0.35299999999999998</v>
      </c>
      <c r="E23" s="289">
        <v>0.377</v>
      </c>
      <c r="F23" s="289">
        <v>0.39200000000000002</v>
      </c>
      <c r="G23" s="289">
        <v>0.41699999999999998</v>
      </c>
    </row>
    <row r="24" spans="2:7" ht="14.25" x14ac:dyDescent="0.3">
      <c r="B24" s="288" t="s">
        <v>428</v>
      </c>
      <c r="C24" s="289">
        <v>0.313</v>
      </c>
      <c r="D24" s="289">
        <v>0.29199999999999998</v>
      </c>
      <c r="E24" s="289">
        <v>0.30299999999999999</v>
      </c>
      <c r="F24" s="289">
        <v>0.27200000000000002</v>
      </c>
      <c r="G24" s="289">
        <v>0.25800000000000001</v>
      </c>
    </row>
    <row r="25" spans="2:7" ht="14.25" x14ac:dyDescent="0.45">
      <c r="B25" s="286"/>
      <c r="C25" s="286"/>
      <c r="D25" s="286"/>
      <c r="E25" s="286"/>
      <c r="F25" s="286"/>
      <c r="G25" s="286"/>
    </row>
    <row r="26" spans="2:7" ht="14.25" x14ac:dyDescent="0.3">
      <c r="B26" s="288" t="s">
        <v>429</v>
      </c>
      <c r="C26" s="289">
        <v>0.65</v>
      </c>
      <c r="D26" s="289">
        <v>0.66800000000000004</v>
      </c>
      <c r="E26" s="289">
        <v>0.67500000000000004</v>
      </c>
      <c r="F26" s="289">
        <v>0.69599999999999995</v>
      </c>
      <c r="G26" s="289">
        <v>0.70599999999999996</v>
      </c>
    </row>
    <row r="27" spans="2:7" ht="14.25" x14ac:dyDescent="0.3">
      <c r="B27" s="288" t="s">
        <v>430</v>
      </c>
      <c r="C27" s="289">
        <v>0.127</v>
      </c>
      <c r="D27" s="289">
        <v>0.121</v>
      </c>
      <c r="E27" s="289">
        <v>0.127</v>
      </c>
      <c r="F27" s="289">
        <v>0.125</v>
      </c>
      <c r="G27" s="289">
        <v>0.121</v>
      </c>
    </row>
    <row r="28" spans="2:7" ht="14.25" x14ac:dyDescent="0.3">
      <c r="B28" s="288" t="s">
        <v>431</v>
      </c>
      <c r="C28" s="289">
        <v>0.11899999999999999</v>
      </c>
      <c r="D28" s="289">
        <v>0.121</v>
      </c>
      <c r="E28" s="289">
        <v>0.11600000000000001</v>
      </c>
      <c r="F28" s="289">
        <v>0.106</v>
      </c>
      <c r="G28" s="289">
        <v>0.107</v>
      </c>
    </row>
    <row r="29" spans="2:7" ht="14.25" x14ac:dyDescent="0.3">
      <c r="B29" s="288" t="s">
        <v>432</v>
      </c>
      <c r="C29" s="289">
        <v>0.104</v>
      </c>
      <c r="D29" s="289">
        <v>0.09</v>
      </c>
      <c r="E29" s="289">
        <v>8.2000000000000003E-2</v>
      </c>
      <c r="F29" s="289">
        <v>7.1999999999999995E-2</v>
      </c>
      <c r="G29" s="289">
        <v>6.6000000000000003E-2</v>
      </c>
    </row>
    <row r="30" spans="2:7" ht="14.25" x14ac:dyDescent="0.45">
      <c r="B30" s="286"/>
      <c r="C30" s="286"/>
      <c r="D30" s="286"/>
      <c r="E30" s="286"/>
      <c r="F30" s="286"/>
      <c r="G30" s="286"/>
    </row>
    <row r="31" spans="2:7" ht="14.25" x14ac:dyDescent="0.3">
      <c r="B31" s="288" t="s">
        <v>433</v>
      </c>
      <c r="C31" s="289">
        <v>0.80400000000000005</v>
      </c>
      <c r="D31" s="289">
        <v>0.81599999999999995</v>
      </c>
      <c r="E31" s="289">
        <v>0.81499999999999995</v>
      </c>
      <c r="F31" s="289">
        <v>0.80700000000000005</v>
      </c>
      <c r="G31" s="289">
        <v>0.79400000000000004</v>
      </c>
    </row>
    <row r="32" spans="2:7" ht="14.25" x14ac:dyDescent="0.3">
      <c r="B32" s="288" t="s">
        <v>434</v>
      </c>
      <c r="C32" s="289">
        <v>5.8999999999999997E-2</v>
      </c>
      <c r="D32" s="289">
        <v>5.0999999999999997E-2</v>
      </c>
      <c r="E32" s="289">
        <v>5.3999999999999999E-2</v>
      </c>
      <c r="F32" s="289">
        <v>5.8000000000000003E-2</v>
      </c>
      <c r="G32" s="289">
        <v>6.5000000000000002E-2</v>
      </c>
    </row>
    <row r="33" spans="2:7" ht="14.25" x14ac:dyDescent="0.3">
      <c r="B33" s="288" t="s">
        <v>435</v>
      </c>
      <c r="C33" s="289">
        <v>7.1999999999999995E-2</v>
      </c>
      <c r="D33" s="289">
        <v>7.1999999999999995E-2</v>
      </c>
      <c r="E33" s="289">
        <v>6.9000000000000006E-2</v>
      </c>
      <c r="F33" s="289">
        <v>6.4000000000000001E-2</v>
      </c>
      <c r="G33" s="289">
        <v>6.0999999999999999E-2</v>
      </c>
    </row>
    <row r="34" spans="2:7" ht="14.25" x14ac:dyDescent="0.3">
      <c r="B34" s="288" t="s">
        <v>436</v>
      </c>
      <c r="C34" s="289">
        <v>6.5000000000000002E-2</v>
      </c>
      <c r="D34" s="289">
        <v>6.0999999999999999E-2</v>
      </c>
      <c r="E34" s="289">
        <v>6.2E-2</v>
      </c>
      <c r="F34" s="289">
        <v>7.1999999999999995E-2</v>
      </c>
      <c r="G34" s="289">
        <v>0.08</v>
      </c>
    </row>
    <row r="35" spans="2:7" ht="14.25" x14ac:dyDescent="0.45">
      <c r="B35" s="286"/>
      <c r="C35" s="286"/>
      <c r="D35" s="286"/>
      <c r="E35" s="286"/>
      <c r="F35" s="286"/>
      <c r="G35" s="286"/>
    </row>
    <row r="36" spans="2:7" ht="14.25" x14ac:dyDescent="0.3">
      <c r="B36" s="288" t="s">
        <v>437</v>
      </c>
      <c r="C36" s="289">
        <v>0.12</v>
      </c>
      <c r="D36" s="289">
        <v>0.113</v>
      </c>
      <c r="E36" s="289">
        <v>0.11</v>
      </c>
      <c r="F36" s="289">
        <v>0.111</v>
      </c>
      <c r="G36" s="289">
        <v>0.105</v>
      </c>
    </row>
    <row r="37" spans="2:7" ht="14.25" x14ac:dyDescent="0.3">
      <c r="B37" s="288" t="s">
        <v>438</v>
      </c>
      <c r="C37" s="289">
        <v>0.84899999999999998</v>
      </c>
      <c r="D37" s="289">
        <v>0.85799999999999998</v>
      </c>
      <c r="E37" s="289">
        <v>0.86</v>
      </c>
      <c r="F37" s="289">
        <v>0.86</v>
      </c>
      <c r="G37" s="289">
        <v>0.86399999999999999</v>
      </c>
    </row>
    <row r="38" spans="2:7" ht="14.25" x14ac:dyDescent="0.3">
      <c r="B38" s="288" t="s">
        <v>439</v>
      </c>
      <c r="C38" s="289">
        <v>3.1E-2</v>
      </c>
      <c r="D38" s="289">
        <v>2.9000000000000001E-2</v>
      </c>
      <c r="E38" s="289">
        <v>0.03</v>
      </c>
      <c r="F38" s="289">
        <v>0.03</v>
      </c>
      <c r="G38" s="289">
        <v>3.1E-2</v>
      </c>
    </row>
    <row r="39" spans="2:7" ht="14.25" x14ac:dyDescent="0.45">
      <c r="B39" s="286"/>
      <c r="C39" s="286"/>
      <c r="D39" s="286"/>
      <c r="E39" s="286"/>
      <c r="F39" s="286"/>
      <c r="G39" s="286"/>
    </row>
    <row r="40" spans="2:7" ht="14.25" x14ac:dyDescent="0.3">
      <c r="B40" s="288" t="s">
        <v>440</v>
      </c>
      <c r="C40" s="289">
        <v>0.63100000000000001</v>
      </c>
      <c r="D40" s="289">
        <v>0.57599999999999996</v>
      </c>
      <c r="E40" s="289">
        <v>0.58399999999999996</v>
      </c>
      <c r="F40" s="289">
        <v>0.53</v>
      </c>
      <c r="G40" s="289">
        <v>0.55800000000000005</v>
      </c>
    </row>
    <row r="41" spans="2:7" ht="14.25" x14ac:dyDescent="0.3">
      <c r="B41" s="288" t="s">
        <v>441</v>
      </c>
      <c r="C41" s="289">
        <v>0.36899999999999999</v>
      </c>
      <c r="D41" s="289">
        <v>0.42399999999999999</v>
      </c>
      <c r="E41" s="289">
        <v>0.41599999999999998</v>
      </c>
      <c r="F41" s="289">
        <v>0.47</v>
      </c>
      <c r="G41" s="289">
        <v>0.442</v>
      </c>
    </row>
    <row r="42" spans="2:7" ht="13.15" thickBot="1" x14ac:dyDescent="0.35">
      <c r="B42" s="290"/>
      <c r="C42" s="290"/>
      <c r="D42" s="290"/>
      <c r="E42" s="290"/>
      <c r="F42" s="290"/>
      <c r="G42" s="290"/>
    </row>
  </sheetData>
  <hyperlinks>
    <hyperlink ref="B1" location="Contents!A1" display="Back to contents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17"/>
  <sheetViews>
    <sheetView workbookViewId="0"/>
  </sheetViews>
  <sheetFormatPr defaultRowHeight="10.15" x14ac:dyDescent="0.3"/>
  <cols>
    <col min="1" max="1" width="8.6640625" style="142"/>
    <col min="2" max="2" width="5.75" style="142" bestFit="1" customWidth="1"/>
    <col min="3" max="3" width="22.4140625" style="142" bestFit="1" customWidth="1"/>
    <col min="4" max="4" width="22.75" style="142" bestFit="1" customWidth="1"/>
    <col min="5" max="5" width="17.5" style="142" bestFit="1" customWidth="1"/>
    <col min="6" max="6" width="18.83203125" style="142" bestFit="1" customWidth="1"/>
    <col min="7" max="16384" width="8.6640625" style="142"/>
  </cols>
  <sheetData>
    <row r="1" spans="1:22" x14ac:dyDescent="0.3">
      <c r="B1" s="176" t="s">
        <v>547</v>
      </c>
    </row>
    <row r="3" spans="1:22" s="173" customFormat="1" ht="15" x14ac:dyDescent="0.4">
      <c r="B3" s="172" t="s">
        <v>767</v>
      </c>
    </row>
    <row r="4" spans="1:22" s="1" customFormat="1" ht="15" x14ac:dyDescent="0.4">
      <c r="A4" s="15"/>
      <c r="B4" s="17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4.25" x14ac:dyDescent="0.45">
      <c r="B5" s="291"/>
      <c r="C5" s="334" t="s">
        <v>442</v>
      </c>
      <c r="D5" s="334"/>
      <c r="E5" s="334" t="s">
        <v>443</v>
      </c>
      <c r="F5" s="334"/>
      <c r="G5" s="191"/>
    </row>
    <row r="6" spans="1:22" ht="14.65" thickBot="1" x14ac:dyDescent="0.4">
      <c r="B6" s="292" t="s">
        <v>444</v>
      </c>
      <c r="C6" s="293" t="s">
        <v>445</v>
      </c>
      <c r="D6" s="293" t="s">
        <v>446</v>
      </c>
      <c r="E6" s="293" t="s">
        <v>445</v>
      </c>
      <c r="F6" s="293" t="s">
        <v>446</v>
      </c>
      <c r="G6" s="191"/>
    </row>
    <row r="7" spans="1:22" ht="14.25" x14ac:dyDescent="0.35">
      <c r="B7" s="294">
        <v>1</v>
      </c>
      <c r="C7" s="295" t="s">
        <v>447</v>
      </c>
      <c r="D7" s="295" t="s">
        <v>447</v>
      </c>
      <c r="E7" s="295" t="s">
        <v>448</v>
      </c>
      <c r="F7" s="295" t="s">
        <v>448</v>
      </c>
      <c r="G7" s="191"/>
    </row>
    <row r="8" spans="1:22" ht="14.25" x14ac:dyDescent="0.35">
      <c r="B8" s="296">
        <v>2</v>
      </c>
      <c r="C8" s="297" t="s">
        <v>449</v>
      </c>
      <c r="D8" s="297" t="s">
        <v>449</v>
      </c>
      <c r="E8" s="297" t="s">
        <v>447</v>
      </c>
      <c r="F8" s="297" t="s">
        <v>447</v>
      </c>
      <c r="G8" s="191"/>
    </row>
    <row r="9" spans="1:22" ht="14.25" x14ac:dyDescent="0.35">
      <c r="B9" s="296">
        <v>3</v>
      </c>
      <c r="C9" s="297" t="s">
        <v>448</v>
      </c>
      <c r="D9" s="297" t="s">
        <v>448</v>
      </c>
      <c r="E9" s="297" t="s">
        <v>449</v>
      </c>
      <c r="F9" s="297" t="s">
        <v>450</v>
      </c>
      <c r="G9" s="191"/>
    </row>
    <row r="10" spans="1:22" ht="14.25" x14ac:dyDescent="0.35">
      <c r="B10" s="296">
        <v>4</v>
      </c>
      <c r="C10" s="297" t="s">
        <v>451</v>
      </c>
      <c r="D10" s="297" t="s">
        <v>452</v>
      </c>
      <c r="E10" s="297" t="s">
        <v>453</v>
      </c>
      <c r="F10" s="297" t="s">
        <v>449</v>
      </c>
      <c r="G10" s="191"/>
    </row>
    <row r="11" spans="1:22" ht="14.25" x14ac:dyDescent="0.35">
      <c r="B11" s="296">
        <v>5</v>
      </c>
      <c r="C11" s="297" t="s">
        <v>454</v>
      </c>
      <c r="D11" s="297" t="s">
        <v>451</v>
      </c>
      <c r="E11" s="297" t="s">
        <v>451</v>
      </c>
      <c r="F11" s="297" t="s">
        <v>453</v>
      </c>
      <c r="G11" s="191"/>
    </row>
    <row r="12" spans="1:22" ht="14.25" x14ac:dyDescent="0.35">
      <c r="B12" s="296">
        <v>6</v>
      </c>
      <c r="C12" s="297" t="s">
        <v>455</v>
      </c>
      <c r="D12" s="297" t="s">
        <v>455</v>
      </c>
      <c r="E12" s="297" t="s">
        <v>450</v>
      </c>
      <c r="F12" s="297" t="s">
        <v>454</v>
      </c>
      <c r="G12" s="191"/>
    </row>
    <row r="13" spans="1:22" ht="14.25" x14ac:dyDescent="0.35">
      <c r="B13" s="296">
        <v>7</v>
      </c>
      <c r="C13" s="297" t="s">
        <v>456</v>
      </c>
      <c r="D13" s="297" t="s">
        <v>457</v>
      </c>
      <c r="E13" s="297" t="s">
        <v>455</v>
      </c>
      <c r="F13" s="297" t="s">
        <v>455</v>
      </c>
      <c r="G13" s="191"/>
    </row>
    <row r="14" spans="1:22" ht="14.25" x14ac:dyDescent="0.35">
      <c r="B14" s="296">
        <v>8</v>
      </c>
      <c r="C14" s="297" t="s">
        <v>458</v>
      </c>
      <c r="D14" s="297" t="s">
        <v>456</v>
      </c>
      <c r="E14" s="297" t="s">
        <v>459</v>
      </c>
      <c r="F14" s="297" t="s">
        <v>459</v>
      </c>
      <c r="G14" s="191"/>
    </row>
    <row r="15" spans="1:22" ht="14.25" x14ac:dyDescent="0.35">
      <c r="B15" s="296">
        <v>9</v>
      </c>
      <c r="C15" s="297" t="s">
        <v>460</v>
      </c>
      <c r="D15" s="297" t="s">
        <v>453</v>
      </c>
      <c r="E15" s="297" t="s">
        <v>454</v>
      </c>
      <c r="F15" s="297" t="s">
        <v>451</v>
      </c>
      <c r="G15" s="191"/>
    </row>
    <row r="16" spans="1:22" ht="14.65" thickBot="1" x14ac:dyDescent="0.4">
      <c r="B16" s="292">
        <v>10</v>
      </c>
      <c r="C16" s="293" t="s">
        <v>3</v>
      </c>
      <c r="D16" s="293" t="s">
        <v>458</v>
      </c>
      <c r="E16" s="293" t="s">
        <v>3</v>
      </c>
      <c r="F16" s="293" t="s">
        <v>461</v>
      </c>
      <c r="G16" s="191"/>
    </row>
    <row r="17" spans="2:7" ht="12.75" x14ac:dyDescent="0.35">
      <c r="B17" s="191"/>
      <c r="C17" s="191"/>
      <c r="D17" s="191"/>
      <c r="E17" s="191"/>
      <c r="F17" s="191"/>
      <c r="G17" s="191"/>
    </row>
  </sheetData>
  <mergeCells count="2">
    <mergeCell ref="C5:D5"/>
    <mergeCell ref="E5:F5"/>
  </mergeCells>
  <hyperlinks>
    <hyperlink ref="B1" location="Contents!A1" display="Back to conten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233"/>
  <sheetViews>
    <sheetView workbookViewId="0"/>
  </sheetViews>
  <sheetFormatPr defaultRowHeight="10.15" x14ac:dyDescent="0.3"/>
  <cols>
    <col min="1" max="1" width="8.6640625" style="173"/>
    <col min="2" max="2" width="43.75" style="173" bestFit="1" customWidth="1"/>
    <col min="3" max="3" width="27.08203125" style="173" bestFit="1" customWidth="1"/>
    <col min="4" max="23" width="11.75" style="173" bestFit="1" customWidth="1"/>
    <col min="24" max="16384" width="8.6640625" style="173"/>
  </cols>
  <sheetData>
    <row r="1" spans="1:23" x14ac:dyDescent="0.3">
      <c r="B1" s="176" t="s">
        <v>547</v>
      </c>
    </row>
    <row r="3" spans="1:23" s="1" customFormat="1" ht="15" x14ac:dyDescent="0.4">
      <c r="A3" s="15"/>
      <c r="B3" s="172" t="s">
        <v>657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6" spans="1:23" ht="14.25" x14ac:dyDescent="0.45">
      <c r="B6" s="174"/>
      <c r="C6" s="298"/>
      <c r="D6" s="335" t="s">
        <v>462</v>
      </c>
      <c r="E6" s="335"/>
      <c r="F6" s="335"/>
      <c r="G6" s="335"/>
      <c r="H6" s="335"/>
      <c r="I6" s="335" t="s">
        <v>463</v>
      </c>
      <c r="J6" s="335"/>
      <c r="K6" s="335"/>
      <c r="L6" s="335"/>
      <c r="M6" s="335"/>
      <c r="N6" s="335" t="s">
        <v>464</v>
      </c>
      <c r="O6" s="335"/>
      <c r="P6" s="335"/>
      <c r="Q6" s="335"/>
      <c r="R6" s="335"/>
      <c r="S6" s="335" t="s">
        <v>465</v>
      </c>
      <c r="T6" s="335"/>
      <c r="U6" s="335"/>
      <c r="V6" s="335"/>
      <c r="W6" s="335"/>
    </row>
    <row r="7" spans="1:23" ht="14.25" x14ac:dyDescent="0.45">
      <c r="B7" s="299" t="s">
        <v>466</v>
      </c>
      <c r="C7" s="300" t="s">
        <v>467</v>
      </c>
      <c r="D7" s="175">
        <v>2010</v>
      </c>
      <c r="E7" s="175">
        <v>2011</v>
      </c>
      <c r="F7" s="175">
        <v>2012</v>
      </c>
      <c r="G7" s="175">
        <v>2013</v>
      </c>
      <c r="H7" s="175">
        <v>2014</v>
      </c>
      <c r="I7" s="175">
        <v>2010</v>
      </c>
      <c r="J7" s="175">
        <v>2011</v>
      </c>
      <c r="K7" s="175">
        <v>2012</v>
      </c>
      <c r="L7" s="175">
        <v>2013</v>
      </c>
      <c r="M7" s="175">
        <v>2014</v>
      </c>
      <c r="N7" s="175">
        <v>2010</v>
      </c>
      <c r="O7" s="175">
        <v>2011</v>
      </c>
      <c r="P7" s="175">
        <v>2012</v>
      </c>
      <c r="Q7" s="175">
        <v>2013</v>
      </c>
      <c r="R7" s="175">
        <v>2014</v>
      </c>
      <c r="S7" s="175">
        <v>2010</v>
      </c>
      <c r="T7" s="175">
        <v>2011</v>
      </c>
      <c r="U7" s="175">
        <v>2012</v>
      </c>
      <c r="V7" s="175">
        <v>2013</v>
      </c>
      <c r="W7" s="175">
        <v>2014</v>
      </c>
    </row>
    <row r="8" spans="1:23" ht="14.25" x14ac:dyDescent="0.45">
      <c r="B8" s="301" t="s">
        <v>451</v>
      </c>
      <c r="C8" s="302" t="s">
        <v>570</v>
      </c>
      <c r="D8" s="303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3">
        <v>0</v>
      </c>
      <c r="N8" s="303">
        <v>0</v>
      </c>
      <c r="O8" s="303">
        <v>0</v>
      </c>
      <c r="P8" s="303">
        <v>0</v>
      </c>
      <c r="Q8" s="303">
        <v>0</v>
      </c>
      <c r="R8" s="303">
        <v>0</v>
      </c>
      <c r="S8" s="303">
        <v>0</v>
      </c>
      <c r="T8" s="303">
        <v>0</v>
      </c>
      <c r="U8" s="303">
        <v>0</v>
      </c>
      <c r="V8" s="303">
        <v>0</v>
      </c>
      <c r="W8" s="303">
        <v>0</v>
      </c>
    </row>
    <row r="9" spans="1:23" ht="14.25" x14ac:dyDescent="0.45">
      <c r="B9" s="301" t="s">
        <v>451</v>
      </c>
      <c r="C9" s="302" t="s">
        <v>573</v>
      </c>
      <c r="D9" s="304">
        <v>-0.30317307000052801</v>
      </c>
      <c r="E9" s="304">
        <v>-0.209026081566029</v>
      </c>
      <c r="F9" s="304">
        <v>-0.19747213189385901</v>
      </c>
      <c r="G9" s="304">
        <v>-0.20224739087736801</v>
      </c>
      <c r="H9" s="304">
        <v>-7.9072895724565995E-2</v>
      </c>
      <c r="I9" s="304">
        <v>-0.25336411198771802</v>
      </c>
      <c r="J9" s="304">
        <v>-0.248958514007316</v>
      </c>
      <c r="K9" s="304">
        <v>-7.2065894973009206E-2</v>
      </c>
      <c r="L9" s="304">
        <v>-0.16182206730844501</v>
      </c>
      <c r="M9" s="304">
        <v>-9.3753857827253206E-2</v>
      </c>
      <c r="N9" s="304">
        <v>-0.35365967950082899</v>
      </c>
      <c r="O9" s="304">
        <v>-4.0376111645771297E-2</v>
      </c>
      <c r="P9" s="304">
        <v>-5.6651999819584999E-2</v>
      </c>
      <c r="Q9" s="304">
        <v>-0.303788894121435</v>
      </c>
      <c r="R9" s="304">
        <v>3.0390653906361399E-2</v>
      </c>
      <c r="S9" s="304">
        <v>-0.115358088301682</v>
      </c>
      <c r="T9" s="304">
        <v>-0.181629846300153</v>
      </c>
      <c r="U9" s="304">
        <v>0</v>
      </c>
      <c r="V9" s="304">
        <v>-7.7994418566973102E-3</v>
      </c>
      <c r="W9" s="304">
        <v>-8.94071625715816E-2</v>
      </c>
    </row>
    <row r="10" spans="1:23" ht="14.25" x14ac:dyDescent="0.45">
      <c r="B10" s="301" t="s">
        <v>451</v>
      </c>
      <c r="C10" s="302" t="s">
        <v>567</v>
      </c>
      <c r="D10" s="304">
        <v>0.19655471498100199</v>
      </c>
      <c r="E10" s="304">
        <v>0.38681346931159699</v>
      </c>
      <c r="F10" s="304">
        <v>0.39843432465959899</v>
      </c>
      <c r="G10" s="304">
        <v>0.28496507429836598</v>
      </c>
      <c r="H10" s="304">
        <v>0.27226479428119099</v>
      </c>
      <c r="I10" s="304">
        <v>-2.1205647588664001E-2</v>
      </c>
      <c r="J10" s="304">
        <v>0.13856448906004901</v>
      </c>
      <c r="K10" s="304">
        <v>0.220965669097023</v>
      </c>
      <c r="L10" s="304">
        <v>7.5050670021091295E-2</v>
      </c>
      <c r="M10" s="304">
        <v>9.1308790309608499E-3</v>
      </c>
      <c r="N10" s="304">
        <v>0.17821507409426099</v>
      </c>
      <c r="O10" s="304">
        <v>0.38151765545306199</v>
      </c>
      <c r="P10" s="304">
        <v>0.39069688497164701</v>
      </c>
      <c r="Q10" s="304">
        <v>0.42999840875812501</v>
      </c>
      <c r="R10" s="304">
        <v>0.54888225968584703</v>
      </c>
      <c r="S10" s="304">
        <v>3.3458636684897798E-2</v>
      </c>
      <c r="T10" s="304">
        <v>1.21772213817921E-2</v>
      </c>
      <c r="U10" s="304">
        <v>0.37272349410212302</v>
      </c>
      <c r="V10" s="304">
        <v>0.22108485964663999</v>
      </c>
      <c r="W10" s="304">
        <v>0.23366555834460001</v>
      </c>
    </row>
    <row r="11" spans="1:23" ht="14.25" x14ac:dyDescent="0.45">
      <c r="B11" s="301" t="s">
        <v>451</v>
      </c>
      <c r="C11" s="302" t="s">
        <v>576</v>
      </c>
      <c r="D11" s="304">
        <v>-0.42485413801349198</v>
      </c>
      <c r="E11" s="304">
        <v>-0.39148803870325199</v>
      </c>
      <c r="F11" s="304">
        <v>-0.209692234168841</v>
      </c>
      <c r="G11" s="304">
        <v>-0.32358267702673799</v>
      </c>
      <c r="H11" s="304">
        <v>-0.38455502104392097</v>
      </c>
      <c r="I11" s="304">
        <v>-0.58795348079885401</v>
      </c>
      <c r="J11" s="304">
        <v>-0.41448540116923099</v>
      </c>
      <c r="K11" s="304">
        <v>-0.38297984345499497</v>
      </c>
      <c r="L11" s="304">
        <v>-0.150644015275434</v>
      </c>
      <c r="M11" s="304">
        <v>-0.211171145982158</v>
      </c>
      <c r="N11" s="304">
        <v>-3.2484258169963899E-2</v>
      </c>
      <c r="O11" s="304">
        <v>-0.466015849749225</v>
      </c>
      <c r="P11" s="304">
        <v>3.4700641200426799E-3</v>
      </c>
      <c r="Q11" s="304">
        <v>-0.23476412296892299</v>
      </c>
      <c r="R11" s="304">
        <v>-0.35117797284868901</v>
      </c>
      <c r="S11" s="304">
        <v>-0.66698210474998398</v>
      </c>
      <c r="T11" s="304">
        <v>-0.72930649608898901</v>
      </c>
      <c r="U11" s="304">
        <v>-0.297491708949914</v>
      </c>
      <c r="V11" s="304">
        <v>4.0070422343355498E-2</v>
      </c>
      <c r="W11" s="304">
        <v>-5.1262104093651999E-2</v>
      </c>
    </row>
    <row r="12" spans="1:23" ht="14.25" x14ac:dyDescent="0.45">
      <c r="B12" s="301" t="s">
        <v>451</v>
      </c>
      <c r="C12" s="302" t="s">
        <v>575</v>
      </c>
      <c r="D12" s="304">
        <v>-0.19910625980427801</v>
      </c>
      <c r="E12" s="304">
        <v>-0.120274099042344</v>
      </c>
      <c r="F12" s="304">
        <v>-0.17062113928565401</v>
      </c>
      <c r="G12" s="304">
        <v>-0.20472074127911299</v>
      </c>
      <c r="H12" s="304">
        <v>-0.112004121675778</v>
      </c>
      <c r="I12" s="304">
        <v>-0.21611319930367201</v>
      </c>
      <c r="J12" s="304">
        <v>-7.8402182922827204E-2</v>
      </c>
      <c r="K12" s="304">
        <v>-0.23265916508944601</v>
      </c>
      <c r="L12" s="304">
        <v>-0.162690543068055</v>
      </c>
      <c r="M12" s="304">
        <v>-0.144318051758931</v>
      </c>
      <c r="N12" s="304">
        <v>0.27288207929703101</v>
      </c>
      <c r="O12" s="304">
        <v>3.0650713540442999E-2</v>
      </c>
      <c r="P12" s="304">
        <v>-1.8740915966408301E-2</v>
      </c>
      <c r="Q12" s="304">
        <v>-0.228659339660265</v>
      </c>
      <c r="R12" s="304">
        <v>-0.101321473897043</v>
      </c>
      <c r="S12" s="304">
        <v>1.0346613339039801E-2</v>
      </c>
      <c r="T12" s="304">
        <v>-0.11763299294183401</v>
      </c>
      <c r="U12" s="304">
        <v>-1.76500115518777E-2</v>
      </c>
      <c r="V12" s="304">
        <v>-0.113634163400198</v>
      </c>
      <c r="W12" s="304">
        <v>-0.12794860279545101</v>
      </c>
    </row>
    <row r="13" spans="1:23" ht="14.25" x14ac:dyDescent="0.45">
      <c r="B13" s="301" t="s">
        <v>451</v>
      </c>
      <c r="C13" s="302" t="s">
        <v>568</v>
      </c>
      <c r="D13" s="304">
        <v>-9.2114714872525393E-3</v>
      </c>
      <c r="E13" s="304">
        <v>0.14144845243913301</v>
      </c>
      <c r="F13" s="304">
        <v>0.15094129116605701</v>
      </c>
      <c r="G13" s="304">
        <v>0.15006899005689101</v>
      </c>
      <c r="H13" s="304">
        <v>0.161822149937004</v>
      </c>
      <c r="I13" s="304">
        <v>2.1928335365913099E-3</v>
      </c>
      <c r="J13" s="304">
        <v>0.10493045124744101</v>
      </c>
      <c r="K13" s="304">
        <v>4.2861837265753197E-2</v>
      </c>
      <c r="L13" s="304">
        <v>0.12128671207981601</v>
      </c>
      <c r="M13" s="304">
        <v>5.1880721061672401E-2</v>
      </c>
      <c r="N13" s="304">
        <v>6.7826549637595102E-2</v>
      </c>
      <c r="O13" s="304">
        <v>0.198204682714753</v>
      </c>
      <c r="P13" s="304">
        <v>0.27588449206094501</v>
      </c>
      <c r="Q13" s="304">
        <v>7.3621590884867097E-2</v>
      </c>
      <c r="R13" s="304">
        <v>0.27796070268203299</v>
      </c>
      <c r="S13" s="304">
        <v>1.5098210077321001E-3</v>
      </c>
      <c r="T13" s="304">
        <v>0.161587688555379</v>
      </c>
      <c r="U13" s="304">
        <v>-4.80084246865181E-2</v>
      </c>
      <c r="V13" s="304">
        <v>0.13428823738440501</v>
      </c>
      <c r="W13" s="304">
        <v>0.16241488932426201</v>
      </c>
    </row>
    <row r="14" spans="1:23" ht="14.25" x14ac:dyDescent="0.45">
      <c r="B14" s="301" t="s">
        <v>451</v>
      </c>
      <c r="C14" s="302" t="s">
        <v>569</v>
      </c>
      <c r="D14" s="304">
        <v>-3.6062925278298102E-2</v>
      </c>
      <c r="E14" s="304">
        <v>7.5276598922531995E-2</v>
      </c>
      <c r="F14" s="304">
        <v>0.157731915490951</v>
      </c>
      <c r="G14" s="304">
        <v>0.11035173778301299</v>
      </c>
      <c r="H14" s="304">
        <v>0.13068254673531801</v>
      </c>
      <c r="I14" s="304">
        <v>0.125604254513657</v>
      </c>
      <c r="J14" s="304">
        <v>0.101788124091212</v>
      </c>
      <c r="K14" s="304">
        <v>0.15252597744654001</v>
      </c>
      <c r="L14" s="304">
        <v>0.103600492231676</v>
      </c>
      <c r="M14" s="304">
        <v>0.13791238098953301</v>
      </c>
      <c r="N14" s="304">
        <v>-2.67493915282353E-2</v>
      </c>
      <c r="O14" s="304">
        <v>0.201303376476518</v>
      </c>
      <c r="P14" s="304">
        <v>0.205401278852131</v>
      </c>
      <c r="Q14" s="304">
        <v>0.10037534112169599</v>
      </c>
      <c r="R14" s="304">
        <v>8.8964206868201501E-2</v>
      </c>
      <c r="S14" s="304">
        <v>-0.12451233773060399</v>
      </c>
      <c r="T14" s="304">
        <v>-0.26040109675137202</v>
      </c>
      <c r="U14" s="304">
        <v>0.33223713324478199</v>
      </c>
      <c r="V14" s="304">
        <v>0.19815122261012599</v>
      </c>
      <c r="W14" s="304">
        <v>2.1169748249030701E-2</v>
      </c>
    </row>
    <row r="15" spans="1:23" ht="14.25" x14ac:dyDescent="0.45">
      <c r="B15" s="301" t="s">
        <v>451</v>
      </c>
      <c r="C15" s="302" t="s">
        <v>574</v>
      </c>
      <c r="D15" s="304">
        <v>-0.247362784290101</v>
      </c>
      <c r="E15" s="304">
        <v>-0.193945105081128</v>
      </c>
      <c r="F15" s="304">
        <v>-0.19919480615871099</v>
      </c>
      <c r="G15" s="304">
        <v>-0.133582296906919</v>
      </c>
      <c r="H15" s="304">
        <v>-0.14783426183432399</v>
      </c>
      <c r="I15" s="304">
        <v>-0.246246724125321</v>
      </c>
      <c r="J15" s="304">
        <v>-0.16311679455252501</v>
      </c>
      <c r="K15" s="304">
        <v>-0.191419659756559</v>
      </c>
      <c r="L15" s="304">
        <v>-0.17574720535351099</v>
      </c>
      <c r="M15" s="304">
        <v>-9.6179732009901805E-2</v>
      </c>
      <c r="N15" s="304">
        <v>-4.1059300756181201E-2</v>
      </c>
      <c r="O15" s="304">
        <v>-5.6121325280216398E-2</v>
      </c>
      <c r="P15" s="304">
        <v>-9.3101904168869792E-3</v>
      </c>
      <c r="Q15" s="304">
        <v>-6.4601720184651198E-2</v>
      </c>
      <c r="R15" s="304">
        <v>-0.20343187918181099</v>
      </c>
      <c r="S15" s="304">
        <v>-9.12925185088653E-2</v>
      </c>
      <c r="T15" s="304">
        <v>-4.44770822709184E-2</v>
      </c>
      <c r="U15" s="304">
        <v>1.1441247642679101E-2</v>
      </c>
      <c r="V15" s="304">
        <v>2.92287705871353E-2</v>
      </c>
      <c r="W15" s="304">
        <v>-9.4591518901035607E-2</v>
      </c>
    </row>
    <row r="16" spans="1:23" ht="14.25" x14ac:dyDescent="0.45">
      <c r="B16" s="301" t="s">
        <v>451</v>
      </c>
      <c r="C16" s="302" t="s">
        <v>572</v>
      </c>
      <c r="D16" s="304">
        <v>-0.16112776830564801</v>
      </c>
      <c r="E16" s="304">
        <v>-0.198576085841427</v>
      </c>
      <c r="F16" s="304">
        <v>-0.135824659718917</v>
      </c>
      <c r="G16" s="304">
        <v>-0.13045375037253401</v>
      </c>
      <c r="H16" s="304">
        <v>-6.7499757137866295E-2</v>
      </c>
      <c r="I16" s="304">
        <v>-0.25581308980919498</v>
      </c>
      <c r="J16" s="304">
        <v>-0.133858613698838</v>
      </c>
      <c r="K16" s="304">
        <v>-0.13725613912055301</v>
      </c>
      <c r="L16" s="304">
        <v>-0.100676991267917</v>
      </c>
      <c r="M16" s="304">
        <v>-8.4069822044172002E-2</v>
      </c>
      <c r="N16" s="304">
        <v>5.2203574257970098E-3</v>
      </c>
      <c r="O16" s="304">
        <v>-0.145896202752577</v>
      </c>
      <c r="P16" s="304">
        <v>-0.14388406691536201</v>
      </c>
      <c r="Q16" s="304">
        <v>-0.16602870156376601</v>
      </c>
      <c r="R16" s="304">
        <v>-0.11162053568168299</v>
      </c>
      <c r="S16" s="304">
        <v>-0.20000055728233901</v>
      </c>
      <c r="T16" s="304">
        <v>-0.184782290169723</v>
      </c>
      <c r="U16" s="304">
        <v>-0.140097167398924</v>
      </c>
      <c r="V16" s="304">
        <v>-3.3953209567864802E-2</v>
      </c>
      <c r="W16" s="304">
        <v>-0.163095726423549</v>
      </c>
    </row>
    <row r="17" spans="2:23" ht="14.25" x14ac:dyDescent="0.45">
      <c r="B17" s="301" t="s">
        <v>451</v>
      </c>
      <c r="C17" s="302" t="s">
        <v>770</v>
      </c>
      <c r="D17" s="304">
        <v>-0.30049724503549002</v>
      </c>
      <c r="E17" s="304">
        <v>-0.23234732053302901</v>
      </c>
      <c r="F17" s="304">
        <v>-7.7515100855275699E-3</v>
      </c>
      <c r="G17" s="304">
        <v>-8.8069161249468897E-2</v>
      </c>
      <c r="H17" s="304">
        <v>-8.2947484963351303E-3</v>
      </c>
      <c r="I17" s="304">
        <v>-0.327747886892505</v>
      </c>
      <c r="J17" s="304">
        <v>-0.17121760693474899</v>
      </c>
      <c r="K17" s="304">
        <v>-0.14544667984118601</v>
      </c>
      <c r="L17" s="304">
        <v>-3.1027794720007901E-2</v>
      </c>
      <c r="M17" s="304">
        <v>4.9251026039360997E-2</v>
      </c>
      <c r="N17" s="304">
        <v>-0.122065998436099</v>
      </c>
      <c r="O17" s="304">
        <v>-3.7441877975295502E-2</v>
      </c>
      <c r="P17" s="304">
        <v>0.103421380641919</v>
      </c>
      <c r="Q17" s="304">
        <v>-0.14639347356910601</v>
      </c>
      <c r="R17" s="304">
        <v>-3.1867085137036802E-3</v>
      </c>
      <c r="S17" s="304">
        <v>-0.10449018051503001</v>
      </c>
      <c r="T17" s="304">
        <v>0.101975087156096</v>
      </c>
      <c r="U17" s="304">
        <v>0.20755226887227399</v>
      </c>
      <c r="V17" s="304">
        <v>0.26894478319773701</v>
      </c>
      <c r="W17" s="304">
        <v>-9.4031885570173904E-3</v>
      </c>
    </row>
    <row r="18" spans="2:23" ht="14.25" x14ac:dyDescent="0.45">
      <c r="B18" s="301" t="s">
        <v>468</v>
      </c>
      <c r="C18" s="302" t="s">
        <v>776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0</v>
      </c>
      <c r="J18" s="304">
        <v>0</v>
      </c>
      <c r="K18" s="304">
        <v>0</v>
      </c>
      <c r="L18" s="304">
        <v>0</v>
      </c>
      <c r="M18" s="304">
        <v>0</v>
      </c>
      <c r="N18" s="304">
        <v>0</v>
      </c>
      <c r="O18" s="304">
        <v>0</v>
      </c>
      <c r="P18" s="304">
        <v>0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04">
        <v>0</v>
      </c>
      <c r="W18" s="304">
        <v>0</v>
      </c>
    </row>
    <row r="19" spans="2:23" ht="14.25" x14ac:dyDescent="0.45">
      <c r="B19" s="301" t="s">
        <v>468</v>
      </c>
      <c r="C19" s="302" t="s">
        <v>775</v>
      </c>
      <c r="D19" s="304">
        <v>-2.56561541916113E-2</v>
      </c>
      <c r="E19" s="304">
        <v>0.11989020399184799</v>
      </c>
      <c r="F19" s="304">
        <v>4.4842868987959202E-2</v>
      </c>
      <c r="G19" s="304">
        <v>7.8541860243996106E-2</v>
      </c>
      <c r="H19" s="304">
        <v>0.184151494813835</v>
      </c>
      <c r="I19" s="304">
        <v>-6.0269759036220401E-2</v>
      </c>
      <c r="J19" s="304">
        <v>-0.206274884174527</v>
      </c>
      <c r="K19" s="304">
        <v>1.46533664724005E-3</v>
      </c>
      <c r="L19" s="304">
        <v>3.6650728547414198E-2</v>
      </c>
      <c r="M19" s="304">
        <v>-4.9835076281511202E-2</v>
      </c>
      <c r="N19" s="304">
        <v>-0.14949958628346099</v>
      </c>
      <c r="O19" s="304">
        <v>6.1509912804528902E-2</v>
      </c>
      <c r="P19" s="304">
        <v>-7.03351625337644E-2</v>
      </c>
      <c r="Q19" s="304">
        <v>8.2344340954987105E-2</v>
      </c>
      <c r="R19" s="304">
        <v>0.471030103931454</v>
      </c>
      <c r="S19" s="304">
        <v>-0.498788428742446</v>
      </c>
      <c r="T19" s="304">
        <v>1.14261479423429E-3</v>
      </c>
      <c r="U19" s="304">
        <v>-0.20342449712949101</v>
      </c>
      <c r="V19" s="304">
        <v>6.9329728745897906E-2</v>
      </c>
      <c r="W19" s="304">
        <v>0.176611086520998</v>
      </c>
    </row>
    <row r="20" spans="2:23" ht="14.25" x14ac:dyDescent="0.45">
      <c r="B20" s="301" t="s">
        <v>746</v>
      </c>
      <c r="C20" s="302">
        <v>1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</row>
    <row r="21" spans="2:23" ht="14.25" x14ac:dyDescent="0.45">
      <c r="B21" s="301" t="s">
        <v>746</v>
      </c>
      <c r="C21" s="302">
        <v>2</v>
      </c>
      <c r="D21" s="304">
        <v>-2.1476620845450899E-3</v>
      </c>
      <c r="E21" s="304">
        <v>2.6917136581183199E-3</v>
      </c>
      <c r="F21" s="304">
        <v>1.9039266750319001E-2</v>
      </c>
      <c r="G21" s="304">
        <v>-1.9518639024682399E-2</v>
      </c>
      <c r="H21" s="304">
        <v>-2.3943101717590402E-2</v>
      </c>
      <c r="I21" s="304">
        <v>1.281336537702E-2</v>
      </c>
      <c r="J21" s="304">
        <v>-6.0858233833484203E-2</v>
      </c>
      <c r="K21" s="304">
        <v>-5.0285965569409501E-2</v>
      </c>
      <c r="L21" s="304">
        <v>-3.65108201074274E-2</v>
      </c>
      <c r="M21" s="304">
        <v>-0.124530935369517</v>
      </c>
      <c r="N21" s="304">
        <v>0.10114505650439901</v>
      </c>
      <c r="O21" s="304">
        <v>-5.8923587770656802E-2</v>
      </c>
      <c r="P21" s="304">
        <v>-1.28807984053239E-2</v>
      </c>
      <c r="Q21" s="304">
        <v>0.172401203842247</v>
      </c>
      <c r="R21" s="304">
        <v>7.4373868032944504E-2</v>
      </c>
      <c r="S21" s="304">
        <v>8.3587469125600097E-2</v>
      </c>
      <c r="T21" s="304">
        <v>-4.3544687289143798E-2</v>
      </c>
      <c r="U21" s="304">
        <v>-1.6116241281388301E-2</v>
      </c>
      <c r="V21" s="304">
        <v>-0.215268408547649</v>
      </c>
      <c r="W21" s="304">
        <v>-7.2679674683014103E-2</v>
      </c>
    </row>
    <row r="22" spans="2:23" ht="14.25" x14ac:dyDescent="0.45">
      <c r="B22" s="301" t="s">
        <v>746</v>
      </c>
      <c r="C22" s="302">
        <v>3</v>
      </c>
      <c r="D22" s="304">
        <v>-3.8712418328326198E-2</v>
      </c>
      <c r="E22" s="304">
        <v>3.6977685459431697E-2</v>
      </c>
      <c r="F22" s="304">
        <v>0.122144631884191</v>
      </c>
      <c r="G22" s="304">
        <v>-1.9974166848361799E-2</v>
      </c>
      <c r="H22" s="304">
        <v>-2.3299118372737699E-2</v>
      </c>
      <c r="I22" s="304">
        <v>-3.8106037442496403E-2</v>
      </c>
      <c r="J22" s="304">
        <v>-3.80225512591158E-2</v>
      </c>
      <c r="K22" s="304">
        <v>-1.41907585358533E-2</v>
      </c>
      <c r="L22" s="304">
        <v>7.5932634360942799E-3</v>
      </c>
      <c r="M22" s="304">
        <v>-4.9989643519950402E-2</v>
      </c>
      <c r="N22" s="304">
        <v>-0.20772795891284301</v>
      </c>
      <c r="O22" s="304">
        <v>8.7091310129775001E-2</v>
      </c>
      <c r="P22" s="304">
        <v>0.19085616677917999</v>
      </c>
      <c r="Q22" s="304">
        <v>0.17677183949572201</v>
      </c>
      <c r="R22" s="304">
        <v>3.38488454379323E-3</v>
      </c>
      <c r="S22" s="304">
        <v>-6.08524715224723E-2</v>
      </c>
      <c r="T22" s="304">
        <v>-9.2027082714358305E-2</v>
      </c>
      <c r="U22" s="304">
        <v>0.107385079644402</v>
      </c>
      <c r="V22" s="304">
        <v>8.1989524911969796E-3</v>
      </c>
      <c r="W22" s="304">
        <v>-3.7988617439388903E-2</v>
      </c>
    </row>
    <row r="23" spans="2:23" ht="14.25" x14ac:dyDescent="0.45">
      <c r="B23" s="301" t="s">
        <v>746</v>
      </c>
      <c r="C23" s="302">
        <v>4</v>
      </c>
      <c r="D23" s="304">
        <v>2.6051377279512401E-3</v>
      </c>
      <c r="E23" s="304">
        <v>-8.8053989386112294E-3</v>
      </c>
      <c r="F23" s="304">
        <v>-3.3167788072214401E-3</v>
      </c>
      <c r="G23" s="304">
        <v>-7.2987191232577395E-2</v>
      </c>
      <c r="H23" s="304">
        <v>-5.2979476438658898E-2</v>
      </c>
      <c r="I23" s="304">
        <v>-6.8099053921234901E-2</v>
      </c>
      <c r="J23" s="304">
        <v>-0.16672366435383601</v>
      </c>
      <c r="K23" s="304">
        <v>-0.108539683902628</v>
      </c>
      <c r="L23" s="304">
        <v>-9.2988319757943999E-2</v>
      </c>
      <c r="M23" s="304">
        <v>-0.11542138645848</v>
      </c>
      <c r="N23" s="304">
        <v>-1.8092990117699E-2</v>
      </c>
      <c r="O23" s="304">
        <v>1.68740279140864E-3</v>
      </c>
      <c r="P23" s="304">
        <v>-4.1626466073347697E-2</v>
      </c>
      <c r="Q23" s="304">
        <v>-2.49072757198621E-2</v>
      </c>
      <c r="R23" s="304">
        <v>1.8973857812198801E-2</v>
      </c>
      <c r="S23" s="304">
        <v>-4.3102057897723298E-2</v>
      </c>
      <c r="T23" s="304">
        <v>-0.19073898937780401</v>
      </c>
      <c r="U23" s="304">
        <v>4.91093859230818E-3</v>
      </c>
      <c r="V23" s="304">
        <v>-8.0436316450172102E-2</v>
      </c>
      <c r="W23" s="304">
        <v>3.2796031771585098E-2</v>
      </c>
    </row>
    <row r="24" spans="2:23" ht="14.25" x14ac:dyDescent="0.45">
      <c r="B24" s="301" t="s">
        <v>746</v>
      </c>
      <c r="C24" s="302">
        <v>5</v>
      </c>
      <c r="D24" s="304">
        <v>-0.177333528853372</v>
      </c>
      <c r="E24" s="304">
        <v>-0.163383438201015</v>
      </c>
      <c r="F24" s="304">
        <v>-0.106946597065973</v>
      </c>
      <c r="G24" s="304">
        <v>-0.101476223448077</v>
      </c>
      <c r="H24" s="304">
        <v>-0.13358242107356499</v>
      </c>
      <c r="I24" s="304">
        <v>-0.153723131923898</v>
      </c>
      <c r="J24" s="304">
        <v>-0.19445556451843901</v>
      </c>
      <c r="K24" s="304">
        <v>-0.134309527366378</v>
      </c>
      <c r="L24" s="304">
        <v>-0.14507089197213499</v>
      </c>
      <c r="M24" s="304">
        <v>-0.15381087800106999</v>
      </c>
      <c r="N24" s="304">
        <v>-0.120859952502564</v>
      </c>
      <c r="O24" s="304">
        <v>-0.13375666344613299</v>
      </c>
      <c r="P24" s="304">
        <v>-6.2265113006807499E-3</v>
      </c>
      <c r="Q24" s="304">
        <v>-6.8919076257152601E-2</v>
      </c>
      <c r="R24" s="304">
        <v>1.43960102872008E-2</v>
      </c>
      <c r="S24" s="304">
        <v>-1.2854632272501901E-2</v>
      </c>
      <c r="T24" s="304">
        <v>-0.22293982002884599</v>
      </c>
      <c r="U24" s="304">
        <v>-0.120151728209176</v>
      </c>
      <c r="V24" s="304">
        <v>-4.4823618252688401E-2</v>
      </c>
      <c r="W24" s="304">
        <v>-0.123109598743648</v>
      </c>
    </row>
    <row r="25" spans="2:23" ht="14.25" x14ac:dyDescent="0.45">
      <c r="B25" s="301" t="s">
        <v>746</v>
      </c>
      <c r="C25" s="302">
        <v>6</v>
      </c>
      <c r="D25" s="304">
        <v>-0.22416963134302501</v>
      </c>
      <c r="E25" s="304">
        <v>-0.17247584742998301</v>
      </c>
      <c r="F25" s="304">
        <v>-0.14137783310801499</v>
      </c>
      <c r="G25" s="304">
        <v>-0.13965697608616801</v>
      </c>
      <c r="H25" s="304">
        <v>-8.7422315999978503E-2</v>
      </c>
      <c r="I25" s="304">
        <v>-6.1355091763670301E-2</v>
      </c>
      <c r="J25" s="304">
        <v>-7.2152399159162897E-2</v>
      </c>
      <c r="K25" s="304">
        <v>-0.207528594969008</v>
      </c>
      <c r="L25" s="304">
        <v>-0.153056775648379</v>
      </c>
      <c r="M25" s="304">
        <v>-8.4184622549243193E-2</v>
      </c>
      <c r="N25" s="304">
        <v>-0.161718415229651</v>
      </c>
      <c r="O25" s="304">
        <v>-6.6816096765109606E-2</v>
      </c>
      <c r="P25" s="304">
        <v>-6.4579538921546206E-2</v>
      </c>
      <c r="Q25" s="304">
        <v>-5.2505672936972801E-2</v>
      </c>
      <c r="R25" s="304">
        <v>-0.14289752131545999</v>
      </c>
      <c r="S25" s="304">
        <v>0.27476298875757799</v>
      </c>
      <c r="T25" s="304">
        <v>2.6760606315314999E-2</v>
      </c>
      <c r="U25" s="304">
        <v>-4.5441476293965801E-3</v>
      </c>
      <c r="V25" s="304">
        <v>4.06845033484865E-2</v>
      </c>
      <c r="W25" s="304">
        <v>-3.58456892903792E-2</v>
      </c>
    </row>
    <row r="26" spans="2:23" ht="14.25" x14ac:dyDescent="0.45">
      <c r="B26" s="301" t="s">
        <v>469</v>
      </c>
      <c r="C26" s="302" t="s">
        <v>776</v>
      </c>
      <c r="D26" s="304">
        <v>0</v>
      </c>
      <c r="E26" s="304">
        <v>0</v>
      </c>
      <c r="F26" s="304">
        <v>0</v>
      </c>
      <c r="G26" s="304">
        <v>0</v>
      </c>
      <c r="H26" s="304">
        <v>0</v>
      </c>
      <c r="I26" s="304">
        <v>0</v>
      </c>
      <c r="J26" s="304">
        <v>0</v>
      </c>
      <c r="K26" s="304">
        <v>0</v>
      </c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</row>
    <row r="27" spans="2:23" ht="14.25" x14ac:dyDescent="0.45">
      <c r="B27" s="301" t="s">
        <v>469</v>
      </c>
      <c r="C27" s="302" t="s">
        <v>775</v>
      </c>
      <c r="D27" s="304">
        <v>-9.6232593819226997E-2</v>
      </c>
      <c r="E27" s="304">
        <v>-0.11343440429905401</v>
      </c>
      <c r="F27" s="304">
        <v>-0.139609771154942</v>
      </c>
      <c r="G27" s="304">
        <v>-4.7260125125794403E-2</v>
      </c>
      <c r="H27" s="304">
        <v>-0.144023728898513</v>
      </c>
      <c r="I27" s="304">
        <v>-0.108197194591241</v>
      </c>
      <c r="J27" s="304">
        <v>-0.17658569815428099</v>
      </c>
      <c r="K27" s="304">
        <v>-7.8575092180217396E-2</v>
      </c>
      <c r="L27" s="304">
        <v>-5.4764936869396404E-3</v>
      </c>
      <c r="M27" s="304">
        <v>-2.99539072528252E-2</v>
      </c>
      <c r="N27" s="304">
        <v>-0.240482170849803</v>
      </c>
      <c r="O27" s="304">
        <v>-9.4138801811875103E-2</v>
      </c>
      <c r="P27" s="304">
        <v>-0.21559751113537601</v>
      </c>
      <c r="Q27" s="304">
        <v>-7.4031179767093405E-2</v>
      </c>
      <c r="R27" s="304">
        <v>-0.13891285802683601</v>
      </c>
      <c r="S27" s="304">
        <v>0.16792208808952999</v>
      </c>
      <c r="T27" s="304">
        <v>-4.7436473067008503E-2</v>
      </c>
      <c r="U27" s="304">
        <v>-2.1984241791418498E-2</v>
      </c>
      <c r="V27" s="304">
        <v>-8.4204843096521806E-2</v>
      </c>
      <c r="W27" s="304">
        <v>7.7710383796028501E-2</v>
      </c>
    </row>
    <row r="28" spans="2:23" ht="14.25" x14ac:dyDescent="0.45">
      <c r="B28" s="301" t="s">
        <v>470</v>
      </c>
      <c r="C28" s="302" t="s">
        <v>471</v>
      </c>
      <c r="D28" s="304">
        <v>0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304">
        <v>0</v>
      </c>
      <c r="K28" s="304">
        <v>0</v>
      </c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04">
        <v>0</v>
      </c>
      <c r="W28" s="304">
        <v>0</v>
      </c>
    </row>
    <row r="29" spans="2:23" ht="14.25" x14ac:dyDescent="0.45">
      <c r="B29" s="301" t="s">
        <v>470</v>
      </c>
      <c r="C29" s="302" t="s">
        <v>472</v>
      </c>
      <c r="D29" s="304">
        <v>5.0665200599157301E-2</v>
      </c>
      <c r="E29" s="304">
        <v>6.32816830405947E-2</v>
      </c>
      <c r="F29" s="304">
        <v>7.3150831383579099E-2</v>
      </c>
      <c r="G29" s="304">
        <v>5.1421067537646498E-2</v>
      </c>
      <c r="H29" s="304">
        <v>-1.6183917529254599E-4</v>
      </c>
      <c r="I29" s="304">
        <v>-4.7478706663284902E-2</v>
      </c>
      <c r="J29" s="304">
        <v>-2.2042917179646401E-2</v>
      </c>
      <c r="K29" s="304">
        <v>7.6512206630816496E-2</v>
      </c>
      <c r="L29" s="304">
        <v>-4.79455569701542E-3</v>
      </c>
      <c r="M29" s="304">
        <v>-4.35060772987865E-2</v>
      </c>
      <c r="N29" s="304">
        <v>-6.6317669569635699E-3</v>
      </c>
      <c r="O29" s="304">
        <v>-2.55033845111967E-2</v>
      </c>
      <c r="P29" s="304">
        <v>8.4322622855730806E-2</v>
      </c>
      <c r="Q29" s="304">
        <v>4.6896989195620801E-3</v>
      </c>
      <c r="R29" s="304">
        <v>4.9529505004823199E-2</v>
      </c>
      <c r="S29" s="304">
        <v>-0.17431375206366301</v>
      </c>
      <c r="T29" s="304">
        <v>-9.8639012200227097E-2</v>
      </c>
      <c r="U29" s="304">
        <v>0.21119303683760399</v>
      </c>
      <c r="V29" s="304">
        <v>1.3382859619683401E-2</v>
      </c>
      <c r="W29" s="304">
        <v>-0.163197784813055</v>
      </c>
    </row>
    <row r="30" spans="2:23" ht="14.25" x14ac:dyDescent="0.45">
      <c r="B30" s="301" t="s">
        <v>761</v>
      </c>
      <c r="C30" s="302">
        <v>1</v>
      </c>
      <c r="D30" s="304">
        <v>0</v>
      </c>
      <c r="E30" s="304">
        <v>0</v>
      </c>
      <c r="F30" s="304">
        <v>0</v>
      </c>
      <c r="G30" s="304">
        <v>0</v>
      </c>
      <c r="H30" s="304">
        <v>0</v>
      </c>
      <c r="I30" s="304">
        <v>0</v>
      </c>
      <c r="J30" s="304">
        <v>0</v>
      </c>
      <c r="K30" s="304">
        <v>0</v>
      </c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</row>
    <row r="31" spans="2:23" ht="14.25" x14ac:dyDescent="0.45">
      <c r="B31" s="301" t="s">
        <v>761</v>
      </c>
      <c r="C31" s="302">
        <v>2</v>
      </c>
      <c r="D31" s="304">
        <v>9.3351839213028601E-2</v>
      </c>
      <c r="E31" s="304">
        <v>3.5526982430238899E-2</v>
      </c>
      <c r="F31" s="304">
        <v>-2.32865636354509E-2</v>
      </c>
      <c r="G31" s="304">
        <v>-1.29075515826374E-2</v>
      </c>
      <c r="H31" s="304">
        <v>2.1098456896452299E-2</v>
      </c>
      <c r="I31" s="304">
        <v>-1.80150426304935E-2</v>
      </c>
      <c r="J31" s="304">
        <v>1.59149977036806E-2</v>
      </c>
      <c r="K31" s="304">
        <v>2.0142599266345099E-2</v>
      </c>
      <c r="L31" s="304">
        <v>-1.4645678687892801E-2</v>
      </c>
      <c r="M31" s="304">
        <v>-6.9496309884024304E-2</v>
      </c>
      <c r="N31" s="304">
        <v>-0.128409292957576</v>
      </c>
      <c r="O31" s="304">
        <v>-0.18083617608770799</v>
      </c>
      <c r="P31" s="304">
        <v>-3.0735515930740202E-2</v>
      </c>
      <c r="Q31" s="304">
        <v>-6.3123773848979298E-2</v>
      </c>
      <c r="R31" s="304">
        <v>1.1333278773679401E-2</v>
      </c>
      <c r="S31" s="304">
        <v>-6.4822537973625499E-2</v>
      </c>
      <c r="T31" s="304">
        <v>5.1073324107075303E-2</v>
      </c>
      <c r="U31" s="304">
        <v>5.0618282188724002E-2</v>
      </c>
      <c r="V31" s="304">
        <v>-7.1879406952294903E-2</v>
      </c>
      <c r="W31" s="304">
        <v>5.78215898239339E-2</v>
      </c>
    </row>
    <row r="32" spans="2:23" ht="14.25" x14ac:dyDescent="0.45">
      <c r="B32" s="301" t="s">
        <v>761</v>
      </c>
      <c r="C32" s="302">
        <v>3</v>
      </c>
      <c r="D32" s="304">
        <v>2.1172011247607099E-2</v>
      </c>
      <c r="E32" s="304">
        <v>-2.2877358833151E-2</v>
      </c>
      <c r="F32" s="304">
        <v>-8.5123794632930794E-2</v>
      </c>
      <c r="G32" s="304">
        <v>2.3509102460654699E-2</v>
      </c>
      <c r="H32" s="304">
        <v>2.95842089668799E-2</v>
      </c>
      <c r="I32" s="304">
        <v>4.6111713979307502E-2</v>
      </c>
      <c r="J32" s="304">
        <v>7.2660230654346E-2</v>
      </c>
      <c r="K32" s="304">
        <v>5.2716894154100399E-2</v>
      </c>
      <c r="L32" s="304">
        <v>-1.2093200120624399E-2</v>
      </c>
      <c r="M32" s="304">
        <v>-2.04189470737145E-2</v>
      </c>
      <c r="N32" s="304">
        <v>-0.21989524327601001</v>
      </c>
      <c r="O32" s="304">
        <v>-2.9897722353205199E-2</v>
      </c>
      <c r="P32" s="304">
        <v>7.9616107354248497E-2</v>
      </c>
      <c r="Q32" s="304">
        <v>-8.0236402113177206E-3</v>
      </c>
      <c r="R32" s="304">
        <v>-4.6913471784565397E-2</v>
      </c>
      <c r="S32" s="304">
        <v>1.0833582842473599E-2</v>
      </c>
      <c r="T32" s="304">
        <v>0.23076722093545901</v>
      </c>
      <c r="U32" s="304">
        <v>-6.0697719690506802E-2</v>
      </c>
      <c r="V32" s="304">
        <v>-5.4778233720316601E-2</v>
      </c>
      <c r="W32" s="304">
        <v>1.1601637544390901E-3</v>
      </c>
    </row>
    <row r="33" spans="2:23" ht="14.25" x14ac:dyDescent="0.45">
      <c r="B33" s="301" t="s">
        <v>761</v>
      </c>
      <c r="C33" s="302">
        <v>4</v>
      </c>
      <c r="D33" s="304">
        <v>9.4290638109624306E-2</v>
      </c>
      <c r="E33" s="304">
        <v>4.34277380048975E-2</v>
      </c>
      <c r="F33" s="304">
        <v>-4.481611613013E-2</v>
      </c>
      <c r="G33" s="304">
        <v>1.31102481022141E-2</v>
      </c>
      <c r="H33" s="304">
        <v>2.0562585409072399E-2</v>
      </c>
      <c r="I33" s="304">
        <v>-2.49733319574078E-2</v>
      </c>
      <c r="J33" s="304">
        <v>1.8199530985418998E-2</v>
      </c>
      <c r="K33" s="304">
        <v>1.38817525520071E-2</v>
      </c>
      <c r="L33" s="304">
        <v>-3.5423335278746901E-2</v>
      </c>
      <c r="M33" s="304">
        <v>3.9042034595604701E-2</v>
      </c>
      <c r="N33" s="304">
        <v>-0.175305146158418</v>
      </c>
      <c r="O33" s="304">
        <v>-9.7152696201810204E-2</v>
      </c>
      <c r="P33" s="304">
        <v>7.2854204700902201E-3</v>
      </c>
      <c r="Q33" s="304">
        <v>-0.103414004431801</v>
      </c>
      <c r="R33" s="304">
        <v>-0.12759839277200699</v>
      </c>
      <c r="S33" s="304">
        <v>-0.14815563501715001</v>
      </c>
      <c r="T33" s="304">
        <v>-0.13935496813835399</v>
      </c>
      <c r="U33" s="304">
        <v>1.03355753018375E-3</v>
      </c>
      <c r="V33" s="304">
        <v>6.9265121049866901E-2</v>
      </c>
      <c r="W33" s="304">
        <v>5.4464620672062701E-3</v>
      </c>
    </row>
    <row r="34" spans="2:23" ht="14.25" x14ac:dyDescent="0.45">
      <c r="B34" s="301" t="s">
        <v>761</v>
      </c>
      <c r="C34" s="302">
        <v>5</v>
      </c>
      <c r="D34" s="304">
        <v>0.115358944080048</v>
      </c>
      <c r="E34" s="304">
        <v>6.1978437769348499E-2</v>
      </c>
      <c r="F34" s="304">
        <v>-2.25542285302767E-2</v>
      </c>
      <c r="G34" s="304">
        <v>5.4311550969205098E-2</v>
      </c>
      <c r="H34" s="304">
        <v>3.3310467247283003E-2</v>
      </c>
      <c r="I34" s="304">
        <v>-1.71346218519444E-2</v>
      </c>
      <c r="J34" s="304">
        <v>-7.0775899232789598E-3</v>
      </c>
      <c r="K34" s="304">
        <v>3.5167949352774203E-2</v>
      </c>
      <c r="L34" s="304">
        <v>-9.5447868045781398E-2</v>
      </c>
      <c r="M34" s="304">
        <v>-4.9210495185034397E-2</v>
      </c>
      <c r="N34" s="304">
        <v>-4.8877634805535801E-2</v>
      </c>
      <c r="O34" s="304">
        <v>-2.3199555112038601E-2</v>
      </c>
      <c r="P34" s="304">
        <v>-4.1560213308098497E-2</v>
      </c>
      <c r="Q34" s="304">
        <v>-6.7874463219518205E-2</v>
      </c>
      <c r="R34" s="304">
        <v>-0.223018407353127</v>
      </c>
      <c r="S34" s="304">
        <v>-0.14747766769269699</v>
      </c>
      <c r="T34" s="304">
        <v>-2.0964455456477401E-2</v>
      </c>
      <c r="U34" s="304">
        <v>-0.11456841673625801</v>
      </c>
      <c r="V34" s="304">
        <v>-0.15052511129368401</v>
      </c>
      <c r="W34" s="304">
        <v>-7.3339244987063595E-2</v>
      </c>
    </row>
    <row r="35" spans="2:23" ht="14.25" x14ac:dyDescent="0.45">
      <c r="B35" s="301" t="s">
        <v>452</v>
      </c>
      <c r="C35" s="302" t="s">
        <v>473</v>
      </c>
      <c r="D35" s="304">
        <v>0</v>
      </c>
      <c r="E35" s="304">
        <v>0</v>
      </c>
      <c r="F35" s="304">
        <v>0</v>
      </c>
      <c r="G35" s="304">
        <v>0</v>
      </c>
      <c r="H35" s="304">
        <v>0</v>
      </c>
      <c r="I35" s="304">
        <v>0</v>
      </c>
      <c r="J35" s="304">
        <v>0</v>
      </c>
      <c r="K35" s="304">
        <v>0</v>
      </c>
      <c r="L35" s="304">
        <v>0</v>
      </c>
      <c r="M35" s="304">
        <v>0</v>
      </c>
      <c r="N35" s="304">
        <v>0</v>
      </c>
      <c r="O35" s="304">
        <v>0</v>
      </c>
      <c r="P35" s="304">
        <v>0</v>
      </c>
      <c r="Q35" s="304">
        <v>0</v>
      </c>
      <c r="R35" s="304">
        <v>0</v>
      </c>
      <c r="S35" s="304">
        <v>0</v>
      </c>
      <c r="T35" s="304">
        <v>0</v>
      </c>
      <c r="U35" s="304">
        <v>0</v>
      </c>
      <c r="V35" s="304">
        <v>0</v>
      </c>
      <c r="W35" s="304">
        <v>0</v>
      </c>
    </row>
    <row r="36" spans="2:23" ht="14.25" x14ac:dyDescent="0.45">
      <c r="B36" s="301" t="s">
        <v>452</v>
      </c>
      <c r="C36" s="302" t="s">
        <v>474</v>
      </c>
      <c r="D36" s="304">
        <v>0.21314718433666699</v>
      </c>
      <c r="E36" s="304">
        <v>0.20099455018916701</v>
      </c>
      <c r="F36" s="304">
        <v>0.23657146006806401</v>
      </c>
      <c r="G36" s="304">
        <v>7.8316713091330495E-2</v>
      </c>
      <c r="H36" s="304">
        <v>7.5859141919445899E-2</v>
      </c>
      <c r="I36" s="304">
        <v>0.14521402993931701</v>
      </c>
      <c r="J36" s="304">
        <v>0.12476248012310499</v>
      </c>
      <c r="K36" s="304">
        <v>9.5890060968581298E-2</v>
      </c>
      <c r="L36" s="304">
        <v>6.3475431689584402E-2</v>
      </c>
      <c r="M36" s="304">
        <v>2.3994068328291599E-2</v>
      </c>
      <c r="N36" s="304">
        <v>-1.3594394785664999E-2</v>
      </c>
      <c r="O36" s="304">
        <v>0.42187099679777701</v>
      </c>
      <c r="P36" s="304">
        <v>4.0242578861919703E-2</v>
      </c>
      <c r="Q36" s="304">
        <v>0.334434206231838</v>
      </c>
      <c r="R36" s="304">
        <v>0.161880410364549</v>
      </c>
      <c r="S36" s="304">
        <v>-0.17328016720016701</v>
      </c>
      <c r="T36" s="304">
        <v>-0.23860360208174999</v>
      </c>
      <c r="U36" s="304">
        <v>-1.5627917279291699E-2</v>
      </c>
      <c r="V36" s="304">
        <v>-3.3453141774367701E-2</v>
      </c>
      <c r="W36" s="304">
        <v>-4.0709446658357497E-2</v>
      </c>
    </row>
    <row r="37" spans="2:23" ht="14.25" x14ac:dyDescent="0.45">
      <c r="B37" s="301" t="s">
        <v>452</v>
      </c>
      <c r="C37" s="302" t="s">
        <v>475</v>
      </c>
      <c r="D37" s="304">
        <v>0</v>
      </c>
      <c r="E37" s="304">
        <v>-6.63598197856443E-2</v>
      </c>
      <c r="F37" s="304">
        <v>0.20341698427733601</v>
      </c>
      <c r="G37" s="304">
        <v>3.84742139826868E-2</v>
      </c>
      <c r="H37" s="304">
        <v>5.0222242204025797E-2</v>
      </c>
      <c r="I37" s="304">
        <v>0.25941761901270299</v>
      </c>
      <c r="J37" s="304">
        <v>0.261330142526909</v>
      </c>
      <c r="K37" s="304">
        <v>0.17284997195816701</v>
      </c>
      <c r="L37" s="304">
        <v>0.11864777391716599</v>
      </c>
      <c r="M37" s="304">
        <v>0.104000040294335</v>
      </c>
      <c r="N37" s="304">
        <v>0</v>
      </c>
      <c r="O37" s="304">
        <v>0.37654405037085598</v>
      </c>
      <c r="P37" s="304">
        <v>0.62464136402475401</v>
      </c>
      <c r="Q37" s="304">
        <v>0.30226691973557601</v>
      </c>
      <c r="R37" s="304">
        <v>0.312358848615509</v>
      </c>
      <c r="S37" s="304">
        <v>0.22236232277547699</v>
      </c>
      <c r="T37" s="304">
        <v>0.414730618112017</v>
      </c>
      <c r="U37" s="304">
        <v>0.44380751765251603</v>
      </c>
      <c r="V37" s="304">
        <v>0.36240830084639097</v>
      </c>
      <c r="W37" s="304">
        <v>0.29842372877099599</v>
      </c>
    </row>
    <row r="38" spans="2:23" ht="14.25" x14ac:dyDescent="0.45">
      <c r="B38" s="301" t="s">
        <v>476</v>
      </c>
      <c r="C38" s="302" t="s">
        <v>776</v>
      </c>
      <c r="D38" s="304" t="s">
        <v>477</v>
      </c>
      <c r="E38" s="304" t="s">
        <v>477</v>
      </c>
      <c r="F38" s="304" t="s">
        <v>477</v>
      </c>
      <c r="G38" s="304" t="s">
        <v>477</v>
      </c>
      <c r="H38" s="304" t="s">
        <v>477</v>
      </c>
      <c r="I38" s="304">
        <v>0</v>
      </c>
      <c r="J38" s="304">
        <v>0</v>
      </c>
      <c r="K38" s="304">
        <v>0</v>
      </c>
      <c r="L38" s="304">
        <v>0</v>
      </c>
      <c r="M38" s="304">
        <v>0</v>
      </c>
      <c r="N38" s="304" t="s">
        <v>477</v>
      </c>
      <c r="O38" s="304" t="s">
        <v>477</v>
      </c>
      <c r="P38" s="304" t="s">
        <v>477</v>
      </c>
      <c r="Q38" s="304" t="s">
        <v>477</v>
      </c>
      <c r="R38" s="304" t="s">
        <v>477</v>
      </c>
      <c r="S38" s="304">
        <v>0</v>
      </c>
      <c r="T38" s="304">
        <v>0</v>
      </c>
      <c r="U38" s="304">
        <v>0</v>
      </c>
      <c r="V38" s="304">
        <v>0</v>
      </c>
      <c r="W38" s="304">
        <v>0</v>
      </c>
    </row>
    <row r="39" spans="2:23" ht="14.25" x14ac:dyDescent="0.45">
      <c r="B39" s="301" t="s">
        <v>476</v>
      </c>
      <c r="C39" s="302" t="s">
        <v>775</v>
      </c>
      <c r="D39" s="304" t="s">
        <v>477</v>
      </c>
      <c r="E39" s="304" t="s">
        <v>477</v>
      </c>
      <c r="F39" s="304" t="s">
        <v>477</v>
      </c>
      <c r="G39" s="304" t="s">
        <v>477</v>
      </c>
      <c r="H39" s="304" t="s">
        <v>477</v>
      </c>
      <c r="I39" s="304">
        <v>6.3709210542278905E-2</v>
      </c>
      <c r="J39" s="304">
        <v>7.6900312441348304E-2</v>
      </c>
      <c r="K39" s="304">
        <v>-8.1524874232403108E-3</v>
      </c>
      <c r="L39" s="304">
        <v>-3.5256054487059298E-2</v>
      </c>
      <c r="M39" s="304">
        <v>-0.13961868127393401</v>
      </c>
      <c r="N39" s="304" t="s">
        <v>477</v>
      </c>
      <c r="O39" s="304" t="s">
        <v>477</v>
      </c>
      <c r="P39" s="304" t="s">
        <v>477</v>
      </c>
      <c r="Q39" s="304" t="s">
        <v>477</v>
      </c>
      <c r="R39" s="304" t="s">
        <v>477</v>
      </c>
      <c r="S39" s="304">
        <v>0.56762282637886596</v>
      </c>
      <c r="T39" s="304">
        <v>8.0596788761105598E-3</v>
      </c>
      <c r="U39" s="304">
        <v>6.2579737657076804E-3</v>
      </c>
      <c r="V39" s="304">
        <v>-3.2121240378554503E-2</v>
      </c>
      <c r="W39" s="304">
        <v>-0.20767698249611399</v>
      </c>
    </row>
    <row r="40" spans="2:23" ht="14.25" x14ac:dyDescent="0.45">
      <c r="B40" s="301" t="s">
        <v>478</v>
      </c>
      <c r="C40" s="302" t="s">
        <v>776</v>
      </c>
      <c r="D40" s="304">
        <v>0</v>
      </c>
      <c r="E40" s="304">
        <v>0</v>
      </c>
      <c r="F40" s="304">
        <v>0</v>
      </c>
      <c r="G40" s="304">
        <v>0</v>
      </c>
      <c r="H40" s="304">
        <v>0</v>
      </c>
      <c r="I40" s="304">
        <v>0</v>
      </c>
      <c r="J40" s="304">
        <v>0</v>
      </c>
      <c r="K40" s="304">
        <v>0</v>
      </c>
      <c r="L40" s="304">
        <v>0</v>
      </c>
      <c r="M40" s="304">
        <v>0</v>
      </c>
      <c r="N40" s="304">
        <v>0</v>
      </c>
      <c r="O40" s="304">
        <v>0</v>
      </c>
      <c r="P40" s="304">
        <v>0</v>
      </c>
      <c r="Q40" s="304">
        <v>0</v>
      </c>
      <c r="R40" s="304">
        <v>0</v>
      </c>
      <c r="S40" s="304">
        <v>0</v>
      </c>
      <c r="T40" s="304">
        <v>0</v>
      </c>
      <c r="U40" s="304">
        <v>0</v>
      </c>
      <c r="V40" s="304">
        <v>0</v>
      </c>
      <c r="W40" s="304">
        <v>0</v>
      </c>
    </row>
    <row r="41" spans="2:23" ht="14.25" x14ac:dyDescent="0.45">
      <c r="B41" s="301" t="s">
        <v>478</v>
      </c>
      <c r="C41" s="302" t="s">
        <v>775</v>
      </c>
      <c r="D41" s="304">
        <v>2.4930315208664899E-2</v>
      </c>
      <c r="E41" s="304">
        <v>3.4077784327309099E-3</v>
      </c>
      <c r="F41" s="304">
        <v>5.1544407944075499E-2</v>
      </c>
      <c r="G41" s="304">
        <v>-7.9502800494616005E-4</v>
      </c>
      <c r="H41" s="304">
        <v>-9.1099277061442493E-3</v>
      </c>
      <c r="I41" s="304">
        <v>-2.3976148877904301E-2</v>
      </c>
      <c r="J41" s="304">
        <v>-6.8603844668359101E-2</v>
      </c>
      <c r="K41" s="304">
        <v>3.7883737122523702E-3</v>
      </c>
      <c r="L41" s="304">
        <v>-4.3476356179284498E-2</v>
      </c>
      <c r="M41" s="304">
        <v>-4.8728032104904404E-3</v>
      </c>
      <c r="N41" s="304">
        <v>0.128129389422309</v>
      </c>
      <c r="O41" s="304">
        <v>4.74989009335565E-2</v>
      </c>
      <c r="P41" s="304">
        <v>3.4131898377930598E-3</v>
      </c>
      <c r="Q41" s="304">
        <v>-6.6145511060245105E-2</v>
      </c>
      <c r="R41" s="304">
        <v>4.87792374657256E-3</v>
      </c>
      <c r="S41" s="304">
        <v>2.30617843948249E-2</v>
      </c>
      <c r="T41" s="304">
        <v>-0.17944923526398401</v>
      </c>
      <c r="U41" s="304">
        <v>-0.113870405055541</v>
      </c>
      <c r="V41" s="304">
        <v>-8.5845605136849398E-2</v>
      </c>
      <c r="W41" s="304">
        <v>-0.13060859253679599</v>
      </c>
    </row>
    <row r="42" spans="2:23" ht="14.25" x14ac:dyDescent="0.45">
      <c r="B42" s="301" t="s">
        <v>748</v>
      </c>
      <c r="C42" s="302" t="s">
        <v>776</v>
      </c>
      <c r="D42" s="304">
        <v>0</v>
      </c>
      <c r="E42" s="304">
        <v>0</v>
      </c>
      <c r="F42" s="304">
        <v>0</v>
      </c>
      <c r="G42" s="304">
        <v>0</v>
      </c>
      <c r="H42" s="304">
        <v>0</v>
      </c>
      <c r="I42" s="304">
        <v>0</v>
      </c>
      <c r="J42" s="304">
        <v>0</v>
      </c>
      <c r="K42" s="304">
        <v>0</v>
      </c>
      <c r="L42" s="304">
        <v>0</v>
      </c>
      <c r="M42" s="304">
        <v>0</v>
      </c>
      <c r="N42" s="304">
        <v>0</v>
      </c>
      <c r="O42" s="304">
        <v>0</v>
      </c>
      <c r="P42" s="304">
        <v>0</v>
      </c>
      <c r="Q42" s="304">
        <v>0</v>
      </c>
      <c r="R42" s="304">
        <v>0</v>
      </c>
      <c r="S42" s="304">
        <v>0</v>
      </c>
      <c r="T42" s="304">
        <v>0</v>
      </c>
      <c r="U42" s="304">
        <v>0</v>
      </c>
      <c r="V42" s="304">
        <v>0</v>
      </c>
      <c r="W42" s="304">
        <v>0</v>
      </c>
    </row>
    <row r="43" spans="2:23" ht="14.25" x14ac:dyDescent="0.45">
      <c r="B43" s="301" t="s">
        <v>748</v>
      </c>
      <c r="C43" s="302" t="s">
        <v>775</v>
      </c>
      <c r="D43" s="304">
        <v>7.2187881525555206E-2</v>
      </c>
      <c r="E43" s="304">
        <v>0.21528074567154801</v>
      </c>
      <c r="F43" s="304">
        <v>0.20972248243027999</v>
      </c>
      <c r="G43" s="304">
        <v>5.3424930686744698E-2</v>
      </c>
      <c r="H43" s="304">
        <v>9.5628209936449604E-2</v>
      </c>
      <c r="I43" s="304">
        <v>8.6878650298681005E-3</v>
      </c>
      <c r="J43" s="304">
        <v>1.7641341587330699E-2</v>
      </c>
      <c r="K43" s="304">
        <v>0.14028938542512301</v>
      </c>
      <c r="L43" s="304">
        <v>0.105298890759965</v>
      </c>
      <c r="M43" s="304">
        <v>2.2042558550200399E-2</v>
      </c>
      <c r="N43" s="304">
        <v>0.58921756712885298</v>
      </c>
      <c r="O43" s="304">
        <v>0.39553846024976802</v>
      </c>
      <c r="P43" s="304">
        <v>0.59029198308756703</v>
      </c>
      <c r="Q43" s="304">
        <v>0.466069088523963</v>
      </c>
      <c r="R43" s="304">
        <v>0.47414563638180601</v>
      </c>
      <c r="S43" s="304">
        <v>0.39182883176545302</v>
      </c>
      <c r="T43" s="304">
        <v>0.21438389565228699</v>
      </c>
      <c r="U43" s="304">
        <v>0.44627081375580802</v>
      </c>
      <c r="V43" s="304">
        <v>0.15615712295984799</v>
      </c>
      <c r="W43" s="304">
        <v>0.34185794649241902</v>
      </c>
    </row>
    <row r="44" spans="2:23" ht="14.25" x14ac:dyDescent="0.45">
      <c r="B44" s="301" t="s">
        <v>751</v>
      </c>
      <c r="C44" s="302" t="s">
        <v>776</v>
      </c>
      <c r="D44" s="304">
        <v>0</v>
      </c>
      <c r="E44" s="304">
        <v>0</v>
      </c>
      <c r="F44" s="304">
        <v>0</v>
      </c>
      <c r="G44" s="304">
        <v>0</v>
      </c>
      <c r="H44" s="304">
        <v>0</v>
      </c>
      <c r="I44" s="304">
        <v>0</v>
      </c>
      <c r="J44" s="304">
        <v>0</v>
      </c>
      <c r="K44" s="304">
        <v>0</v>
      </c>
      <c r="L44" s="304">
        <v>0</v>
      </c>
      <c r="M44" s="304">
        <v>0</v>
      </c>
      <c r="N44" s="304">
        <v>0</v>
      </c>
      <c r="O44" s="304">
        <v>0</v>
      </c>
      <c r="P44" s="304">
        <v>0</v>
      </c>
      <c r="Q44" s="304">
        <v>0</v>
      </c>
      <c r="R44" s="304">
        <v>0</v>
      </c>
      <c r="S44" s="304">
        <v>0</v>
      </c>
      <c r="T44" s="304">
        <v>0</v>
      </c>
      <c r="U44" s="304">
        <v>0</v>
      </c>
      <c r="V44" s="304">
        <v>0</v>
      </c>
      <c r="W44" s="304">
        <v>0</v>
      </c>
    </row>
    <row r="45" spans="2:23" ht="14.25" x14ac:dyDescent="0.45">
      <c r="B45" s="301" t="s">
        <v>751</v>
      </c>
      <c r="C45" s="302" t="s">
        <v>775</v>
      </c>
      <c r="D45" s="304">
        <v>0</v>
      </c>
      <c r="E45" s="304">
        <v>0.10845666768821199</v>
      </c>
      <c r="F45" s="304">
        <v>0.15832094963247501</v>
      </c>
      <c r="G45" s="304">
        <v>0.19192375348333901</v>
      </c>
      <c r="H45" s="304">
        <v>0.20003971169245799</v>
      </c>
      <c r="I45" s="304">
        <v>0</v>
      </c>
      <c r="J45" s="304">
        <v>1.8801753738182301E-2</v>
      </c>
      <c r="K45" s="304">
        <v>3.8302610507984398E-2</v>
      </c>
      <c r="L45" s="304">
        <v>3.22030339205207E-2</v>
      </c>
      <c r="M45" s="304">
        <v>4.9672891621496199E-2</v>
      </c>
      <c r="N45" s="304">
        <v>0</v>
      </c>
      <c r="O45" s="304">
        <v>0.110793011671645</v>
      </c>
      <c r="P45" s="304">
        <v>0.12815790954043399</v>
      </c>
      <c r="Q45" s="304">
        <v>0.132601702340709</v>
      </c>
      <c r="R45" s="304">
        <v>8.5844516249310707E-2</v>
      </c>
      <c r="S45" s="304">
        <v>0</v>
      </c>
      <c r="T45" s="304">
        <v>7.6312968949721102E-2</v>
      </c>
      <c r="U45" s="304">
        <v>-2.0163591345052599E-2</v>
      </c>
      <c r="V45" s="304">
        <v>2.5131305974161799E-2</v>
      </c>
      <c r="W45" s="304">
        <v>2.38029938305791E-2</v>
      </c>
    </row>
    <row r="46" spans="2:23" ht="14.25" x14ac:dyDescent="0.45">
      <c r="B46" s="301" t="s">
        <v>751</v>
      </c>
      <c r="C46" s="302" t="s">
        <v>757</v>
      </c>
      <c r="D46" s="304">
        <v>0</v>
      </c>
      <c r="E46" s="304">
        <v>0.31427937460002903</v>
      </c>
      <c r="F46" s="304">
        <v>0.27980710981700202</v>
      </c>
      <c r="G46" s="304">
        <v>0.37260815889148902</v>
      </c>
      <c r="H46" s="304">
        <v>0.28516377307113799</v>
      </c>
      <c r="I46" s="304">
        <v>0</v>
      </c>
      <c r="J46" s="304">
        <v>0.21562713726355701</v>
      </c>
      <c r="K46" s="304">
        <v>0.36688839261278</v>
      </c>
      <c r="L46" s="304">
        <v>0.18794458771156899</v>
      </c>
      <c r="M46" s="304">
        <v>0.19816874956380001</v>
      </c>
      <c r="N46" s="304">
        <v>0</v>
      </c>
      <c r="O46" s="304">
        <v>0.51787421854500104</v>
      </c>
      <c r="P46" s="304">
        <v>0.49929217425349398</v>
      </c>
      <c r="Q46" s="304">
        <v>0.72230085241727005</v>
      </c>
      <c r="R46" s="304">
        <v>0.381133032797771</v>
      </c>
      <c r="S46" s="304">
        <v>0</v>
      </c>
      <c r="T46" s="304">
        <v>0.66155153933254995</v>
      </c>
      <c r="U46" s="304">
        <v>0.594043748036717</v>
      </c>
      <c r="V46" s="304">
        <v>0.41718822646892501</v>
      </c>
      <c r="W46" s="304">
        <v>0.34979309742468701</v>
      </c>
    </row>
    <row r="47" spans="2:23" ht="14.25" x14ac:dyDescent="0.45">
      <c r="B47" s="301" t="s">
        <v>762</v>
      </c>
      <c r="C47" s="302" t="s">
        <v>776</v>
      </c>
      <c r="D47" s="304">
        <v>0</v>
      </c>
      <c r="E47" s="304">
        <v>0</v>
      </c>
      <c r="F47" s="304">
        <v>0</v>
      </c>
      <c r="G47" s="304">
        <v>0</v>
      </c>
      <c r="H47" s="304">
        <v>0</v>
      </c>
      <c r="I47" s="304">
        <v>0</v>
      </c>
      <c r="J47" s="304">
        <v>0</v>
      </c>
      <c r="K47" s="304">
        <v>0</v>
      </c>
      <c r="L47" s="304">
        <v>0</v>
      </c>
      <c r="M47" s="304">
        <v>0</v>
      </c>
      <c r="N47" s="304">
        <v>0</v>
      </c>
      <c r="O47" s="304">
        <v>0</v>
      </c>
      <c r="P47" s="304">
        <v>0</v>
      </c>
      <c r="Q47" s="304">
        <v>0</v>
      </c>
      <c r="R47" s="304">
        <v>0</v>
      </c>
      <c r="S47" s="304">
        <v>0</v>
      </c>
      <c r="T47" s="304">
        <v>0</v>
      </c>
      <c r="U47" s="304">
        <v>0</v>
      </c>
      <c r="V47" s="304">
        <v>0</v>
      </c>
      <c r="W47" s="304">
        <v>0</v>
      </c>
    </row>
    <row r="48" spans="2:23" ht="14.25" x14ac:dyDescent="0.45">
      <c r="B48" s="301" t="s">
        <v>762</v>
      </c>
      <c r="C48" s="302" t="s">
        <v>775</v>
      </c>
      <c r="D48" s="304">
        <v>0.32724399894512302</v>
      </c>
      <c r="E48" s="304">
        <v>0.19556556505447201</v>
      </c>
      <c r="F48" s="304">
        <v>0.177454526161682</v>
      </c>
      <c r="G48" s="304">
        <v>9.75825139751339E-2</v>
      </c>
      <c r="H48" s="304">
        <v>8.6184833441932104E-2</v>
      </c>
      <c r="I48" s="304">
        <v>0.36801453685831298</v>
      </c>
      <c r="J48" s="304">
        <v>0.19569014283825201</v>
      </c>
      <c r="K48" s="304">
        <v>0.124697046774657</v>
      </c>
      <c r="L48" s="304">
        <v>0.114363134415225</v>
      </c>
      <c r="M48" s="304">
        <v>0.17127074133572301</v>
      </c>
      <c r="N48" s="304">
        <v>0</v>
      </c>
      <c r="O48" s="304">
        <v>0</v>
      </c>
      <c r="P48" s="304">
        <v>0</v>
      </c>
      <c r="Q48" s="304">
        <v>0</v>
      </c>
      <c r="R48" s="304">
        <v>0</v>
      </c>
      <c r="S48" s="304">
        <v>0</v>
      </c>
      <c r="T48" s="304">
        <v>0</v>
      </c>
      <c r="U48" s="304">
        <v>0</v>
      </c>
      <c r="V48" s="304">
        <v>0</v>
      </c>
      <c r="W48" s="304">
        <v>0</v>
      </c>
    </row>
    <row r="49" spans="2:23" ht="14.25" x14ac:dyDescent="0.45">
      <c r="B49" s="301" t="s">
        <v>762</v>
      </c>
      <c r="C49" s="302" t="s">
        <v>757</v>
      </c>
      <c r="D49" s="304">
        <v>0.256780922475426</v>
      </c>
      <c r="E49" s="304">
        <v>2.5103872738494099E-3</v>
      </c>
      <c r="F49" s="304">
        <v>1.06928789970957E-3</v>
      </c>
      <c r="G49" s="304">
        <v>-3.9864941524634804E-3</v>
      </c>
      <c r="H49" s="304">
        <v>7.4782832153321604E-4</v>
      </c>
      <c r="I49" s="304">
        <v>0.25583311279645299</v>
      </c>
      <c r="J49" s="304">
        <v>4.3880121044490303E-3</v>
      </c>
      <c r="K49" s="304">
        <v>2.30883973419122E-3</v>
      </c>
      <c r="L49" s="304">
        <v>6.9126273535182598E-4</v>
      </c>
      <c r="M49" s="304">
        <v>9.822254638623591E-4</v>
      </c>
      <c r="N49" s="304">
        <v>0</v>
      </c>
      <c r="O49" s="304">
        <v>0</v>
      </c>
      <c r="P49" s="304">
        <v>0</v>
      </c>
      <c r="Q49" s="304">
        <v>0</v>
      </c>
      <c r="R49" s="304">
        <v>0</v>
      </c>
      <c r="S49" s="304">
        <v>0</v>
      </c>
      <c r="T49" s="304">
        <v>0</v>
      </c>
      <c r="U49" s="304">
        <v>0</v>
      </c>
      <c r="V49" s="304">
        <v>0</v>
      </c>
      <c r="W49" s="304">
        <v>0</v>
      </c>
    </row>
    <row r="50" spans="2:23" ht="14.25" x14ac:dyDescent="0.45">
      <c r="B50" s="301" t="s">
        <v>753</v>
      </c>
      <c r="C50" s="302">
        <v>1</v>
      </c>
      <c r="D50" s="304">
        <v>0</v>
      </c>
      <c r="E50" s="304">
        <v>0</v>
      </c>
      <c r="F50" s="304">
        <v>0</v>
      </c>
      <c r="G50" s="304">
        <v>0</v>
      </c>
      <c r="H50" s="304">
        <v>0</v>
      </c>
      <c r="I50" s="304">
        <v>0</v>
      </c>
      <c r="J50" s="304">
        <v>0</v>
      </c>
      <c r="K50" s="304">
        <v>0</v>
      </c>
      <c r="L50" s="304">
        <v>0</v>
      </c>
      <c r="M50" s="304">
        <v>0</v>
      </c>
      <c r="N50" s="304">
        <v>0</v>
      </c>
      <c r="O50" s="304">
        <v>0</v>
      </c>
      <c r="P50" s="304">
        <v>0</v>
      </c>
      <c r="Q50" s="304">
        <v>0</v>
      </c>
      <c r="R50" s="304">
        <v>0</v>
      </c>
      <c r="S50" s="304">
        <v>0</v>
      </c>
      <c r="T50" s="304">
        <v>0</v>
      </c>
      <c r="U50" s="304">
        <v>0</v>
      </c>
      <c r="V50" s="304">
        <v>0</v>
      </c>
      <c r="W50" s="304">
        <v>0</v>
      </c>
    </row>
    <row r="51" spans="2:23" ht="14.25" x14ac:dyDescent="0.45">
      <c r="B51" s="301" t="s">
        <v>753</v>
      </c>
      <c r="C51" s="302">
        <v>2</v>
      </c>
      <c r="D51" s="304">
        <v>-0.119930469214707</v>
      </c>
      <c r="E51" s="304">
        <v>-0.124529635321735</v>
      </c>
      <c r="F51" s="304">
        <v>-0.16339118302984601</v>
      </c>
      <c r="G51" s="304">
        <v>-9.5267655498831899E-2</v>
      </c>
      <c r="H51" s="304">
        <v>-4.25469239327445E-2</v>
      </c>
      <c r="I51" s="304">
        <v>-5.32534588318474E-2</v>
      </c>
      <c r="J51" s="304">
        <v>-5.1804804713046097E-2</v>
      </c>
      <c r="K51" s="304">
        <v>-3.2885875420560498E-2</v>
      </c>
      <c r="L51" s="304">
        <v>-3.8538246044991897E-2</v>
      </c>
      <c r="M51" s="304">
        <v>-2.3779984900107201E-2</v>
      </c>
      <c r="N51" s="304">
        <v>-0.18457205847788999</v>
      </c>
      <c r="O51" s="304">
        <v>-0.195312704977954</v>
      </c>
      <c r="P51" s="304">
        <v>-0.18116563250814399</v>
      </c>
      <c r="Q51" s="304">
        <v>-0.143078539234748</v>
      </c>
      <c r="R51" s="304">
        <v>-6.4817173106101897E-2</v>
      </c>
      <c r="S51" s="304">
        <v>-0.13260797895280399</v>
      </c>
      <c r="T51" s="304">
        <v>-7.0202315402898299E-2</v>
      </c>
      <c r="U51" s="304">
        <v>-4.1427745985510002E-2</v>
      </c>
      <c r="V51" s="304">
        <v>-9.5438710053730197E-2</v>
      </c>
      <c r="W51" s="304">
        <v>-0.212513451358358</v>
      </c>
    </row>
    <row r="52" spans="2:23" ht="14.25" x14ac:dyDescent="0.45">
      <c r="B52" s="301" t="s">
        <v>753</v>
      </c>
      <c r="C52" s="302">
        <v>3</v>
      </c>
      <c r="D52" s="304">
        <v>-0.123603696831513</v>
      </c>
      <c r="E52" s="304">
        <v>-9.5462469638064401E-2</v>
      </c>
      <c r="F52" s="304">
        <v>-0.10629425364638399</v>
      </c>
      <c r="G52" s="304">
        <v>-0.13494401676305401</v>
      </c>
      <c r="H52" s="304">
        <v>-3.7843446153185002E-2</v>
      </c>
      <c r="I52" s="304">
        <v>-7.5598541420650603E-2</v>
      </c>
      <c r="J52" s="304">
        <v>-7.3040971049358097E-2</v>
      </c>
      <c r="K52" s="304">
        <v>-2.4014459086940401E-2</v>
      </c>
      <c r="L52" s="304">
        <v>-6.3096278824492605E-2</v>
      </c>
      <c r="M52" s="304">
        <v>-2.9622534675282499E-2</v>
      </c>
      <c r="N52" s="304">
        <v>-0.15145043292343199</v>
      </c>
      <c r="O52" s="304">
        <v>-0.25046783997369099</v>
      </c>
      <c r="P52" s="304">
        <v>-7.6472971436164702E-2</v>
      </c>
      <c r="Q52" s="304">
        <v>-0.21677125094383301</v>
      </c>
      <c r="R52" s="304">
        <v>-9.8535416136590597E-3</v>
      </c>
      <c r="S52" s="304">
        <v>-0.17878190269236799</v>
      </c>
      <c r="T52" s="304">
        <v>-0.33999622357868398</v>
      </c>
      <c r="U52" s="304">
        <v>-8.9543883036208499E-2</v>
      </c>
      <c r="V52" s="304">
        <v>-0.12172990500047701</v>
      </c>
      <c r="W52" s="304">
        <v>-0.22144410360956501</v>
      </c>
    </row>
    <row r="53" spans="2:23" ht="14.25" x14ac:dyDescent="0.45">
      <c r="B53" s="301" t="s">
        <v>753</v>
      </c>
      <c r="C53" s="302">
        <v>4</v>
      </c>
      <c r="D53" s="304">
        <v>-0.200374277543794</v>
      </c>
      <c r="E53" s="304">
        <v>-0.16925856575526799</v>
      </c>
      <c r="F53" s="304">
        <v>-0.177196537155766</v>
      </c>
      <c r="G53" s="304">
        <v>-8.2060260627431603E-2</v>
      </c>
      <c r="H53" s="304">
        <v>-8.6384185487663495E-2</v>
      </c>
      <c r="I53" s="304">
        <v>-2.0375994927562799E-2</v>
      </c>
      <c r="J53" s="304">
        <v>-2.9871311568020802E-2</v>
      </c>
      <c r="K53" s="304">
        <v>-3.8937231091312897E-2</v>
      </c>
      <c r="L53" s="304">
        <v>-4.3912861567698303E-2</v>
      </c>
      <c r="M53" s="304">
        <v>-3.2160988088104303E-2</v>
      </c>
      <c r="N53" s="304">
        <v>-0.25518024014179602</v>
      </c>
      <c r="O53" s="304">
        <v>-0.134322670388346</v>
      </c>
      <c r="P53" s="304">
        <v>-0.12899788388540301</v>
      </c>
      <c r="Q53" s="304">
        <v>-0.22374493796793599</v>
      </c>
      <c r="R53" s="304">
        <v>-4.7636320541439202E-2</v>
      </c>
      <c r="S53" s="304">
        <v>-0.20940101158322399</v>
      </c>
      <c r="T53" s="304">
        <v>-0.13384633874507801</v>
      </c>
      <c r="U53" s="304">
        <v>1.02617490632688E-2</v>
      </c>
      <c r="V53" s="304">
        <v>-0.12608105560889399</v>
      </c>
      <c r="W53" s="304">
        <v>-0.17971411647225799</v>
      </c>
    </row>
    <row r="54" spans="2:23" ht="14.25" x14ac:dyDescent="0.45">
      <c r="B54" s="301" t="s">
        <v>753</v>
      </c>
      <c r="C54" s="302">
        <v>5</v>
      </c>
      <c r="D54" s="304">
        <v>-0.18108549856051601</v>
      </c>
      <c r="E54" s="304">
        <v>-0.11318762853598099</v>
      </c>
      <c r="F54" s="304">
        <v>-0.1274388204793</v>
      </c>
      <c r="G54" s="304">
        <v>-5.6516421960963299E-2</v>
      </c>
      <c r="H54" s="304">
        <v>-5.6374974622023899E-2</v>
      </c>
      <c r="I54" s="304">
        <v>-7.4546485941597698E-2</v>
      </c>
      <c r="J54" s="304">
        <v>-0.120521638031291</v>
      </c>
      <c r="K54" s="304">
        <v>-1.8267560710943799E-2</v>
      </c>
      <c r="L54" s="304">
        <v>-3.2960582767499698E-2</v>
      </c>
      <c r="M54" s="304">
        <v>1.7232522360822101E-2</v>
      </c>
      <c r="N54" s="304">
        <v>-0.237457219017118</v>
      </c>
      <c r="O54" s="304">
        <v>-0.17449230388216899</v>
      </c>
      <c r="P54" s="304">
        <v>1.9862753949641799E-3</v>
      </c>
      <c r="Q54" s="304">
        <v>-0.13377158888205801</v>
      </c>
      <c r="R54" s="304">
        <v>5.2491705629644399E-2</v>
      </c>
      <c r="S54" s="304">
        <v>-0.177590906876609</v>
      </c>
      <c r="T54" s="304">
        <v>-0.16441479457765501</v>
      </c>
      <c r="U54" s="304">
        <v>8.0255024537994005E-2</v>
      </c>
      <c r="V54" s="304">
        <v>-8.8473151650228801E-2</v>
      </c>
      <c r="W54" s="304">
        <v>-6.5710804898471795E-2</v>
      </c>
    </row>
    <row r="55" spans="2:23" ht="14.25" x14ac:dyDescent="0.45">
      <c r="B55" s="301" t="s">
        <v>479</v>
      </c>
      <c r="C55" s="302">
        <v>1</v>
      </c>
      <c r="D55" s="304">
        <v>0</v>
      </c>
      <c r="E55" s="304">
        <v>0</v>
      </c>
      <c r="F55" s="304">
        <v>0</v>
      </c>
      <c r="G55" s="304">
        <v>0</v>
      </c>
      <c r="H55" s="304">
        <v>0</v>
      </c>
      <c r="I55" s="304">
        <v>0</v>
      </c>
      <c r="J55" s="304">
        <v>0</v>
      </c>
      <c r="K55" s="304">
        <v>0</v>
      </c>
      <c r="L55" s="304">
        <v>0</v>
      </c>
      <c r="M55" s="304">
        <v>0</v>
      </c>
      <c r="N55" s="304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4">
        <v>0</v>
      </c>
    </row>
    <row r="56" spans="2:23" ht="14.25" x14ac:dyDescent="0.45">
      <c r="B56" s="301" t="s">
        <v>479</v>
      </c>
      <c r="C56" s="302">
        <v>2</v>
      </c>
      <c r="D56" s="304">
        <v>-3.0555779387120298E-3</v>
      </c>
      <c r="E56" s="304">
        <v>5.84167632431426E-2</v>
      </c>
      <c r="F56" s="304">
        <v>-4.9505374092583203E-2</v>
      </c>
      <c r="G56" s="304">
        <v>-3.9429799594255202E-2</v>
      </c>
      <c r="H56" s="304">
        <v>-2.6304893227975201E-2</v>
      </c>
      <c r="I56" s="304">
        <v>1.5992146493477299E-2</v>
      </c>
      <c r="J56" s="304">
        <v>1.85693957230244E-2</v>
      </c>
      <c r="K56" s="304">
        <v>3.1554462457077E-2</v>
      </c>
      <c r="L56" s="304">
        <v>-6.9783089371842397E-2</v>
      </c>
      <c r="M56" s="304">
        <v>-4.4189642195103698E-2</v>
      </c>
      <c r="N56" s="304">
        <v>-0.114842479115514</v>
      </c>
      <c r="O56" s="304">
        <v>-7.8630132434642994E-3</v>
      </c>
      <c r="P56" s="304">
        <v>-2.24100649764424E-2</v>
      </c>
      <c r="Q56" s="304">
        <v>2.2831717340254E-2</v>
      </c>
      <c r="R56" s="304">
        <v>-2.6443589314643402E-2</v>
      </c>
      <c r="S56" s="304">
        <v>-4.4682915274071901E-3</v>
      </c>
      <c r="T56" s="304">
        <v>-7.7107919000624095E-2</v>
      </c>
      <c r="U56" s="304">
        <v>2.2386519421234201E-2</v>
      </c>
      <c r="V56" s="304">
        <v>-5.7975805699122203E-2</v>
      </c>
      <c r="W56" s="304">
        <v>-8.7953460793187693E-2</v>
      </c>
    </row>
    <row r="57" spans="2:23" ht="14.25" x14ac:dyDescent="0.45">
      <c r="B57" s="301" t="s">
        <v>479</v>
      </c>
      <c r="C57" s="302">
        <v>3</v>
      </c>
      <c r="D57" s="304">
        <v>-1.23911483880204E-2</v>
      </c>
      <c r="E57" s="304">
        <v>-1.6901015515231599E-2</v>
      </c>
      <c r="F57" s="304">
        <v>-8.58617927407056E-2</v>
      </c>
      <c r="G57" s="304">
        <v>-3.2041957526459199E-2</v>
      </c>
      <c r="H57" s="304">
        <v>-8.0520071502599197E-2</v>
      </c>
      <c r="I57" s="304">
        <v>1.8420369458771501E-3</v>
      </c>
      <c r="J57" s="304">
        <v>1.06406463468545E-3</v>
      </c>
      <c r="K57" s="304">
        <v>3.21131358914847E-2</v>
      </c>
      <c r="L57" s="304">
        <v>-6.3535804762359399E-2</v>
      </c>
      <c r="M57" s="304">
        <v>-0.102985911941071</v>
      </c>
      <c r="N57" s="304">
        <v>-7.6377043242293599E-3</v>
      </c>
      <c r="O57" s="304">
        <v>-4.03555073366118E-2</v>
      </c>
      <c r="P57" s="304">
        <v>-0.158019641882995</v>
      </c>
      <c r="Q57" s="304">
        <v>-6.4226176098149707E-2</v>
      </c>
      <c r="R57" s="304">
        <v>-6.4316752279947806E-2</v>
      </c>
      <c r="S57" s="304">
        <v>0.16854764915421699</v>
      </c>
      <c r="T57" s="304">
        <v>-4.50168258390801E-2</v>
      </c>
      <c r="U57" s="304">
        <v>-1.2118743575291E-3</v>
      </c>
      <c r="V57" s="304">
        <v>-0.119144471934765</v>
      </c>
      <c r="W57" s="304">
        <v>-0.116462887088409</v>
      </c>
    </row>
    <row r="58" spans="2:23" ht="14.25" x14ac:dyDescent="0.45">
      <c r="B58" s="301" t="s">
        <v>479</v>
      </c>
      <c r="C58" s="302">
        <v>4</v>
      </c>
      <c r="D58" s="304">
        <v>-6.2350840487206197E-3</v>
      </c>
      <c r="E58" s="304">
        <v>-5.97854367207106E-2</v>
      </c>
      <c r="F58" s="304">
        <v>-5.4070600957593203E-2</v>
      </c>
      <c r="G58" s="304">
        <v>-2.66619117573841E-2</v>
      </c>
      <c r="H58" s="304">
        <v>-6.0077802460438E-2</v>
      </c>
      <c r="I58" s="304">
        <v>2.74728381612463E-2</v>
      </c>
      <c r="J58" s="304">
        <v>-3.6004384158671798E-2</v>
      </c>
      <c r="K58" s="304">
        <v>-2.42369014643724E-2</v>
      </c>
      <c r="L58" s="304">
        <v>-0.110070704543627</v>
      </c>
      <c r="M58" s="304">
        <v>-0.111414667452156</v>
      </c>
      <c r="N58" s="304">
        <v>-6.9551723750703204E-2</v>
      </c>
      <c r="O58" s="304">
        <v>-8.71274329218307E-2</v>
      </c>
      <c r="P58" s="304">
        <v>-8.5681498345821297E-2</v>
      </c>
      <c r="Q58" s="304">
        <v>-3.1519557203850801E-2</v>
      </c>
      <c r="R58" s="304">
        <v>-3.4330608542335002E-2</v>
      </c>
      <c r="S58" s="304">
        <v>8.7178903781618897E-2</v>
      </c>
      <c r="T58" s="304">
        <v>-0.192871858244444</v>
      </c>
      <c r="U58" s="304">
        <v>8.6612709910510802E-2</v>
      </c>
      <c r="V58" s="304">
        <v>-0.127372204665821</v>
      </c>
      <c r="W58" s="304">
        <v>6.91700181854838E-3</v>
      </c>
    </row>
    <row r="59" spans="2:23" ht="14.25" x14ac:dyDescent="0.45">
      <c r="B59" s="301" t="s">
        <v>479</v>
      </c>
      <c r="C59" s="302">
        <v>5</v>
      </c>
      <c r="D59" s="304">
        <v>-3.3605000846473102E-3</v>
      </c>
      <c r="E59" s="304">
        <v>-5.6369315953836097E-2</v>
      </c>
      <c r="F59" s="304">
        <v>-4.8161739343265002E-2</v>
      </c>
      <c r="G59" s="304">
        <v>-3.7187079989990199E-2</v>
      </c>
      <c r="H59" s="304">
        <v>-6.1713631078625E-2</v>
      </c>
      <c r="I59" s="304">
        <v>1.5064590961158499E-2</v>
      </c>
      <c r="J59" s="304">
        <v>-2.2722051337047001E-2</v>
      </c>
      <c r="K59" s="304">
        <v>-1.46133544621125E-2</v>
      </c>
      <c r="L59" s="304">
        <v>-8.9284890666126895E-2</v>
      </c>
      <c r="M59" s="304">
        <v>-0.14334985746156501</v>
      </c>
      <c r="N59" s="304">
        <v>-9.5678890446540002E-2</v>
      </c>
      <c r="O59" s="304">
        <v>-7.8208200773513495E-2</v>
      </c>
      <c r="P59" s="304">
        <v>-0.12203691878386499</v>
      </c>
      <c r="Q59" s="304">
        <v>-5.8646132704673996E-3</v>
      </c>
      <c r="R59" s="304">
        <v>-9.0614218564251198E-2</v>
      </c>
      <c r="S59" s="304">
        <v>1.9741084828569601E-2</v>
      </c>
      <c r="T59" s="304">
        <v>-0.255213591348464</v>
      </c>
      <c r="U59" s="304">
        <v>4.9237856236528398E-2</v>
      </c>
      <c r="V59" s="304">
        <v>-0.20595005565707999</v>
      </c>
      <c r="W59" s="304">
        <v>4.9301904467809798E-2</v>
      </c>
    </row>
    <row r="60" spans="2:23" ht="14.25" x14ac:dyDescent="0.45">
      <c r="B60" s="301" t="s">
        <v>479</v>
      </c>
      <c r="C60" s="302" t="s">
        <v>757</v>
      </c>
      <c r="D60" s="304">
        <v>0</v>
      </c>
      <c r="E60" s="304">
        <v>0</v>
      </c>
      <c r="F60" s="304">
        <v>0</v>
      </c>
      <c r="G60" s="304">
        <v>0</v>
      </c>
      <c r="H60" s="304">
        <v>0.25868942426265801</v>
      </c>
      <c r="I60" s="304">
        <v>0</v>
      </c>
      <c r="J60" s="304">
        <v>0</v>
      </c>
      <c r="K60" s="304">
        <v>0</v>
      </c>
      <c r="L60" s="304">
        <v>0</v>
      </c>
      <c r="M60" s="304">
        <v>-0.11163102967411299</v>
      </c>
      <c r="N60" s="304">
        <v>0</v>
      </c>
      <c r="O60" s="304">
        <v>0</v>
      </c>
      <c r="P60" s="304">
        <v>0</v>
      </c>
      <c r="Q60" s="304">
        <v>0</v>
      </c>
      <c r="R60" s="304">
        <v>3.0102460576605101E-2</v>
      </c>
      <c r="S60" s="304">
        <v>0</v>
      </c>
      <c r="T60" s="304">
        <v>0</v>
      </c>
      <c r="U60" s="304">
        <v>0</v>
      </c>
      <c r="V60" s="304">
        <v>0</v>
      </c>
      <c r="W60" s="304">
        <v>0.28758160883467598</v>
      </c>
    </row>
    <row r="61" spans="2:23" ht="14.25" x14ac:dyDescent="0.45">
      <c r="B61" s="301" t="s">
        <v>747</v>
      </c>
      <c r="C61" s="302">
        <v>1</v>
      </c>
      <c r="D61" s="304">
        <v>0</v>
      </c>
      <c r="E61" s="304">
        <v>0</v>
      </c>
      <c r="F61" s="304">
        <v>0</v>
      </c>
      <c r="G61" s="304">
        <v>0</v>
      </c>
      <c r="H61" s="304">
        <v>0</v>
      </c>
      <c r="I61" s="304">
        <v>0</v>
      </c>
      <c r="J61" s="304">
        <v>0</v>
      </c>
      <c r="K61" s="304">
        <v>0</v>
      </c>
      <c r="L61" s="304">
        <v>0</v>
      </c>
      <c r="M61" s="304">
        <v>0</v>
      </c>
      <c r="N61" s="304">
        <v>0</v>
      </c>
      <c r="O61" s="304">
        <v>0</v>
      </c>
      <c r="P61" s="304">
        <v>0</v>
      </c>
      <c r="Q61" s="304">
        <v>0</v>
      </c>
      <c r="R61" s="304">
        <v>0</v>
      </c>
      <c r="S61" s="304">
        <v>0</v>
      </c>
      <c r="T61" s="304">
        <v>0</v>
      </c>
      <c r="U61" s="304">
        <v>0</v>
      </c>
      <c r="V61" s="304">
        <v>0</v>
      </c>
      <c r="W61" s="304">
        <v>0</v>
      </c>
    </row>
    <row r="62" spans="2:23" ht="14.25" x14ac:dyDescent="0.45">
      <c r="B62" s="301" t="s">
        <v>747</v>
      </c>
      <c r="C62" s="302">
        <v>2</v>
      </c>
      <c r="D62" s="304">
        <v>2.7972710778656901E-2</v>
      </c>
      <c r="E62" s="304">
        <v>-3.7584019778409701E-2</v>
      </c>
      <c r="F62" s="304">
        <v>-4.8492229675089801E-2</v>
      </c>
      <c r="G62" s="304">
        <v>-9.2783117298717493E-2</v>
      </c>
      <c r="H62" s="304">
        <v>1.53158239554105E-2</v>
      </c>
      <c r="I62" s="304">
        <v>-0.12945527746388899</v>
      </c>
      <c r="J62" s="304">
        <v>-8.1842901767490595E-2</v>
      </c>
      <c r="K62" s="304">
        <v>-6.7024484443041502E-2</v>
      </c>
      <c r="L62" s="304">
        <v>-6.87109782209986E-2</v>
      </c>
      <c r="M62" s="304">
        <v>-7.3571091503137301E-2</v>
      </c>
      <c r="N62" s="304">
        <v>-9.2572222321182004E-3</v>
      </c>
      <c r="O62" s="304">
        <v>-0.276360697287311</v>
      </c>
      <c r="P62" s="304">
        <v>-5.0738768442807801E-2</v>
      </c>
      <c r="Q62" s="304">
        <v>-8.5087926916540102E-2</v>
      </c>
      <c r="R62" s="304">
        <v>-0.126844010377544</v>
      </c>
      <c r="S62" s="304">
        <v>-0.18762953634769</v>
      </c>
      <c r="T62" s="304">
        <v>-0.22378563726262701</v>
      </c>
      <c r="U62" s="304">
        <v>1.23030439871457E-2</v>
      </c>
      <c r="V62" s="304">
        <v>-0.20532284089257299</v>
      </c>
      <c r="W62" s="304">
        <v>-5.4853378204465703E-2</v>
      </c>
    </row>
    <row r="63" spans="2:23" ht="14.25" x14ac:dyDescent="0.45">
      <c r="B63" s="301" t="s">
        <v>747</v>
      </c>
      <c r="C63" s="302">
        <v>3</v>
      </c>
      <c r="D63" s="304">
        <v>-1.62029281321091E-2</v>
      </c>
      <c r="E63" s="304">
        <v>-7.0500059077277397E-2</v>
      </c>
      <c r="F63" s="304">
        <v>-0.14146902015721499</v>
      </c>
      <c r="G63" s="304">
        <v>-0.114045603582398</v>
      </c>
      <c r="H63" s="304">
        <v>-9.6123468077235305E-2</v>
      </c>
      <c r="I63" s="304">
        <v>-0.17189465466496501</v>
      </c>
      <c r="J63" s="304">
        <v>-7.0673500736913294E-2</v>
      </c>
      <c r="K63" s="304">
        <v>-0.15598831803523699</v>
      </c>
      <c r="L63" s="304">
        <v>-0.13283977027879901</v>
      </c>
      <c r="M63" s="304">
        <v>-0.12356134332224</v>
      </c>
      <c r="N63" s="304">
        <v>-8.6859999289237697E-2</v>
      </c>
      <c r="O63" s="304">
        <v>-0.19058072884345001</v>
      </c>
      <c r="P63" s="304">
        <v>-0.12994036028105099</v>
      </c>
      <c r="Q63" s="304">
        <v>-3.8072602822052597E-2</v>
      </c>
      <c r="R63" s="304">
        <v>-0.153899554880743</v>
      </c>
      <c r="S63" s="304">
        <v>-0.108110619914097</v>
      </c>
      <c r="T63" s="304">
        <v>-0.41008335680299102</v>
      </c>
      <c r="U63" s="304">
        <v>-2.7632096908848298E-3</v>
      </c>
      <c r="V63" s="304">
        <v>-0.18877914639037399</v>
      </c>
      <c r="W63" s="304">
        <v>-0.16663212441428299</v>
      </c>
    </row>
    <row r="64" spans="2:23" ht="14.25" x14ac:dyDescent="0.45">
      <c r="B64" s="301" t="s">
        <v>747</v>
      </c>
      <c r="C64" s="302">
        <v>4</v>
      </c>
      <c r="D64" s="304">
        <v>-0.113323337049895</v>
      </c>
      <c r="E64" s="304">
        <v>-0.14253875769761101</v>
      </c>
      <c r="F64" s="304">
        <v>-0.131412754084547</v>
      </c>
      <c r="G64" s="304">
        <v>-0.19567072478405201</v>
      </c>
      <c r="H64" s="304">
        <v>-0.11841981545913199</v>
      </c>
      <c r="I64" s="304">
        <v>-0.24598546652870101</v>
      </c>
      <c r="J64" s="304">
        <v>-9.3015412202442305E-2</v>
      </c>
      <c r="K64" s="304">
        <v>-0.11910041150386499</v>
      </c>
      <c r="L64" s="304">
        <v>-0.111131644949716</v>
      </c>
      <c r="M64" s="304">
        <v>-0.209026694280294</v>
      </c>
      <c r="N64" s="304">
        <v>-0.12670108988555301</v>
      </c>
      <c r="O64" s="304">
        <v>-0.174520653577211</v>
      </c>
      <c r="P64" s="304">
        <v>-8.3970406517774099E-2</v>
      </c>
      <c r="Q64" s="304">
        <v>-0.173431148523888</v>
      </c>
      <c r="R64" s="304">
        <v>-0.33565185952839</v>
      </c>
      <c r="S64" s="304">
        <v>-0.27869358829505197</v>
      </c>
      <c r="T64" s="304">
        <v>-0.32756199745518999</v>
      </c>
      <c r="U64" s="304">
        <v>-5.2478567033669099E-2</v>
      </c>
      <c r="V64" s="304">
        <v>-0.207699413958679</v>
      </c>
      <c r="W64" s="304">
        <v>-0.28570031213588998</v>
      </c>
    </row>
    <row r="65" spans="2:23" ht="14.25" x14ac:dyDescent="0.45">
      <c r="B65" s="301" t="s">
        <v>747</v>
      </c>
      <c r="C65" s="302">
        <v>5</v>
      </c>
      <c r="D65" s="304">
        <v>-6.8340088910381E-2</v>
      </c>
      <c r="E65" s="304">
        <v>-0.13784056829317501</v>
      </c>
      <c r="F65" s="304">
        <v>-0.18582393149959101</v>
      </c>
      <c r="G65" s="304">
        <v>-0.193355946297493</v>
      </c>
      <c r="H65" s="304">
        <v>-0.118015476802502</v>
      </c>
      <c r="I65" s="304">
        <v>-0.32237236217704801</v>
      </c>
      <c r="J65" s="304">
        <v>-7.5362969329059407E-2</v>
      </c>
      <c r="K65" s="304">
        <v>-0.13965503148608999</v>
      </c>
      <c r="L65" s="304">
        <v>-0.18028274031150701</v>
      </c>
      <c r="M65" s="304">
        <v>-0.17266761958730101</v>
      </c>
      <c r="N65" s="304">
        <v>-0.103756042992993</v>
      </c>
      <c r="O65" s="304">
        <v>-0.27493607861845198</v>
      </c>
      <c r="P65" s="304">
        <v>-0.21688207646022301</v>
      </c>
      <c r="Q65" s="304">
        <v>-9.4911071604301206E-2</v>
      </c>
      <c r="R65" s="304">
        <v>-0.28728549668790199</v>
      </c>
      <c r="S65" s="304">
        <v>-0.28184579561209799</v>
      </c>
      <c r="T65" s="304">
        <v>-0.457817921973868</v>
      </c>
      <c r="U65" s="304">
        <v>-0.11867003405963999</v>
      </c>
      <c r="V65" s="304">
        <v>-0.130815609670933</v>
      </c>
      <c r="W65" s="304">
        <v>-0.11798621699832899</v>
      </c>
    </row>
    <row r="66" spans="2:23" ht="14.25" x14ac:dyDescent="0.45">
      <c r="B66" s="301" t="s">
        <v>480</v>
      </c>
      <c r="C66" s="302">
        <v>1</v>
      </c>
      <c r="D66" s="304">
        <v>0</v>
      </c>
      <c r="E66" s="304">
        <v>0</v>
      </c>
      <c r="F66" s="304">
        <v>0</v>
      </c>
      <c r="G66" s="304">
        <v>0</v>
      </c>
      <c r="H66" s="304">
        <v>0</v>
      </c>
      <c r="I66" s="304">
        <v>0</v>
      </c>
      <c r="J66" s="304">
        <v>0</v>
      </c>
      <c r="K66" s="304">
        <v>0</v>
      </c>
      <c r="L66" s="304">
        <v>0</v>
      </c>
      <c r="M66" s="304">
        <v>0</v>
      </c>
      <c r="N66" s="304">
        <v>0</v>
      </c>
      <c r="O66" s="304">
        <v>0</v>
      </c>
      <c r="P66" s="304">
        <v>0</v>
      </c>
      <c r="Q66" s="304">
        <v>0</v>
      </c>
      <c r="R66" s="304">
        <v>0</v>
      </c>
      <c r="S66" s="304">
        <v>0</v>
      </c>
      <c r="T66" s="304">
        <v>0</v>
      </c>
      <c r="U66" s="304">
        <v>0</v>
      </c>
      <c r="V66" s="304">
        <v>0</v>
      </c>
      <c r="W66" s="304">
        <v>0</v>
      </c>
    </row>
    <row r="67" spans="2:23" ht="14.25" x14ac:dyDescent="0.45">
      <c r="B67" s="301" t="s">
        <v>480</v>
      </c>
      <c r="C67" s="302">
        <v>2</v>
      </c>
      <c r="D67" s="304">
        <v>4.2046502014662403E-2</v>
      </c>
      <c r="E67" s="304">
        <v>7.6719751954835496E-3</v>
      </c>
      <c r="F67" s="304">
        <v>-5.8193605318834103E-5</v>
      </c>
      <c r="G67" s="304">
        <v>-3.7001335975573903E-2</v>
      </c>
      <c r="H67" s="304">
        <v>-6.0920563882918798E-3</v>
      </c>
      <c r="I67" s="304">
        <v>7.0581310503347898E-3</v>
      </c>
      <c r="J67" s="304">
        <v>-1.8128704603554101E-2</v>
      </c>
      <c r="K67" s="304">
        <v>4.0567714186994501E-2</v>
      </c>
      <c r="L67" s="304">
        <v>-2.5194621853210999E-2</v>
      </c>
      <c r="M67" s="304">
        <v>-4.3203654051226302E-2</v>
      </c>
      <c r="N67" s="304">
        <v>0.13102785124505101</v>
      </c>
      <c r="O67" s="304">
        <v>2.6846049102610799E-2</v>
      </c>
      <c r="P67" s="304">
        <v>-3.7157227867009599E-3</v>
      </c>
      <c r="Q67" s="304">
        <v>1.9230324135241599E-2</v>
      </c>
      <c r="R67" s="304">
        <v>1.8437110848635301E-2</v>
      </c>
      <c r="S67" s="304">
        <v>-9.1832099408916595E-2</v>
      </c>
      <c r="T67" s="304">
        <v>-1.47900747766046E-2</v>
      </c>
      <c r="U67" s="304">
        <v>-3.9195383902227501E-2</v>
      </c>
      <c r="V67" s="304">
        <v>-6.9000610508281907E-2</v>
      </c>
      <c r="W67" s="304">
        <v>-1.22995926329882E-2</v>
      </c>
    </row>
    <row r="68" spans="2:23" ht="14.25" x14ac:dyDescent="0.45">
      <c r="B68" s="301" t="s">
        <v>480</v>
      </c>
      <c r="C68" s="302">
        <v>3</v>
      </c>
      <c r="D68" s="304">
        <v>6.3396098595750003E-2</v>
      </c>
      <c r="E68" s="304">
        <v>1.7451909361866501E-3</v>
      </c>
      <c r="F68" s="304">
        <v>1.4357392910635701E-2</v>
      </c>
      <c r="G68" s="304">
        <v>-4.0790373969567001E-2</v>
      </c>
      <c r="H68" s="304">
        <v>2.4853337868324801E-2</v>
      </c>
      <c r="I68" s="304">
        <v>-5.1894168913810303E-2</v>
      </c>
      <c r="J68" s="304">
        <v>-3.65993212974422E-2</v>
      </c>
      <c r="K68" s="304">
        <v>2.5861132775337501E-2</v>
      </c>
      <c r="L68" s="304">
        <v>-5.4366904417639299E-2</v>
      </c>
      <c r="M68" s="304">
        <v>-2.2221043079167301E-2</v>
      </c>
      <c r="N68" s="304">
        <v>0.15099075414714899</v>
      </c>
      <c r="O68" s="304">
        <v>4.9134632712814997E-3</v>
      </c>
      <c r="P68" s="304">
        <v>6.6078646333738403E-2</v>
      </c>
      <c r="Q68" s="304">
        <v>3.6234978017656898E-2</v>
      </c>
      <c r="R68" s="304">
        <v>6.5480527313263107E-2</v>
      </c>
      <c r="S68" s="304">
        <v>3.5247711015899498E-2</v>
      </c>
      <c r="T68" s="304">
        <v>6.1744887221217297E-4</v>
      </c>
      <c r="U68" s="304">
        <v>6.6427465545738501E-2</v>
      </c>
      <c r="V68" s="304">
        <v>-1.83941713526511E-2</v>
      </c>
      <c r="W68" s="304">
        <v>9.4286901114955801E-2</v>
      </c>
    </row>
    <row r="69" spans="2:23" ht="14.25" x14ac:dyDescent="0.45">
      <c r="B69" s="301" t="s">
        <v>480</v>
      </c>
      <c r="C69" s="302">
        <v>4</v>
      </c>
      <c r="D69" s="304">
        <v>3.7426001837918901E-2</v>
      </c>
      <c r="E69" s="304">
        <v>3.5266340744784803E-2</v>
      </c>
      <c r="F69" s="304">
        <v>-4.5566860859893699E-2</v>
      </c>
      <c r="G69" s="304">
        <v>2.8652252419277499E-3</v>
      </c>
      <c r="H69" s="304">
        <v>-5.3796656294330305E-4</v>
      </c>
      <c r="I69" s="304">
        <v>-7.8806414557084606E-2</v>
      </c>
      <c r="J69" s="304">
        <v>-3.4176470975973601E-2</v>
      </c>
      <c r="K69" s="304">
        <v>3.2108984082926097E-2</v>
      </c>
      <c r="L69" s="304">
        <v>-1.31258320457344E-3</v>
      </c>
      <c r="M69" s="304">
        <v>4.0170168713232701E-2</v>
      </c>
      <c r="N69" s="304">
        <v>0.12690547449297601</v>
      </c>
      <c r="O69" s="304">
        <v>1.06917230630778E-2</v>
      </c>
      <c r="P69" s="304">
        <v>1.64202282577042E-2</v>
      </c>
      <c r="Q69" s="304">
        <v>1.94954695107094E-3</v>
      </c>
      <c r="R69" s="304">
        <v>8.6207384437333705E-3</v>
      </c>
      <c r="S69" s="304">
        <v>5.8785956926330103E-2</v>
      </c>
      <c r="T69" s="304">
        <v>-8.3866144217472696E-2</v>
      </c>
      <c r="U69" s="304">
        <v>-0.17716296576016</v>
      </c>
      <c r="V69" s="304">
        <v>-2.5571067384278501E-2</v>
      </c>
      <c r="W69" s="304">
        <v>-2.2284954261913702E-2</v>
      </c>
    </row>
    <row r="70" spans="2:23" ht="14.25" x14ac:dyDescent="0.45">
      <c r="B70" s="301" t="s">
        <v>480</v>
      </c>
      <c r="C70" s="302">
        <v>5</v>
      </c>
      <c r="D70" s="304">
        <v>6.5314337393220498E-2</v>
      </c>
      <c r="E70" s="304">
        <v>-1.0409273814460201E-2</v>
      </c>
      <c r="F70" s="304">
        <v>-3.9812108028766301E-2</v>
      </c>
      <c r="G70" s="304">
        <v>-5.6932989887252601E-2</v>
      </c>
      <c r="H70" s="304">
        <v>-4.2639272901007497E-3</v>
      </c>
      <c r="I70" s="304">
        <v>-6.2780342768150296E-2</v>
      </c>
      <c r="J70" s="304">
        <v>-4.7154317232338601E-2</v>
      </c>
      <c r="K70" s="304">
        <v>9.6824188051386397E-3</v>
      </c>
      <c r="L70" s="304">
        <v>-1.6556236031091302E-2</v>
      </c>
      <c r="M70" s="304">
        <v>-2.3846683178032301E-2</v>
      </c>
      <c r="N70" s="304">
        <v>0.223164401152039</v>
      </c>
      <c r="O70" s="304">
        <v>6.7033257121383596E-2</v>
      </c>
      <c r="P70" s="304">
        <v>-7.2589974076167499E-3</v>
      </c>
      <c r="Q70" s="304">
        <v>-7.8102850075897401E-2</v>
      </c>
      <c r="R70" s="304">
        <v>6.1735345147914997E-2</v>
      </c>
      <c r="S70" s="304">
        <v>2.63734699485315E-2</v>
      </c>
      <c r="T70" s="304">
        <v>6.5759589837375204E-2</v>
      </c>
      <c r="U70" s="304">
        <v>0</v>
      </c>
      <c r="V70" s="304">
        <v>-4.4986158508579503E-2</v>
      </c>
      <c r="W70" s="304">
        <v>-5.1535501378669198E-2</v>
      </c>
    </row>
    <row r="71" spans="2:23" ht="14.25" x14ac:dyDescent="0.45">
      <c r="B71" s="301" t="s">
        <v>481</v>
      </c>
      <c r="C71" s="302">
        <v>1</v>
      </c>
      <c r="D71" s="304">
        <v>0</v>
      </c>
      <c r="E71" s="304">
        <v>0</v>
      </c>
      <c r="F71" s="304">
        <v>0</v>
      </c>
      <c r="G71" s="304">
        <v>0</v>
      </c>
      <c r="H71" s="304">
        <v>0</v>
      </c>
      <c r="I71" s="304">
        <v>0</v>
      </c>
      <c r="J71" s="304">
        <v>0</v>
      </c>
      <c r="K71" s="304">
        <v>0</v>
      </c>
      <c r="L71" s="304">
        <v>0</v>
      </c>
      <c r="M71" s="304">
        <v>0</v>
      </c>
      <c r="N71" s="304">
        <v>0</v>
      </c>
      <c r="O71" s="304">
        <v>0</v>
      </c>
      <c r="P71" s="304">
        <v>0</v>
      </c>
      <c r="Q71" s="304">
        <v>0</v>
      </c>
      <c r="R71" s="304">
        <v>0</v>
      </c>
      <c r="S71" s="304">
        <v>0</v>
      </c>
      <c r="T71" s="304">
        <v>0</v>
      </c>
      <c r="U71" s="304">
        <v>0</v>
      </c>
      <c r="V71" s="304">
        <v>0</v>
      </c>
      <c r="W71" s="304">
        <v>0</v>
      </c>
    </row>
    <row r="72" spans="2:23" ht="14.25" x14ac:dyDescent="0.45">
      <c r="B72" s="301" t="s">
        <v>481</v>
      </c>
      <c r="C72" s="302">
        <v>2</v>
      </c>
      <c r="D72" s="304">
        <v>-4.0010452310353203E-2</v>
      </c>
      <c r="E72" s="304">
        <v>1.43217661952071E-3</v>
      </c>
      <c r="F72" s="304">
        <v>1.38502677153035E-2</v>
      </c>
      <c r="G72" s="304">
        <v>-1.0993041984981499E-2</v>
      </c>
      <c r="H72" s="304">
        <v>-3.8986286052510997E-2</v>
      </c>
      <c r="I72" s="304">
        <v>8.7907795833071806E-3</v>
      </c>
      <c r="J72" s="304">
        <v>5.6631912653571002E-2</v>
      </c>
      <c r="K72" s="304">
        <v>4.7483723976863401E-2</v>
      </c>
      <c r="L72" s="304">
        <v>4.1418041152917202E-2</v>
      </c>
      <c r="M72" s="304">
        <v>7.1699365321048605E-2</v>
      </c>
      <c r="N72" s="304">
        <v>-9.49991823400528E-3</v>
      </c>
      <c r="O72" s="304">
        <v>-5.23130357939725E-2</v>
      </c>
      <c r="P72" s="304">
        <v>-7.6094872663037993E-2</v>
      </c>
      <c r="Q72" s="304">
        <v>-4.3842774564087701E-2</v>
      </c>
      <c r="R72" s="304">
        <v>-4.9387419079952397E-3</v>
      </c>
      <c r="S72" s="304">
        <v>-0.20604041984920701</v>
      </c>
      <c r="T72" s="304">
        <v>2.4131455406009798E-2</v>
      </c>
      <c r="U72" s="304">
        <v>-3.0372397234076899E-2</v>
      </c>
      <c r="V72" s="304">
        <v>1.8556942970317299E-2</v>
      </c>
      <c r="W72" s="304">
        <v>-7.5139533842702597E-2</v>
      </c>
    </row>
    <row r="73" spans="2:23" ht="14.25" x14ac:dyDescent="0.45">
      <c r="B73" s="301" t="s">
        <v>481</v>
      </c>
      <c r="C73" s="302">
        <v>3</v>
      </c>
      <c r="D73" s="304">
        <v>-5.0532349661300503E-3</v>
      </c>
      <c r="E73" s="304">
        <v>3.9915779851202801E-2</v>
      </c>
      <c r="F73" s="304">
        <v>9.7408652837087301E-2</v>
      </c>
      <c r="G73" s="304">
        <v>-4.9941012580646101E-2</v>
      </c>
      <c r="H73" s="304">
        <v>-1.2432411978706101E-3</v>
      </c>
      <c r="I73" s="304">
        <v>0.115790516117752</v>
      </c>
      <c r="J73" s="304">
        <v>0.12986539752607801</v>
      </c>
      <c r="K73" s="304">
        <v>4.13237580335395E-2</v>
      </c>
      <c r="L73" s="304">
        <v>5.7192807786331498E-2</v>
      </c>
      <c r="M73" s="304">
        <v>7.2696247481397705E-2</v>
      </c>
      <c r="N73" s="304">
        <v>0.111131969245903</v>
      </c>
      <c r="O73" s="304">
        <v>-7.1971886445909405E-2</v>
      </c>
      <c r="P73" s="304">
        <v>1.37774434258972E-2</v>
      </c>
      <c r="Q73" s="304">
        <v>-9.8093402987632805E-2</v>
      </c>
      <c r="R73" s="304">
        <v>3.5629063117577998E-2</v>
      </c>
      <c r="S73" s="304">
        <v>0.29119146832800702</v>
      </c>
      <c r="T73" s="304">
        <v>2.5283484597404898E-2</v>
      </c>
      <c r="U73" s="304">
        <v>2.2899965501511298E-3</v>
      </c>
      <c r="V73" s="304">
        <v>8.3832616691127904E-2</v>
      </c>
      <c r="W73" s="304">
        <v>1.01151114526909E-2</v>
      </c>
    </row>
    <row r="74" spans="2:23" ht="14.25" x14ac:dyDescent="0.45">
      <c r="B74" s="301" t="s">
        <v>481</v>
      </c>
      <c r="C74" s="302">
        <v>4</v>
      </c>
      <c r="D74" s="304">
        <v>-2.1321091697601699E-2</v>
      </c>
      <c r="E74" s="304">
        <v>8.0927247549181403E-2</v>
      </c>
      <c r="F74" s="304">
        <v>8.6071335364812401E-2</v>
      </c>
      <c r="G74" s="304">
        <v>2.46251216302182E-2</v>
      </c>
      <c r="H74" s="304">
        <v>-2.2876332814463999E-3</v>
      </c>
      <c r="I74" s="304">
        <v>0.14762368931316699</v>
      </c>
      <c r="J74" s="304">
        <v>0.13221313099103901</v>
      </c>
      <c r="K74" s="304">
        <v>3.7678435464445999E-2</v>
      </c>
      <c r="L74" s="304">
        <v>0.124889388066572</v>
      </c>
      <c r="M74" s="304">
        <v>9.7270461187048698E-2</v>
      </c>
      <c r="N74" s="304">
        <v>4.7817074726036198E-2</v>
      </c>
      <c r="O74" s="304">
        <v>-8.2406187287121097E-2</v>
      </c>
      <c r="P74" s="304">
        <v>-5.4553762149791102E-2</v>
      </c>
      <c r="Q74" s="304">
        <v>1.14548443760087E-2</v>
      </c>
      <c r="R74" s="304">
        <v>6.2241349874785398E-2</v>
      </c>
      <c r="S74" s="304">
        <v>0.27649653519573703</v>
      </c>
      <c r="T74" s="304">
        <v>2.1426193716839099E-3</v>
      </c>
      <c r="U74" s="304">
        <v>5.8376987360329903E-2</v>
      </c>
      <c r="V74" s="304">
        <v>5.6548208169636099E-2</v>
      </c>
      <c r="W74" s="304">
        <v>2.3501451644191099E-2</v>
      </c>
    </row>
    <row r="75" spans="2:23" ht="14.25" x14ac:dyDescent="0.45">
      <c r="B75" s="301" t="s">
        <v>481</v>
      </c>
      <c r="C75" s="302">
        <v>5</v>
      </c>
      <c r="D75" s="304">
        <v>6.5108440750120802E-2</v>
      </c>
      <c r="E75" s="304">
        <v>0.14024255499326899</v>
      </c>
      <c r="F75" s="304">
        <v>0.122995955707387</v>
      </c>
      <c r="G75" s="304">
        <v>-2.8515022538910698E-2</v>
      </c>
      <c r="H75" s="304">
        <v>6.2352431652505404E-3</v>
      </c>
      <c r="I75" s="304">
        <v>0.19024278946412099</v>
      </c>
      <c r="J75" s="304">
        <v>0.113488407879697</v>
      </c>
      <c r="K75" s="304">
        <v>0.11392247691553201</v>
      </c>
      <c r="L75" s="304">
        <v>0.18313065816758001</v>
      </c>
      <c r="M75" s="304">
        <v>0.13240520047240301</v>
      </c>
      <c r="N75" s="304">
        <v>0.102903491715572</v>
      </c>
      <c r="O75" s="304">
        <v>2.2751993073022399E-2</v>
      </c>
      <c r="P75" s="304">
        <v>0.10017493545676601</v>
      </c>
      <c r="Q75" s="304">
        <v>4.5986669512439397E-2</v>
      </c>
      <c r="R75" s="304">
        <v>0.15981571649443599</v>
      </c>
      <c r="S75" s="304">
        <v>0.31209710441994298</v>
      </c>
      <c r="T75" s="304">
        <v>0.102674208885135</v>
      </c>
      <c r="U75" s="304">
        <v>0</v>
      </c>
      <c r="V75" s="304">
        <v>0.14890308391127099</v>
      </c>
      <c r="W75" s="304">
        <v>1.25917750760372E-2</v>
      </c>
    </row>
    <row r="76" spans="2:23" ht="14.25" x14ac:dyDescent="0.45">
      <c r="B76" s="301" t="s">
        <v>763</v>
      </c>
      <c r="C76" s="302">
        <v>1</v>
      </c>
      <c r="D76" s="304">
        <v>0</v>
      </c>
      <c r="E76" s="304">
        <v>0</v>
      </c>
      <c r="F76" s="304">
        <v>0</v>
      </c>
      <c r="G76" s="304">
        <v>0</v>
      </c>
      <c r="H76" s="304">
        <v>0</v>
      </c>
      <c r="I76" s="304">
        <v>0</v>
      </c>
      <c r="J76" s="304">
        <v>0</v>
      </c>
      <c r="K76" s="304">
        <v>0</v>
      </c>
      <c r="L76" s="304">
        <v>0</v>
      </c>
      <c r="M76" s="304">
        <v>0</v>
      </c>
      <c r="N76" s="304">
        <v>0</v>
      </c>
      <c r="O76" s="304">
        <v>0</v>
      </c>
      <c r="P76" s="304">
        <v>0</v>
      </c>
      <c r="Q76" s="304">
        <v>0</v>
      </c>
      <c r="R76" s="304">
        <v>0</v>
      </c>
      <c r="S76" s="304">
        <v>0</v>
      </c>
      <c r="T76" s="304">
        <v>0</v>
      </c>
      <c r="U76" s="304">
        <v>0</v>
      </c>
      <c r="V76" s="304">
        <v>0</v>
      </c>
      <c r="W76" s="304">
        <v>0</v>
      </c>
    </row>
    <row r="77" spans="2:23" ht="14.25" x14ac:dyDescent="0.45">
      <c r="B77" s="301" t="s">
        <v>763</v>
      </c>
      <c r="C77" s="302">
        <v>2</v>
      </c>
      <c r="D77" s="304">
        <v>-2.19059024657468E-2</v>
      </c>
      <c r="E77" s="304">
        <v>-8.8449623768895199E-4</v>
      </c>
      <c r="F77" s="304">
        <v>-6.2470297854785299E-2</v>
      </c>
      <c r="G77" s="304">
        <v>6.86262597330388E-3</v>
      </c>
      <c r="H77" s="304">
        <v>-5.9332434456427496E-3</v>
      </c>
      <c r="I77" s="304">
        <v>-6.6565700740422104E-2</v>
      </c>
      <c r="J77" s="304">
        <v>1.7058981182094399E-2</v>
      </c>
      <c r="K77" s="304">
        <v>-2.6192366462485999E-2</v>
      </c>
      <c r="L77" s="304">
        <v>3.6856687346486602E-2</v>
      </c>
      <c r="M77" s="304">
        <v>-7.8062234517864093E-2</v>
      </c>
      <c r="N77" s="304">
        <v>3.4325985203631802E-2</v>
      </c>
      <c r="O77" s="304">
        <v>3.0693523602482502E-2</v>
      </c>
      <c r="P77" s="304">
        <v>-1.16602642351415E-2</v>
      </c>
      <c r="Q77" s="304">
        <v>8.6874616676219096E-2</v>
      </c>
      <c r="R77" s="304">
        <v>-5.1624102690733101E-2</v>
      </c>
      <c r="S77" s="304">
        <v>1.2821642940018099E-2</v>
      </c>
      <c r="T77" s="304">
        <v>-0.114916919147726</v>
      </c>
      <c r="U77" s="304">
        <v>-4.86091896113612E-3</v>
      </c>
      <c r="V77" s="304">
        <v>-0.10270170991083</v>
      </c>
      <c r="W77" s="304">
        <v>8.8196555238978305E-2</v>
      </c>
    </row>
    <row r="78" spans="2:23" ht="14.25" x14ac:dyDescent="0.45">
      <c r="B78" s="301" t="s">
        <v>763</v>
      </c>
      <c r="C78" s="302">
        <v>3</v>
      </c>
      <c r="D78" s="304">
        <v>-2.0362268342533699E-2</v>
      </c>
      <c r="E78" s="304">
        <v>3.0619130047855698E-3</v>
      </c>
      <c r="F78" s="304">
        <v>-5.15509420197479E-2</v>
      </c>
      <c r="G78" s="304">
        <v>1.18231480519593E-2</v>
      </c>
      <c r="H78" s="304">
        <v>1.93819465558582E-2</v>
      </c>
      <c r="I78" s="304">
        <v>4.0517041902974E-3</v>
      </c>
      <c r="J78" s="304">
        <v>4.2964865604833202E-2</v>
      </c>
      <c r="K78" s="304">
        <v>-1.04061082489128E-3</v>
      </c>
      <c r="L78" s="304">
        <v>-3.59587888314628E-2</v>
      </c>
      <c r="M78" s="304">
        <v>-2.2001355809146601E-2</v>
      </c>
      <c r="N78" s="304">
        <v>4.0649531117645001E-2</v>
      </c>
      <c r="O78" s="304">
        <v>7.1493750928518604E-2</v>
      </c>
      <c r="P78" s="304">
        <v>3.6509938551579503E-2</v>
      </c>
      <c r="Q78" s="304">
        <v>6.2818640470843207E-2</v>
      </c>
      <c r="R78" s="304">
        <v>3.7066674984805599E-2</v>
      </c>
      <c r="S78" s="304">
        <v>0.181410530448361</v>
      </c>
      <c r="T78" s="304">
        <v>5.7732625519564103E-2</v>
      </c>
      <c r="U78" s="304">
        <v>8.1023761840949199E-2</v>
      </c>
      <c r="V78" s="304">
        <v>-0.14582328533757299</v>
      </c>
      <c r="W78" s="304">
        <v>9.7781826212338704E-2</v>
      </c>
    </row>
    <row r="79" spans="2:23" ht="14.25" x14ac:dyDescent="0.45">
      <c r="B79" s="301" t="s">
        <v>763</v>
      </c>
      <c r="C79" s="302">
        <v>4</v>
      </c>
      <c r="D79" s="304">
        <v>1.8068788228017399E-2</v>
      </c>
      <c r="E79" s="304">
        <v>-5.3757533223408101E-2</v>
      </c>
      <c r="F79" s="304">
        <v>-4.75351303189517E-2</v>
      </c>
      <c r="G79" s="304">
        <v>-3.4219344745935402E-2</v>
      </c>
      <c r="H79" s="304">
        <v>1.7966343121627901E-2</v>
      </c>
      <c r="I79" s="304">
        <v>4.58720048020223E-3</v>
      </c>
      <c r="J79" s="304">
        <v>6.9768926476645898E-2</v>
      </c>
      <c r="K79" s="304">
        <v>3.31271695995159E-2</v>
      </c>
      <c r="L79" s="304">
        <v>-9.0278892893572995E-4</v>
      </c>
      <c r="M79" s="304">
        <v>-2.3230925872490701E-2</v>
      </c>
      <c r="N79" s="304">
        <v>7.1139161240426699E-2</v>
      </c>
      <c r="O79" s="304">
        <v>0.168457179641232</v>
      </c>
      <c r="P79" s="304">
        <v>5.2078000711269799E-2</v>
      </c>
      <c r="Q79" s="304">
        <v>4.7625623133431098E-2</v>
      </c>
      <c r="R79" s="304">
        <v>8.3218281635673796E-2</v>
      </c>
      <c r="S79" s="304">
        <v>0.15062636258686601</v>
      </c>
      <c r="T79" s="304">
        <v>-7.6684904904102201E-4</v>
      </c>
      <c r="U79" s="304">
        <v>5.4576699435634297E-3</v>
      </c>
      <c r="V79" s="304">
        <v>4.9219586161938804E-3</v>
      </c>
      <c r="W79" s="304">
        <v>-2.4295767929847299E-2</v>
      </c>
    </row>
    <row r="80" spans="2:23" ht="14.25" x14ac:dyDescent="0.45">
      <c r="B80" s="301" t="s">
        <v>763</v>
      </c>
      <c r="C80" s="302">
        <v>5</v>
      </c>
      <c r="D80" s="304">
        <v>5.8570722946409202E-4</v>
      </c>
      <c r="E80" s="304">
        <v>2.4710541555903E-2</v>
      </c>
      <c r="F80" s="304">
        <v>-0.104016067839514</v>
      </c>
      <c r="G80" s="304">
        <v>1.2108932670474E-2</v>
      </c>
      <c r="H80" s="304">
        <v>3.8108260594914199E-2</v>
      </c>
      <c r="I80" s="304">
        <v>3.2670864760130598E-2</v>
      </c>
      <c r="J80" s="304">
        <v>0.12767794970934099</v>
      </c>
      <c r="K80" s="304">
        <v>0.122455653917335</v>
      </c>
      <c r="L80" s="304">
        <v>9.6760013492713307E-2</v>
      </c>
      <c r="M80" s="304">
        <v>4.8636984545839701E-2</v>
      </c>
      <c r="N80" s="304">
        <v>0.203909880173261</v>
      </c>
      <c r="O80" s="304">
        <v>0.210802619238392</v>
      </c>
      <c r="P80" s="304">
        <v>0.117383994762119</v>
      </c>
      <c r="Q80" s="304">
        <v>0.143264417159157</v>
      </c>
      <c r="R80" s="304">
        <v>0.146672685395383</v>
      </c>
      <c r="S80" s="304">
        <v>0.29261778662578802</v>
      </c>
      <c r="T80" s="304">
        <v>0.102290654184285</v>
      </c>
      <c r="U80" s="304">
        <v>0.18029673879671099</v>
      </c>
      <c r="V80" s="304">
        <v>0.18623462026562601</v>
      </c>
      <c r="W80" s="304">
        <v>0.176630657708406</v>
      </c>
    </row>
    <row r="81" spans="2:23" ht="14.25" x14ac:dyDescent="0.45">
      <c r="B81" s="301" t="s">
        <v>756</v>
      </c>
      <c r="C81" s="302">
        <v>1</v>
      </c>
      <c r="D81" s="304">
        <v>0</v>
      </c>
      <c r="E81" s="304">
        <v>0</v>
      </c>
      <c r="F81" s="304">
        <v>0</v>
      </c>
      <c r="G81" s="304">
        <v>0</v>
      </c>
      <c r="H81" s="304">
        <v>0</v>
      </c>
      <c r="I81" s="304" t="s">
        <v>477</v>
      </c>
      <c r="J81" s="304" t="s">
        <v>477</v>
      </c>
      <c r="K81" s="304" t="s">
        <v>477</v>
      </c>
      <c r="L81" s="304" t="s">
        <v>477</v>
      </c>
      <c r="M81" s="304" t="s">
        <v>477</v>
      </c>
      <c r="N81" s="304">
        <v>0</v>
      </c>
      <c r="O81" s="304">
        <v>0</v>
      </c>
      <c r="P81" s="304">
        <v>0</v>
      </c>
      <c r="Q81" s="304">
        <v>0</v>
      </c>
      <c r="R81" s="304">
        <v>0</v>
      </c>
      <c r="S81" s="304" t="s">
        <v>477</v>
      </c>
      <c r="T81" s="304" t="s">
        <v>477</v>
      </c>
      <c r="U81" s="304" t="s">
        <v>477</v>
      </c>
      <c r="V81" s="304" t="s">
        <v>477</v>
      </c>
      <c r="W81" s="304" t="s">
        <v>477</v>
      </c>
    </row>
    <row r="82" spans="2:23" ht="14.25" x14ac:dyDescent="0.45">
      <c r="B82" s="301" t="s">
        <v>756</v>
      </c>
      <c r="C82" s="302">
        <v>2</v>
      </c>
      <c r="D82" s="304">
        <v>-2.0734193353414199E-2</v>
      </c>
      <c r="E82" s="304">
        <v>-3.20594794922828E-2</v>
      </c>
      <c r="F82" s="304">
        <v>-2.210826175343E-2</v>
      </c>
      <c r="G82" s="304">
        <v>2.0747504670894298E-2</v>
      </c>
      <c r="H82" s="304">
        <v>-4.1105223076754203E-2</v>
      </c>
      <c r="I82" s="304" t="s">
        <v>477</v>
      </c>
      <c r="J82" s="304" t="s">
        <v>477</v>
      </c>
      <c r="K82" s="304" t="s">
        <v>477</v>
      </c>
      <c r="L82" s="304" t="s">
        <v>477</v>
      </c>
      <c r="M82" s="304" t="s">
        <v>477</v>
      </c>
      <c r="N82" s="304">
        <v>-4.7212850910127002E-2</v>
      </c>
      <c r="O82" s="304">
        <v>4.2719106384516897E-2</v>
      </c>
      <c r="P82" s="304">
        <v>-4.7712196656640997E-2</v>
      </c>
      <c r="Q82" s="304">
        <v>1.4587691802310499E-2</v>
      </c>
      <c r="R82" s="304">
        <v>3.21289706647147E-2</v>
      </c>
      <c r="S82" s="304" t="s">
        <v>477</v>
      </c>
      <c r="T82" s="304" t="s">
        <v>477</v>
      </c>
      <c r="U82" s="304" t="s">
        <v>477</v>
      </c>
      <c r="V82" s="304" t="s">
        <v>477</v>
      </c>
      <c r="W82" s="304" t="s">
        <v>477</v>
      </c>
    </row>
    <row r="83" spans="2:23" ht="14.25" x14ac:dyDescent="0.45">
      <c r="B83" s="301" t="s">
        <v>756</v>
      </c>
      <c r="C83" s="302">
        <v>3</v>
      </c>
      <c r="D83" s="304">
        <v>1.85633115375726E-2</v>
      </c>
      <c r="E83" s="304">
        <v>-7.8171503958178908E-3</v>
      </c>
      <c r="F83" s="304">
        <v>-2.6148396216809699E-2</v>
      </c>
      <c r="G83" s="304">
        <v>-3.8333578515582598E-2</v>
      </c>
      <c r="H83" s="304">
        <v>-2.2963062469769601E-2</v>
      </c>
      <c r="I83" s="304" t="s">
        <v>477</v>
      </c>
      <c r="J83" s="304" t="s">
        <v>477</v>
      </c>
      <c r="K83" s="304" t="s">
        <v>477</v>
      </c>
      <c r="L83" s="304" t="s">
        <v>477</v>
      </c>
      <c r="M83" s="304" t="s">
        <v>477</v>
      </c>
      <c r="N83" s="304">
        <v>-7.1211035034854597E-2</v>
      </c>
      <c r="O83" s="304">
        <v>-0.130769760950328</v>
      </c>
      <c r="P83" s="304">
        <v>-2.9343652302813401E-2</v>
      </c>
      <c r="Q83" s="304">
        <v>-5.0457861707624098E-2</v>
      </c>
      <c r="R83" s="304">
        <v>-2.3368231623932499E-2</v>
      </c>
      <c r="S83" s="304" t="s">
        <v>477</v>
      </c>
      <c r="T83" s="304" t="s">
        <v>477</v>
      </c>
      <c r="U83" s="304" t="s">
        <v>477</v>
      </c>
      <c r="V83" s="304" t="s">
        <v>477</v>
      </c>
      <c r="W83" s="304" t="s">
        <v>477</v>
      </c>
    </row>
    <row r="84" spans="2:23" ht="14.25" x14ac:dyDescent="0.45">
      <c r="B84" s="301" t="s">
        <v>756</v>
      </c>
      <c r="C84" s="302">
        <v>4</v>
      </c>
      <c r="D84" s="304">
        <v>2.8850348292192799E-2</v>
      </c>
      <c r="E84" s="304">
        <v>-6.6754332346981193E-2</v>
      </c>
      <c r="F84" s="304">
        <v>-3.4448054626535801E-2</v>
      </c>
      <c r="G84" s="304">
        <v>-8.2358121481435898E-2</v>
      </c>
      <c r="H84" s="304">
        <v>-6.1310315193365598E-2</v>
      </c>
      <c r="I84" s="304" t="s">
        <v>477</v>
      </c>
      <c r="J84" s="304" t="s">
        <v>477</v>
      </c>
      <c r="K84" s="304" t="s">
        <v>477</v>
      </c>
      <c r="L84" s="304" t="s">
        <v>477</v>
      </c>
      <c r="M84" s="304" t="s">
        <v>477</v>
      </c>
      <c r="N84" s="304">
        <v>-3.5512984416324098E-2</v>
      </c>
      <c r="O84" s="304">
        <v>-3.8675631603357602E-2</v>
      </c>
      <c r="P84" s="304">
        <v>-2.9543787778132199E-2</v>
      </c>
      <c r="Q84" s="304">
        <v>3.27238178662343E-3</v>
      </c>
      <c r="R84" s="304">
        <v>-3.9919168714445001E-2</v>
      </c>
      <c r="S84" s="304" t="s">
        <v>477</v>
      </c>
      <c r="T84" s="304" t="s">
        <v>477</v>
      </c>
      <c r="U84" s="304" t="s">
        <v>477</v>
      </c>
      <c r="V84" s="304" t="s">
        <v>477</v>
      </c>
      <c r="W84" s="304" t="s">
        <v>477</v>
      </c>
    </row>
    <row r="85" spans="2:23" ht="14.25" x14ac:dyDescent="0.45">
      <c r="B85" s="301" t="s">
        <v>756</v>
      </c>
      <c r="C85" s="302">
        <v>5</v>
      </c>
      <c r="D85" s="304">
        <v>5.44073095585983E-2</v>
      </c>
      <c r="E85" s="304">
        <v>-6.5561223994319906E-2</v>
      </c>
      <c r="F85" s="304">
        <v>4.0179312759785601E-3</v>
      </c>
      <c r="G85" s="304">
        <v>-2.6314873595326398E-2</v>
      </c>
      <c r="H85" s="304">
        <v>-1.6922047738763199E-2</v>
      </c>
      <c r="I85" s="304" t="s">
        <v>477</v>
      </c>
      <c r="J85" s="304" t="s">
        <v>477</v>
      </c>
      <c r="K85" s="304" t="s">
        <v>477</v>
      </c>
      <c r="L85" s="304" t="s">
        <v>477</v>
      </c>
      <c r="M85" s="304" t="s">
        <v>477</v>
      </c>
      <c r="N85" s="304">
        <v>-4.57049450214689E-2</v>
      </c>
      <c r="O85" s="304">
        <v>-1.5103582734115301E-2</v>
      </c>
      <c r="P85" s="304">
        <v>-5.5735318142855199E-2</v>
      </c>
      <c r="Q85" s="304">
        <v>-4.8026473609969504E-3</v>
      </c>
      <c r="R85" s="304">
        <v>-0.10761336664913999</v>
      </c>
      <c r="S85" s="304" t="s">
        <v>477</v>
      </c>
      <c r="T85" s="304" t="s">
        <v>477</v>
      </c>
      <c r="U85" s="304" t="s">
        <v>477</v>
      </c>
      <c r="V85" s="304" t="s">
        <v>477</v>
      </c>
      <c r="W85" s="304" t="s">
        <v>477</v>
      </c>
    </row>
    <row r="86" spans="2:23" ht="14.25" x14ac:dyDescent="0.45">
      <c r="B86" s="301" t="s">
        <v>756</v>
      </c>
      <c r="C86" s="302" t="s">
        <v>757</v>
      </c>
      <c r="D86" s="304">
        <v>0.12727747454907301</v>
      </c>
      <c r="E86" s="304">
        <v>-1.7061620484476599E-3</v>
      </c>
      <c r="F86" s="304">
        <v>-7.7595619540331603E-2</v>
      </c>
      <c r="G86" s="304">
        <v>-0.127936661797725</v>
      </c>
      <c r="H86" s="304">
        <v>-3.1528617081064698E-2</v>
      </c>
      <c r="I86" s="304" t="s">
        <v>477</v>
      </c>
      <c r="J86" s="304" t="s">
        <v>477</v>
      </c>
      <c r="K86" s="304" t="s">
        <v>477</v>
      </c>
      <c r="L86" s="304" t="s">
        <v>477</v>
      </c>
      <c r="M86" s="304" t="s">
        <v>477</v>
      </c>
      <c r="N86" s="304">
        <v>4.11481327623162E-2</v>
      </c>
      <c r="O86" s="304">
        <v>-0.12506578374409499</v>
      </c>
      <c r="P86" s="304">
        <v>-0.25531528470598802</v>
      </c>
      <c r="Q86" s="304">
        <v>-0.29346293169283799</v>
      </c>
      <c r="R86" s="304">
        <v>-0.27259380662902299</v>
      </c>
      <c r="S86" s="304" t="s">
        <v>477</v>
      </c>
      <c r="T86" s="304" t="s">
        <v>477</v>
      </c>
      <c r="U86" s="304" t="s">
        <v>477</v>
      </c>
      <c r="V86" s="304" t="s">
        <v>477</v>
      </c>
      <c r="W86" s="304" t="s">
        <v>477</v>
      </c>
    </row>
    <row r="87" spans="2:23" ht="14.25" x14ac:dyDescent="0.45">
      <c r="B87" s="301" t="s">
        <v>460</v>
      </c>
      <c r="C87" s="302">
        <v>1</v>
      </c>
      <c r="D87" s="304">
        <v>0</v>
      </c>
      <c r="E87" s="304">
        <v>0</v>
      </c>
      <c r="F87" s="304">
        <v>0</v>
      </c>
      <c r="G87" s="304">
        <v>0</v>
      </c>
      <c r="H87" s="304">
        <v>0</v>
      </c>
      <c r="I87" s="304" t="s">
        <v>477</v>
      </c>
      <c r="J87" s="304" t="s">
        <v>477</v>
      </c>
      <c r="K87" s="304" t="s">
        <v>477</v>
      </c>
      <c r="L87" s="304" t="s">
        <v>477</v>
      </c>
      <c r="M87" s="304" t="s">
        <v>477</v>
      </c>
      <c r="N87" s="304">
        <v>0</v>
      </c>
      <c r="O87" s="304">
        <v>0</v>
      </c>
      <c r="P87" s="304">
        <v>0</v>
      </c>
      <c r="Q87" s="304">
        <v>0</v>
      </c>
      <c r="R87" s="304">
        <v>0</v>
      </c>
      <c r="S87" s="304" t="s">
        <v>477</v>
      </c>
      <c r="T87" s="304" t="s">
        <v>477</v>
      </c>
      <c r="U87" s="304" t="s">
        <v>477</v>
      </c>
      <c r="V87" s="304" t="s">
        <v>477</v>
      </c>
      <c r="W87" s="304" t="s">
        <v>477</v>
      </c>
    </row>
    <row r="88" spans="2:23" ht="14.25" x14ac:dyDescent="0.45">
      <c r="B88" s="301" t="s">
        <v>460</v>
      </c>
      <c r="C88" s="302">
        <v>2</v>
      </c>
      <c r="D88" s="304">
        <v>-4.55998898473862E-2</v>
      </c>
      <c r="E88" s="304">
        <v>-4.7227396522255299E-2</v>
      </c>
      <c r="F88" s="304">
        <v>2.0953896376072301E-2</v>
      </c>
      <c r="G88" s="304">
        <v>-6.2718429486657595E-2</v>
      </c>
      <c r="H88" s="304">
        <v>-5.6566088057481402E-2</v>
      </c>
      <c r="I88" s="304" t="s">
        <v>477</v>
      </c>
      <c r="J88" s="304" t="s">
        <v>477</v>
      </c>
      <c r="K88" s="304" t="s">
        <v>477</v>
      </c>
      <c r="L88" s="304" t="s">
        <v>477</v>
      </c>
      <c r="M88" s="304" t="s">
        <v>477</v>
      </c>
      <c r="N88" s="304">
        <v>-5.83269756990916E-2</v>
      </c>
      <c r="O88" s="304">
        <v>-0.122641578081179</v>
      </c>
      <c r="P88" s="304">
        <v>-0.11547721630437</v>
      </c>
      <c r="Q88" s="304">
        <v>-0.20805352882066799</v>
      </c>
      <c r="R88" s="304">
        <v>-0.25734062148784398</v>
      </c>
      <c r="S88" s="304" t="s">
        <v>477</v>
      </c>
      <c r="T88" s="304" t="s">
        <v>477</v>
      </c>
      <c r="U88" s="304" t="s">
        <v>477</v>
      </c>
      <c r="V88" s="304" t="s">
        <v>477</v>
      </c>
      <c r="W88" s="304" t="s">
        <v>477</v>
      </c>
    </row>
    <row r="89" spans="2:23" ht="14.25" x14ac:dyDescent="0.45">
      <c r="B89" s="301" t="s">
        <v>460</v>
      </c>
      <c r="C89" s="302">
        <v>3</v>
      </c>
      <c r="D89" s="304">
        <v>-6.4830653217787998E-2</v>
      </c>
      <c r="E89" s="304">
        <v>-3.9920817725563502E-2</v>
      </c>
      <c r="F89" s="304">
        <v>-1.4683840443053301E-2</v>
      </c>
      <c r="G89" s="304">
        <v>-8.7516344415557806E-2</v>
      </c>
      <c r="H89" s="304">
        <v>-5.3219625405502499E-2</v>
      </c>
      <c r="I89" s="304" t="s">
        <v>477</v>
      </c>
      <c r="J89" s="304" t="s">
        <v>477</v>
      </c>
      <c r="K89" s="304" t="s">
        <v>477</v>
      </c>
      <c r="L89" s="304" t="s">
        <v>477</v>
      </c>
      <c r="M89" s="304" t="s">
        <v>477</v>
      </c>
      <c r="N89" s="304">
        <v>-2.8310966913079699E-2</v>
      </c>
      <c r="O89" s="304">
        <v>-0.264725570496397</v>
      </c>
      <c r="P89" s="304">
        <v>-9.8677751170183195E-2</v>
      </c>
      <c r="Q89" s="304">
        <v>-0.25840711096567798</v>
      </c>
      <c r="R89" s="304">
        <v>-0.34996449679772301</v>
      </c>
      <c r="S89" s="304" t="s">
        <v>477</v>
      </c>
      <c r="T89" s="304" t="s">
        <v>477</v>
      </c>
      <c r="U89" s="304" t="s">
        <v>477</v>
      </c>
      <c r="V89" s="304" t="s">
        <v>477</v>
      </c>
      <c r="W89" s="304" t="s">
        <v>477</v>
      </c>
    </row>
    <row r="90" spans="2:23" ht="14.25" x14ac:dyDescent="0.45">
      <c r="B90" s="301" t="s">
        <v>460</v>
      </c>
      <c r="C90" s="302">
        <v>4</v>
      </c>
      <c r="D90" s="304">
        <v>7.9215285704659095E-3</v>
      </c>
      <c r="E90" s="304">
        <v>-2.0714898860963699E-2</v>
      </c>
      <c r="F90" s="304">
        <v>-6.9232289383693496E-2</v>
      </c>
      <c r="G90" s="304">
        <v>-8.6385342774647794E-2</v>
      </c>
      <c r="H90" s="304">
        <v>-5.2464429720165399E-2</v>
      </c>
      <c r="I90" s="304" t="s">
        <v>477</v>
      </c>
      <c r="J90" s="304" t="s">
        <v>477</v>
      </c>
      <c r="K90" s="304" t="s">
        <v>477</v>
      </c>
      <c r="L90" s="304" t="s">
        <v>477</v>
      </c>
      <c r="M90" s="304" t="s">
        <v>477</v>
      </c>
      <c r="N90" s="304">
        <v>-0.112120092209192</v>
      </c>
      <c r="O90" s="304">
        <v>-0.244206220614407</v>
      </c>
      <c r="P90" s="304">
        <v>-0.310782980978834</v>
      </c>
      <c r="Q90" s="304">
        <v>-0.27560155017429899</v>
      </c>
      <c r="R90" s="304">
        <v>-0.38333341566206203</v>
      </c>
      <c r="S90" s="304" t="s">
        <v>477</v>
      </c>
      <c r="T90" s="304" t="s">
        <v>477</v>
      </c>
      <c r="U90" s="304" t="s">
        <v>477</v>
      </c>
      <c r="V90" s="304" t="s">
        <v>477</v>
      </c>
      <c r="W90" s="304" t="s">
        <v>477</v>
      </c>
    </row>
    <row r="91" spans="2:23" ht="14.25" x14ac:dyDescent="0.45">
      <c r="B91" s="301" t="s">
        <v>460</v>
      </c>
      <c r="C91" s="302">
        <v>5</v>
      </c>
      <c r="D91" s="304">
        <v>2.68247088424425E-2</v>
      </c>
      <c r="E91" s="304">
        <v>-4.4599931510183398E-2</v>
      </c>
      <c r="F91" s="304">
        <v>-9.4202295359257105E-3</v>
      </c>
      <c r="G91" s="304">
        <v>-6.63886285696276E-2</v>
      </c>
      <c r="H91" s="304">
        <v>-6.7518827217673993E-2</v>
      </c>
      <c r="I91" s="304" t="s">
        <v>477</v>
      </c>
      <c r="J91" s="304" t="s">
        <v>477</v>
      </c>
      <c r="K91" s="304" t="s">
        <v>477</v>
      </c>
      <c r="L91" s="304" t="s">
        <v>477</v>
      </c>
      <c r="M91" s="304" t="s">
        <v>477</v>
      </c>
      <c r="N91" s="304">
        <v>-0.178555954640785</v>
      </c>
      <c r="O91" s="304">
        <v>-0.25027294983515702</v>
      </c>
      <c r="P91" s="304">
        <v>-0.219028844822652</v>
      </c>
      <c r="Q91" s="304">
        <v>-0.436640303932189</v>
      </c>
      <c r="R91" s="304">
        <v>-0.43315724089436802</v>
      </c>
      <c r="S91" s="304" t="s">
        <v>477</v>
      </c>
      <c r="T91" s="304" t="s">
        <v>477</v>
      </c>
      <c r="U91" s="304" t="s">
        <v>477</v>
      </c>
      <c r="V91" s="304" t="s">
        <v>477</v>
      </c>
      <c r="W91" s="304" t="s">
        <v>477</v>
      </c>
    </row>
    <row r="92" spans="2:23" ht="14.25" x14ac:dyDescent="0.45">
      <c r="B92" s="301" t="s">
        <v>460</v>
      </c>
      <c r="C92" s="302" t="s">
        <v>757</v>
      </c>
      <c r="D92" s="304">
        <v>6.0933289993003702E-3</v>
      </c>
      <c r="E92" s="304">
        <v>-5.2459436703032901E-2</v>
      </c>
      <c r="F92" s="304">
        <v>3.7236212908511902E-2</v>
      </c>
      <c r="G92" s="304">
        <v>2.0244736346152301E-2</v>
      </c>
      <c r="H92" s="304">
        <v>-2.0016848717989401E-2</v>
      </c>
      <c r="I92" s="304" t="s">
        <v>477</v>
      </c>
      <c r="J92" s="304" t="s">
        <v>477</v>
      </c>
      <c r="K92" s="304" t="s">
        <v>477</v>
      </c>
      <c r="L92" s="304" t="s">
        <v>477</v>
      </c>
      <c r="M92" s="304" t="s">
        <v>477</v>
      </c>
      <c r="N92" s="304">
        <v>0.189673050365605</v>
      </c>
      <c r="O92" s="304">
        <v>-2.4724248134957601E-2</v>
      </c>
      <c r="P92" s="304">
        <v>1.6814767066090901E-2</v>
      </c>
      <c r="Q92" s="304">
        <v>0.14976142881454599</v>
      </c>
      <c r="R92" s="304">
        <v>-7.6970066243761306E-2</v>
      </c>
      <c r="S92" s="304" t="s">
        <v>477</v>
      </c>
      <c r="T92" s="304" t="s">
        <v>477</v>
      </c>
      <c r="U92" s="304" t="s">
        <v>477</v>
      </c>
      <c r="V92" s="304" t="s">
        <v>477</v>
      </c>
      <c r="W92" s="304" t="s">
        <v>477</v>
      </c>
    </row>
    <row r="93" spans="2:23" ht="14.25" x14ac:dyDescent="0.45">
      <c r="B93" s="301" t="s">
        <v>482</v>
      </c>
      <c r="C93" s="302">
        <v>1</v>
      </c>
      <c r="D93" s="304" t="s">
        <v>477</v>
      </c>
      <c r="E93" s="304" t="s">
        <v>477</v>
      </c>
      <c r="F93" s="304" t="s">
        <v>477</v>
      </c>
      <c r="G93" s="304" t="s">
        <v>477</v>
      </c>
      <c r="H93" s="304" t="s">
        <v>477</v>
      </c>
      <c r="I93" s="304">
        <v>0</v>
      </c>
      <c r="J93" s="304">
        <v>0</v>
      </c>
      <c r="K93" s="304">
        <v>0</v>
      </c>
      <c r="L93" s="304">
        <v>0</v>
      </c>
      <c r="M93" s="304">
        <v>0</v>
      </c>
      <c r="N93" s="304" t="s">
        <v>477</v>
      </c>
      <c r="O93" s="304" t="s">
        <v>477</v>
      </c>
      <c r="P93" s="304" t="s">
        <v>477</v>
      </c>
      <c r="Q93" s="304" t="s">
        <v>477</v>
      </c>
      <c r="R93" s="304" t="s">
        <v>477</v>
      </c>
      <c r="S93" s="304">
        <v>0</v>
      </c>
      <c r="T93" s="304">
        <v>0</v>
      </c>
      <c r="U93" s="304">
        <v>0</v>
      </c>
      <c r="V93" s="304">
        <v>0</v>
      </c>
      <c r="W93" s="304">
        <v>0</v>
      </c>
    </row>
    <row r="94" spans="2:23" ht="14.25" x14ac:dyDescent="0.45">
      <c r="B94" s="301" t="s">
        <v>482</v>
      </c>
      <c r="C94" s="302">
        <v>2</v>
      </c>
      <c r="D94" s="304" t="s">
        <v>477</v>
      </c>
      <c r="E94" s="304" t="s">
        <v>477</v>
      </c>
      <c r="F94" s="304" t="s">
        <v>477</v>
      </c>
      <c r="G94" s="304" t="s">
        <v>477</v>
      </c>
      <c r="H94" s="304" t="s">
        <v>477</v>
      </c>
      <c r="I94" s="304">
        <v>-1.7081020575954699E-2</v>
      </c>
      <c r="J94" s="304">
        <v>-7.5071405824076703E-2</v>
      </c>
      <c r="K94" s="304">
        <v>-4.6243518347733402E-2</v>
      </c>
      <c r="L94" s="304">
        <v>1.83405756844983E-3</v>
      </c>
      <c r="M94" s="304">
        <v>-2.72887315559052E-2</v>
      </c>
      <c r="N94" s="304" t="s">
        <v>477</v>
      </c>
      <c r="O94" s="304" t="s">
        <v>477</v>
      </c>
      <c r="P94" s="304" t="s">
        <v>477</v>
      </c>
      <c r="Q94" s="304" t="s">
        <v>477</v>
      </c>
      <c r="R94" s="304" t="s">
        <v>477</v>
      </c>
      <c r="S94" s="304">
        <v>-0.19915695558766899</v>
      </c>
      <c r="T94" s="304">
        <v>-7.1486190596357094E-2</v>
      </c>
      <c r="U94" s="304">
        <v>0</v>
      </c>
      <c r="V94" s="304">
        <v>-1.2135723715144099E-2</v>
      </c>
      <c r="W94" s="304">
        <v>-5.5215764142543498E-2</v>
      </c>
    </row>
    <row r="95" spans="2:23" ht="14.25" x14ac:dyDescent="0.45">
      <c r="B95" s="301" t="s">
        <v>482</v>
      </c>
      <c r="C95" s="302">
        <v>3</v>
      </c>
      <c r="D95" s="304" t="s">
        <v>477</v>
      </c>
      <c r="E95" s="304" t="s">
        <v>477</v>
      </c>
      <c r="F95" s="304" t="s">
        <v>477</v>
      </c>
      <c r="G95" s="304" t="s">
        <v>477</v>
      </c>
      <c r="H95" s="304" t="s">
        <v>477</v>
      </c>
      <c r="I95" s="304">
        <v>1.3363112771637199E-3</v>
      </c>
      <c r="J95" s="304">
        <v>-6.0550484543638101E-2</v>
      </c>
      <c r="K95" s="304">
        <v>-4.4911515284515903E-2</v>
      </c>
      <c r="L95" s="304">
        <v>-1.2373435335387E-2</v>
      </c>
      <c r="M95" s="304">
        <v>7.0747551851866295E-4</v>
      </c>
      <c r="N95" s="304" t="s">
        <v>477</v>
      </c>
      <c r="O95" s="304" t="s">
        <v>477</v>
      </c>
      <c r="P95" s="304" t="s">
        <v>477</v>
      </c>
      <c r="Q95" s="304" t="s">
        <v>477</v>
      </c>
      <c r="R95" s="304" t="s">
        <v>477</v>
      </c>
      <c r="S95" s="304">
        <v>-0.20589276627807601</v>
      </c>
      <c r="T95" s="304">
        <v>-0.10423414638673099</v>
      </c>
      <c r="U95" s="304">
        <v>-0.224446161010808</v>
      </c>
      <c r="V95" s="304">
        <v>-3.1999885343426203E-2</v>
      </c>
      <c r="W95" s="304">
        <v>-0.116650501493564</v>
      </c>
    </row>
    <row r="96" spans="2:23" ht="14.25" x14ac:dyDescent="0.45">
      <c r="B96" s="301" t="s">
        <v>482</v>
      </c>
      <c r="C96" s="302">
        <v>4</v>
      </c>
      <c r="D96" s="304" t="s">
        <v>477</v>
      </c>
      <c r="E96" s="304" t="s">
        <v>477</v>
      </c>
      <c r="F96" s="304" t="s">
        <v>477</v>
      </c>
      <c r="G96" s="304" t="s">
        <v>477</v>
      </c>
      <c r="H96" s="304" t="s">
        <v>477</v>
      </c>
      <c r="I96" s="304">
        <v>2.8635680597753298E-2</v>
      </c>
      <c r="J96" s="304">
        <v>-6.9057798780723004E-2</v>
      </c>
      <c r="K96" s="304">
        <v>-6.3675391462922004E-2</v>
      </c>
      <c r="L96" s="304">
        <v>3.19109802117871E-2</v>
      </c>
      <c r="M96" s="304">
        <v>-2.4570037564491901E-2</v>
      </c>
      <c r="N96" s="304" t="s">
        <v>477</v>
      </c>
      <c r="O96" s="304" t="s">
        <v>477</v>
      </c>
      <c r="P96" s="304" t="s">
        <v>477</v>
      </c>
      <c r="Q96" s="304" t="s">
        <v>477</v>
      </c>
      <c r="R96" s="304" t="s">
        <v>477</v>
      </c>
      <c r="S96" s="304">
        <v>0.14134982290619599</v>
      </c>
      <c r="T96" s="304">
        <v>-7.4460858614838296E-2</v>
      </c>
      <c r="U96" s="304">
        <v>-0.169717340913484</v>
      </c>
      <c r="V96" s="304">
        <v>-4.9404358401994398E-2</v>
      </c>
      <c r="W96" s="304">
        <v>-2.24774798393577E-2</v>
      </c>
    </row>
    <row r="97" spans="2:23" ht="14.25" x14ac:dyDescent="0.45">
      <c r="B97" s="301" t="s">
        <v>482</v>
      </c>
      <c r="C97" s="302">
        <v>5</v>
      </c>
      <c r="D97" s="304" t="s">
        <v>477</v>
      </c>
      <c r="E97" s="304" t="s">
        <v>477</v>
      </c>
      <c r="F97" s="304" t="s">
        <v>477</v>
      </c>
      <c r="G97" s="304" t="s">
        <v>477</v>
      </c>
      <c r="H97" s="304" t="s">
        <v>477</v>
      </c>
      <c r="I97" s="304">
        <v>-3.9594218216182997E-3</v>
      </c>
      <c r="J97" s="304">
        <v>-1.39598591648707E-2</v>
      </c>
      <c r="K97" s="304">
        <v>-7.1674370260199002E-2</v>
      </c>
      <c r="L97" s="304">
        <v>7.5639708872541301E-3</v>
      </c>
      <c r="M97" s="304">
        <v>7.1711751051148904E-5</v>
      </c>
      <c r="N97" s="304" t="s">
        <v>477</v>
      </c>
      <c r="O97" s="304" t="s">
        <v>477</v>
      </c>
      <c r="P97" s="304" t="s">
        <v>477</v>
      </c>
      <c r="Q97" s="304" t="s">
        <v>477</v>
      </c>
      <c r="R97" s="304" t="s">
        <v>477</v>
      </c>
      <c r="S97" s="304">
        <v>4.4136228949288099E-2</v>
      </c>
      <c r="T97" s="304">
        <v>-1.8296176123713901E-4</v>
      </c>
      <c r="U97" s="304">
        <v>-0.19445890559725501</v>
      </c>
      <c r="V97" s="304">
        <v>-2.7667224426134101E-2</v>
      </c>
      <c r="W97" s="304">
        <v>-0.172320865146324</v>
      </c>
    </row>
    <row r="98" spans="2:23" ht="14.25" x14ac:dyDescent="0.45">
      <c r="B98" s="301" t="s">
        <v>482</v>
      </c>
      <c r="C98" s="302" t="s">
        <v>757</v>
      </c>
      <c r="D98" s="304" t="s">
        <v>477</v>
      </c>
      <c r="E98" s="304" t="s">
        <v>477</v>
      </c>
      <c r="F98" s="304" t="s">
        <v>477</v>
      </c>
      <c r="G98" s="304" t="s">
        <v>477</v>
      </c>
      <c r="H98" s="304" t="s">
        <v>477</v>
      </c>
      <c r="I98" s="304">
        <v>6.4068894014440395E-2</v>
      </c>
      <c r="J98" s="304">
        <v>-3.1141328413514E-2</v>
      </c>
      <c r="K98" s="304">
        <v>-1.9335730230164801E-3</v>
      </c>
      <c r="L98" s="304">
        <v>-2.7127075777155001E-2</v>
      </c>
      <c r="M98" s="304">
        <v>-7.7491081410076004E-2</v>
      </c>
      <c r="N98" s="304" t="s">
        <v>477</v>
      </c>
      <c r="O98" s="304" t="s">
        <v>477</v>
      </c>
      <c r="P98" s="304" t="s">
        <v>477</v>
      </c>
      <c r="Q98" s="304" t="s">
        <v>477</v>
      </c>
      <c r="R98" s="304" t="s">
        <v>477</v>
      </c>
      <c r="S98" s="304">
        <v>0.35896612127295102</v>
      </c>
      <c r="T98" s="304">
        <v>0.15117805417403499</v>
      </c>
      <c r="U98" s="304">
        <v>0</v>
      </c>
      <c r="V98" s="304">
        <v>-0.18062526268370299</v>
      </c>
      <c r="W98" s="304">
        <v>-1.9615699373898801E-2</v>
      </c>
    </row>
    <row r="99" spans="2:23" ht="14.25" x14ac:dyDescent="0.45">
      <c r="B99" s="301" t="s">
        <v>483</v>
      </c>
      <c r="C99" s="302">
        <v>1</v>
      </c>
      <c r="D99" s="304" t="s">
        <v>477</v>
      </c>
      <c r="E99" s="304" t="s">
        <v>477</v>
      </c>
      <c r="F99" s="304" t="s">
        <v>477</v>
      </c>
      <c r="G99" s="304" t="s">
        <v>477</v>
      </c>
      <c r="H99" s="304" t="s">
        <v>477</v>
      </c>
      <c r="I99" s="304">
        <v>0</v>
      </c>
      <c r="J99" s="304">
        <v>0</v>
      </c>
      <c r="K99" s="304">
        <v>0</v>
      </c>
      <c r="L99" s="304">
        <v>0</v>
      </c>
      <c r="M99" s="304">
        <v>0</v>
      </c>
      <c r="N99" s="304" t="s">
        <v>477</v>
      </c>
      <c r="O99" s="304" t="s">
        <v>477</v>
      </c>
      <c r="P99" s="304" t="s">
        <v>477</v>
      </c>
      <c r="Q99" s="304" t="s">
        <v>477</v>
      </c>
      <c r="R99" s="304" t="s">
        <v>477</v>
      </c>
      <c r="S99" s="304">
        <v>0</v>
      </c>
      <c r="T99" s="304">
        <v>0</v>
      </c>
      <c r="U99" s="304">
        <v>0</v>
      </c>
      <c r="V99" s="304">
        <v>0</v>
      </c>
      <c r="W99" s="304">
        <v>0</v>
      </c>
    </row>
    <row r="100" spans="2:23" ht="14.25" x14ac:dyDescent="0.45">
      <c r="B100" s="301" t="s">
        <v>483</v>
      </c>
      <c r="C100" s="302">
        <v>2</v>
      </c>
      <c r="D100" s="304" t="s">
        <v>477</v>
      </c>
      <c r="E100" s="304" t="s">
        <v>477</v>
      </c>
      <c r="F100" s="304" t="s">
        <v>477</v>
      </c>
      <c r="G100" s="304" t="s">
        <v>477</v>
      </c>
      <c r="H100" s="304" t="s">
        <v>477</v>
      </c>
      <c r="I100" s="304">
        <v>2.0312911913054201E-2</v>
      </c>
      <c r="J100" s="304">
        <v>7.8600973464697608E-3</v>
      </c>
      <c r="K100" s="304">
        <v>2.0220254300958298E-3</v>
      </c>
      <c r="L100" s="304">
        <v>-3.97256688925667E-2</v>
      </c>
      <c r="M100" s="304">
        <v>-4.1262706287418502E-2</v>
      </c>
      <c r="N100" s="304" t="s">
        <v>477</v>
      </c>
      <c r="O100" s="304" t="s">
        <v>477</v>
      </c>
      <c r="P100" s="304" t="s">
        <v>477</v>
      </c>
      <c r="Q100" s="304" t="s">
        <v>477</v>
      </c>
      <c r="R100" s="304" t="s">
        <v>477</v>
      </c>
      <c r="S100" s="304">
        <v>4.8032032015914002E-2</v>
      </c>
      <c r="T100" s="304">
        <v>-3.47854817660379E-2</v>
      </c>
      <c r="U100" s="304">
        <v>0.120399461143125</v>
      </c>
      <c r="V100" s="304">
        <v>-0.211441338836687</v>
      </c>
      <c r="W100" s="304">
        <v>-6.18177302279675E-2</v>
      </c>
    </row>
    <row r="101" spans="2:23" ht="14.25" x14ac:dyDescent="0.45">
      <c r="B101" s="301" t="s">
        <v>483</v>
      </c>
      <c r="C101" s="302">
        <v>3</v>
      </c>
      <c r="D101" s="304" t="s">
        <v>477</v>
      </c>
      <c r="E101" s="304" t="s">
        <v>477</v>
      </c>
      <c r="F101" s="304" t="s">
        <v>477</v>
      </c>
      <c r="G101" s="304" t="s">
        <v>477</v>
      </c>
      <c r="H101" s="304" t="s">
        <v>477</v>
      </c>
      <c r="I101" s="304">
        <v>-1.6322672627327998E-2</v>
      </c>
      <c r="J101" s="304">
        <v>-9.6319245491298597E-3</v>
      </c>
      <c r="K101" s="304">
        <v>-1.0030853029424899E-2</v>
      </c>
      <c r="L101" s="304">
        <v>-9.0257986965332892E-3</v>
      </c>
      <c r="M101" s="304">
        <v>-1.55589929515394E-2</v>
      </c>
      <c r="N101" s="304" t="s">
        <v>477</v>
      </c>
      <c r="O101" s="304" t="s">
        <v>477</v>
      </c>
      <c r="P101" s="304" t="s">
        <v>477</v>
      </c>
      <c r="Q101" s="304" t="s">
        <v>477</v>
      </c>
      <c r="R101" s="304" t="s">
        <v>477</v>
      </c>
      <c r="S101" s="304">
        <v>2.92474228120942E-2</v>
      </c>
      <c r="T101" s="304">
        <v>-9.4321271896943407E-2</v>
      </c>
      <c r="U101" s="304">
        <v>-8.4501338242733204E-2</v>
      </c>
      <c r="V101" s="304">
        <v>-1.81913173510471E-2</v>
      </c>
      <c r="W101" s="304">
        <v>-9.7688544528707497E-2</v>
      </c>
    </row>
    <row r="102" spans="2:23" ht="14.25" x14ac:dyDescent="0.45">
      <c r="B102" s="301" t="s">
        <v>483</v>
      </c>
      <c r="C102" s="302">
        <v>4</v>
      </c>
      <c r="D102" s="304" t="s">
        <v>477</v>
      </c>
      <c r="E102" s="304" t="s">
        <v>477</v>
      </c>
      <c r="F102" s="304" t="s">
        <v>477</v>
      </c>
      <c r="G102" s="304" t="s">
        <v>477</v>
      </c>
      <c r="H102" s="304" t="s">
        <v>477</v>
      </c>
      <c r="I102" s="304">
        <v>3.6127765743193499E-2</v>
      </c>
      <c r="J102" s="304">
        <v>-9.4183556398839408E-3</v>
      </c>
      <c r="K102" s="304">
        <v>3.1676921593259001E-2</v>
      </c>
      <c r="L102" s="304">
        <v>-4.9826441985757398E-2</v>
      </c>
      <c r="M102" s="304">
        <v>-4.8260333512552198E-2</v>
      </c>
      <c r="N102" s="304" t="s">
        <v>477</v>
      </c>
      <c r="O102" s="304" t="s">
        <v>477</v>
      </c>
      <c r="P102" s="304" t="s">
        <v>477</v>
      </c>
      <c r="Q102" s="304" t="s">
        <v>477</v>
      </c>
      <c r="R102" s="304" t="s">
        <v>477</v>
      </c>
      <c r="S102" s="304">
        <v>8.2373629464931701E-3</v>
      </c>
      <c r="T102" s="304">
        <v>-9.0300374896376101E-2</v>
      </c>
      <c r="U102" s="304">
        <v>-6.7338072910741495E-2</v>
      </c>
      <c r="V102" s="304">
        <v>2.08761495043055E-2</v>
      </c>
      <c r="W102" s="304">
        <v>-6.1931082182873701E-2</v>
      </c>
    </row>
    <row r="103" spans="2:23" ht="14.25" x14ac:dyDescent="0.45">
      <c r="B103" s="301" t="s">
        <v>483</v>
      </c>
      <c r="C103" s="302">
        <v>5</v>
      </c>
      <c r="D103" s="304" t="s">
        <v>477</v>
      </c>
      <c r="E103" s="304" t="s">
        <v>477</v>
      </c>
      <c r="F103" s="304" t="s">
        <v>477</v>
      </c>
      <c r="G103" s="304" t="s">
        <v>477</v>
      </c>
      <c r="H103" s="304" t="s">
        <v>477</v>
      </c>
      <c r="I103" s="304">
        <v>7.7840781289585201E-2</v>
      </c>
      <c r="J103" s="304">
        <v>0.126431618600997</v>
      </c>
      <c r="K103" s="304">
        <v>0.110686707050818</v>
      </c>
      <c r="L103" s="304">
        <v>2.9878850016497099E-3</v>
      </c>
      <c r="M103" s="304">
        <v>-4.5285676588382298E-2</v>
      </c>
      <c r="N103" s="304" t="s">
        <v>477</v>
      </c>
      <c r="O103" s="304" t="s">
        <v>477</v>
      </c>
      <c r="P103" s="304" t="s">
        <v>477</v>
      </c>
      <c r="Q103" s="304" t="s">
        <v>477</v>
      </c>
      <c r="R103" s="304" t="s">
        <v>477</v>
      </c>
      <c r="S103" s="304">
        <v>-3.9657316685709598E-2</v>
      </c>
      <c r="T103" s="304">
        <v>-6.9507576102110197E-2</v>
      </c>
      <c r="U103" s="304">
        <v>6.6797912294607797E-2</v>
      </c>
      <c r="V103" s="304">
        <v>-1.9990193329312199E-2</v>
      </c>
      <c r="W103" s="304">
        <v>-7.5599586585426495E-2</v>
      </c>
    </row>
    <row r="104" spans="2:23" ht="14.25" x14ac:dyDescent="0.45">
      <c r="B104" s="301" t="s">
        <v>483</v>
      </c>
      <c r="C104" s="302" t="s">
        <v>757</v>
      </c>
      <c r="D104" s="304" t="s">
        <v>477</v>
      </c>
      <c r="E104" s="304" t="s">
        <v>477</v>
      </c>
      <c r="F104" s="304" t="s">
        <v>477</v>
      </c>
      <c r="G104" s="304" t="s">
        <v>477</v>
      </c>
      <c r="H104" s="304" t="s">
        <v>477</v>
      </c>
      <c r="I104" s="304">
        <v>-0.166079146824165</v>
      </c>
      <c r="J104" s="304">
        <v>0.19495231416550299</v>
      </c>
      <c r="K104" s="304">
        <v>-0.13598254976103</v>
      </c>
      <c r="L104" s="304">
        <v>-7.5196312979847094E-2</v>
      </c>
      <c r="M104" s="304">
        <v>-0.193683607707797</v>
      </c>
      <c r="N104" s="304" t="s">
        <v>477</v>
      </c>
      <c r="O104" s="304" t="s">
        <v>477</v>
      </c>
      <c r="P104" s="304" t="s">
        <v>477</v>
      </c>
      <c r="Q104" s="304" t="s">
        <v>477</v>
      </c>
      <c r="R104" s="304" t="s">
        <v>477</v>
      </c>
      <c r="S104" s="304">
        <v>4.95574065823721E-2</v>
      </c>
      <c r="T104" s="304">
        <v>0</v>
      </c>
      <c r="U104" s="304">
        <v>-5.5689413598836397E-2</v>
      </c>
      <c r="V104" s="304">
        <v>4.2854737249834601E-2</v>
      </c>
      <c r="W104" s="304">
        <v>1.5912575799903E-5</v>
      </c>
    </row>
    <row r="105" spans="2:23" ht="14.25" x14ac:dyDescent="0.45">
      <c r="B105" s="301" t="s">
        <v>449</v>
      </c>
      <c r="C105" s="302">
        <v>1</v>
      </c>
      <c r="D105" s="304">
        <v>0</v>
      </c>
      <c r="E105" s="304">
        <v>0</v>
      </c>
      <c r="F105" s="304">
        <v>0</v>
      </c>
      <c r="G105" s="304">
        <v>0</v>
      </c>
      <c r="H105" s="304">
        <v>0</v>
      </c>
      <c r="I105" s="304">
        <v>0</v>
      </c>
      <c r="J105" s="304">
        <v>0</v>
      </c>
      <c r="K105" s="304">
        <v>0</v>
      </c>
      <c r="L105" s="304">
        <v>0</v>
      </c>
      <c r="M105" s="304">
        <v>0</v>
      </c>
      <c r="N105" s="304">
        <v>0</v>
      </c>
      <c r="O105" s="304">
        <v>0</v>
      </c>
      <c r="P105" s="304">
        <v>0</v>
      </c>
      <c r="Q105" s="304">
        <v>0</v>
      </c>
      <c r="R105" s="304">
        <v>0</v>
      </c>
      <c r="S105" s="304">
        <v>0</v>
      </c>
      <c r="T105" s="304">
        <v>0</v>
      </c>
      <c r="U105" s="304">
        <v>0</v>
      </c>
      <c r="V105" s="304">
        <v>0</v>
      </c>
      <c r="W105" s="304">
        <v>0</v>
      </c>
    </row>
    <row r="106" spans="2:23" ht="14.25" x14ac:dyDescent="0.45">
      <c r="B106" s="301" t="s">
        <v>449</v>
      </c>
      <c r="C106" s="302">
        <v>2</v>
      </c>
      <c r="D106" s="304">
        <v>9.0894111534727803E-2</v>
      </c>
      <c r="E106" s="304">
        <v>7.4087150404818003E-2</v>
      </c>
      <c r="F106" s="304">
        <v>0.107978897551485</v>
      </c>
      <c r="G106" s="304">
        <v>9.1150501720763402E-2</v>
      </c>
      <c r="H106" s="304">
        <v>7.2432373217792001E-2</v>
      </c>
      <c r="I106" s="304">
        <v>3.7044025163336297E-2</v>
      </c>
      <c r="J106" s="304">
        <v>0.12562859838714999</v>
      </c>
      <c r="K106" s="304">
        <v>6.5827787538186702E-2</v>
      </c>
      <c r="L106" s="304">
        <v>0.14185493625415599</v>
      </c>
      <c r="M106" s="304">
        <v>5.2975117844516799E-2</v>
      </c>
      <c r="N106" s="304">
        <v>1.54488244600125E-2</v>
      </c>
      <c r="O106" s="304">
        <v>2.5608141584953201E-2</v>
      </c>
      <c r="P106" s="304">
        <v>-4.4030298732583101E-2</v>
      </c>
      <c r="Q106" s="304">
        <v>6.51278813556041E-2</v>
      </c>
      <c r="R106" s="304">
        <v>2.56636450824267E-2</v>
      </c>
      <c r="S106" s="304">
        <v>0.11548181510325201</v>
      </c>
      <c r="T106" s="304">
        <v>2.1924345485811202E-2</v>
      </c>
      <c r="U106" s="304">
        <v>-0.12718650976954901</v>
      </c>
      <c r="V106" s="304">
        <v>-2.34012394743159E-2</v>
      </c>
      <c r="W106" s="304">
        <v>-0.17483072824579399</v>
      </c>
    </row>
    <row r="107" spans="2:23" ht="14.25" x14ac:dyDescent="0.45">
      <c r="B107" s="301" t="s">
        <v>449</v>
      </c>
      <c r="C107" s="302">
        <v>3</v>
      </c>
      <c r="D107" s="304">
        <v>0.36790301305328699</v>
      </c>
      <c r="E107" s="304">
        <v>0.35524700668671799</v>
      </c>
      <c r="F107" s="304">
        <v>0.495701450338914</v>
      </c>
      <c r="G107" s="304">
        <v>0.49278774538036701</v>
      </c>
      <c r="H107" s="304">
        <v>0.414303734875834</v>
      </c>
      <c r="I107" s="304">
        <v>0.25092639880307799</v>
      </c>
      <c r="J107" s="304">
        <v>0.354499065475468</v>
      </c>
      <c r="K107" s="304">
        <v>0.33580019679895801</v>
      </c>
      <c r="L107" s="304">
        <v>0.41513522784773899</v>
      </c>
      <c r="M107" s="304">
        <v>0.27544756981173701</v>
      </c>
      <c r="N107" s="304">
        <v>0.14808653914977199</v>
      </c>
      <c r="O107" s="304">
        <v>0.33251130218719799</v>
      </c>
      <c r="P107" s="304">
        <v>0.47005240026544598</v>
      </c>
      <c r="Q107" s="304">
        <v>0.58187482170983895</v>
      </c>
      <c r="R107" s="304">
        <v>0.32183344296114202</v>
      </c>
      <c r="S107" s="304">
        <v>0.41532368199053998</v>
      </c>
      <c r="T107" s="304">
        <v>0.35185779131000799</v>
      </c>
      <c r="U107" s="304">
        <v>0.243106679658458</v>
      </c>
      <c r="V107" s="304">
        <v>0.25753392129914798</v>
      </c>
      <c r="W107" s="304">
        <v>0.23152111070040499</v>
      </c>
    </row>
    <row r="108" spans="2:23" ht="14.25" x14ac:dyDescent="0.45">
      <c r="B108" s="301" t="s">
        <v>449</v>
      </c>
      <c r="C108" s="302">
        <v>4</v>
      </c>
      <c r="D108" s="304">
        <v>0.91684976144649399</v>
      </c>
      <c r="E108" s="304">
        <v>0.87874279290936796</v>
      </c>
      <c r="F108" s="304">
        <v>1.1047340617047701</v>
      </c>
      <c r="G108" s="304">
        <v>0.97432352404576195</v>
      </c>
      <c r="H108" s="304">
        <v>0.92686772432362996</v>
      </c>
      <c r="I108" s="304">
        <v>0.75423513192408098</v>
      </c>
      <c r="J108" s="304">
        <v>0.758961582152751</v>
      </c>
      <c r="K108" s="304">
        <v>0.76896717831329597</v>
      </c>
      <c r="L108" s="304">
        <v>0.78753621279295205</v>
      </c>
      <c r="M108" s="304">
        <v>0.55775187044027297</v>
      </c>
      <c r="N108" s="304">
        <v>1.1983063371434299</v>
      </c>
      <c r="O108" s="304">
        <v>1.4116318793581299</v>
      </c>
      <c r="P108" s="304">
        <v>1.63827903962338</v>
      </c>
      <c r="Q108" s="304">
        <v>1.2696784936232299</v>
      </c>
      <c r="R108" s="304">
        <v>1.16726002120776</v>
      </c>
      <c r="S108" s="304">
        <v>1.1994586591892999</v>
      </c>
      <c r="T108" s="304">
        <v>0.77077601780096605</v>
      </c>
      <c r="U108" s="304">
        <v>0.914468182196296</v>
      </c>
      <c r="V108" s="304">
        <v>0.80256382967125295</v>
      </c>
      <c r="W108" s="304">
        <v>0.70023848612121997</v>
      </c>
    </row>
    <row r="109" spans="2:23" ht="14.25" x14ac:dyDescent="0.45">
      <c r="B109" s="301" t="s">
        <v>449</v>
      </c>
      <c r="C109" s="302" t="s">
        <v>757</v>
      </c>
      <c r="D109" s="304">
        <v>0.33557524391131899</v>
      </c>
      <c r="E109" s="304">
        <v>0.54986631331177604</v>
      </c>
      <c r="F109" s="304">
        <v>0.593058007825643</v>
      </c>
      <c r="G109" s="304">
        <v>-0.13889311887095299</v>
      </c>
      <c r="H109" s="304">
        <v>0.247963382202431</v>
      </c>
      <c r="I109" s="304">
        <v>0.39223989470117299</v>
      </c>
      <c r="J109" s="304">
        <v>0.52409719085023099</v>
      </c>
      <c r="K109" s="304">
        <v>0.23824139436262801</v>
      </c>
      <c r="L109" s="304">
        <v>0.17280490090161499</v>
      </c>
      <c r="M109" s="304">
        <v>-0.145030533704232</v>
      </c>
      <c r="N109" s="304">
        <v>0.343576669337403</v>
      </c>
      <c r="O109" s="304">
        <v>0.43108583149611401</v>
      </c>
      <c r="P109" s="304">
        <v>-5.24868100154764E-2</v>
      </c>
      <c r="Q109" s="304">
        <v>-3.1330517283617199</v>
      </c>
      <c r="R109" s="304">
        <v>-0.32132391830698098</v>
      </c>
      <c r="S109" s="304">
        <v>5.85545831599043E-3</v>
      </c>
      <c r="T109" s="304">
        <v>0.39370283386293597</v>
      </c>
      <c r="U109" s="304">
        <v>3.5271559539161598E-2</v>
      </c>
      <c r="V109" s="304">
        <v>1.14802669829064E-2</v>
      </c>
      <c r="W109" s="304">
        <v>0.21841997716587599</v>
      </c>
    </row>
    <row r="110" spans="2:23" ht="14.25" x14ac:dyDescent="0.45">
      <c r="B110" s="301" t="s">
        <v>764</v>
      </c>
      <c r="C110" s="302">
        <v>0</v>
      </c>
      <c r="D110" s="304">
        <v>0</v>
      </c>
      <c r="E110" s="304">
        <v>0</v>
      </c>
      <c r="F110" s="304">
        <v>0</v>
      </c>
      <c r="G110" s="304">
        <v>0</v>
      </c>
      <c r="H110" s="304">
        <v>0</v>
      </c>
      <c r="I110" s="304">
        <v>0</v>
      </c>
      <c r="J110" s="304">
        <v>0</v>
      </c>
      <c r="K110" s="304">
        <v>0</v>
      </c>
      <c r="L110" s="304">
        <v>0</v>
      </c>
      <c r="M110" s="304">
        <v>0</v>
      </c>
      <c r="N110" s="304">
        <v>0</v>
      </c>
      <c r="O110" s="304">
        <v>0</v>
      </c>
      <c r="P110" s="304">
        <v>0</v>
      </c>
      <c r="Q110" s="304">
        <v>0</v>
      </c>
      <c r="R110" s="304">
        <v>0</v>
      </c>
      <c r="S110" s="304">
        <v>0</v>
      </c>
      <c r="T110" s="304">
        <v>0</v>
      </c>
      <c r="U110" s="304">
        <v>0</v>
      </c>
      <c r="V110" s="304">
        <v>0</v>
      </c>
      <c r="W110" s="304">
        <v>0</v>
      </c>
    </row>
    <row r="111" spans="2:23" ht="14.25" x14ac:dyDescent="0.45">
      <c r="B111" s="301" t="s">
        <v>764</v>
      </c>
      <c r="C111" s="302">
        <v>1</v>
      </c>
      <c r="D111" s="304">
        <v>0.13318846765758099</v>
      </c>
      <c r="E111" s="304">
        <v>0.162128574413924</v>
      </c>
      <c r="F111" s="304">
        <v>8.7550086362226803E-2</v>
      </c>
      <c r="G111" s="304">
        <v>0.110366530132461</v>
      </c>
      <c r="H111" s="304">
        <v>0.13094362508026899</v>
      </c>
      <c r="I111" s="304">
        <v>0.15337779416623401</v>
      </c>
      <c r="J111" s="304">
        <v>0.171612860714074</v>
      </c>
      <c r="K111" s="304">
        <v>5.2654760950226802E-2</v>
      </c>
      <c r="L111" s="304">
        <v>5.5255826264082299E-2</v>
      </c>
      <c r="M111" s="304">
        <v>0.10754897470258799</v>
      </c>
      <c r="N111" s="304">
        <v>8.8295954309107499E-2</v>
      </c>
      <c r="O111" s="304">
        <v>2.7245151189704199E-2</v>
      </c>
      <c r="P111" s="304">
        <v>0.11360071881719799</v>
      </c>
      <c r="Q111" s="304">
        <v>4.2899045395792298E-2</v>
      </c>
      <c r="R111" s="304">
        <v>-1.09791861603012E-2</v>
      </c>
      <c r="S111" s="304">
        <v>1.06255315887727E-2</v>
      </c>
      <c r="T111" s="304">
        <v>4.0187430814199497E-4</v>
      </c>
      <c r="U111" s="304">
        <v>0.109810400712112</v>
      </c>
      <c r="V111" s="304">
        <v>9.9620605546378194E-2</v>
      </c>
      <c r="W111" s="304">
        <v>7.1625165776903504E-2</v>
      </c>
    </row>
    <row r="112" spans="2:23" ht="14.25" x14ac:dyDescent="0.45">
      <c r="B112" s="301" t="s">
        <v>764</v>
      </c>
      <c r="C112" s="302">
        <v>2</v>
      </c>
      <c r="D112" s="304">
        <v>-2.09845758662737E-2</v>
      </c>
      <c r="E112" s="304">
        <v>-7.4063075971388906E-2</v>
      </c>
      <c r="F112" s="304">
        <v>-0.218953027158865</v>
      </c>
      <c r="G112" s="304">
        <v>-0.10832931758257899</v>
      </c>
      <c r="H112" s="304">
        <v>-3.6500489643878697E-2</v>
      </c>
      <c r="I112" s="304">
        <v>-0.17371130676830099</v>
      </c>
      <c r="J112" s="304">
        <v>-0.16780849124799699</v>
      </c>
      <c r="K112" s="304">
        <v>-0.224781395974986</v>
      </c>
      <c r="L112" s="304">
        <v>-9.4188199500799305E-2</v>
      </c>
      <c r="M112" s="304">
        <v>-8.77530945200483E-2</v>
      </c>
      <c r="N112" s="304">
        <v>0.155322692894279</v>
      </c>
      <c r="O112" s="304">
        <v>-0.290101478260614</v>
      </c>
      <c r="P112" s="304">
        <v>-9.9923385124374806E-2</v>
      </c>
      <c r="Q112" s="304">
        <v>-4.8511766215991098E-2</v>
      </c>
      <c r="R112" s="304">
        <v>0.14942807863083701</v>
      </c>
      <c r="S112" s="304">
        <v>-0.34175782328218102</v>
      </c>
      <c r="T112" s="304">
        <v>0.104858057924439</v>
      </c>
      <c r="U112" s="304">
        <v>-0.218887017985916</v>
      </c>
      <c r="V112" s="304">
        <v>0.12959246948630801</v>
      </c>
      <c r="W112" s="304">
        <v>-5.7173146741979403E-2</v>
      </c>
    </row>
    <row r="113" spans="2:23" ht="14.25" x14ac:dyDescent="0.45">
      <c r="B113" s="301" t="s">
        <v>764</v>
      </c>
      <c r="C113" s="302" t="s">
        <v>757</v>
      </c>
      <c r="D113" s="304">
        <v>-0.13336160379244599</v>
      </c>
      <c r="E113" s="304">
        <v>-0.173618041322148</v>
      </c>
      <c r="F113" s="304">
        <v>-9.9472205930551505E-2</v>
      </c>
      <c r="G113" s="304">
        <v>0.14976341110682601</v>
      </c>
      <c r="H113" s="304">
        <v>1.6287327739841002E-2</v>
      </c>
      <c r="I113" s="304">
        <v>-0.18099965231703299</v>
      </c>
      <c r="J113" s="304">
        <v>-6.8233033019735198E-2</v>
      </c>
      <c r="K113" s="304">
        <v>-5.4412073750503102E-2</v>
      </c>
      <c r="L113" s="304">
        <v>-4.1266318512199099E-2</v>
      </c>
      <c r="M113" s="304">
        <v>0.25091550582206601</v>
      </c>
      <c r="N113" s="304">
        <v>9.4364792017697496E-3</v>
      </c>
      <c r="O113" s="304">
        <v>-9.1605443280572296E-2</v>
      </c>
      <c r="P113" s="304">
        <v>0.128682588269869</v>
      </c>
      <c r="Q113" s="304">
        <v>-2.7006323044305499E-2</v>
      </c>
      <c r="R113" s="304">
        <v>0.24652444098572401</v>
      </c>
      <c r="S113" s="304">
        <v>0.113706331418782</v>
      </c>
      <c r="T113" s="304">
        <v>7.3702410433358095E-2</v>
      </c>
      <c r="U113" s="304">
        <v>-0.118420745385984</v>
      </c>
      <c r="V113" s="304">
        <v>0.26489860552939298</v>
      </c>
      <c r="W113" s="304">
        <v>-0.19800931289075499</v>
      </c>
    </row>
    <row r="114" spans="2:23" ht="14.25" x14ac:dyDescent="0.45">
      <c r="B114" s="301" t="s">
        <v>3</v>
      </c>
      <c r="C114" s="302" t="s">
        <v>14</v>
      </c>
      <c r="D114" s="304">
        <v>0</v>
      </c>
      <c r="E114" s="304">
        <v>0</v>
      </c>
      <c r="F114" s="304">
        <v>0</v>
      </c>
      <c r="G114" s="304">
        <v>0</v>
      </c>
      <c r="H114" s="304">
        <v>0</v>
      </c>
      <c r="I114" s="304">
        <v>0</v>
      </c>
      <c r="J114" s="304">
        <v>0</v>
      </c>
      <c r="K114" s="304">
        <v>0</v>
      </c>
      <c r="L114" s="304">
        <v>0</v>
      </c>
      <c r="M114" s="304">
        <v>0</v>
      </c>
      <c r="N114" s="304">
        <v>0</v>
      </c>
      <c r="O114" s="304">
        <v>0</v>
      </c>
      <c r="P114" s="304">
        <v>0</v>
      </c>
      <c r="Q114" s="304">
        <v>0</v>
      </c>
      <c r="R114" s="304">
        <v>0</v>
      </c>
      <c r="S114" s="304">
        <v>0</v>
      </c>
      <c r="T114" s="304">
        <v>0</v>
      </c>
      <c r="U114" s="304">
        <v>0</v>
      </c>
      <c r="V114" s="304">
        <v>0</v>
      </c>
      <c r="W114" s="304">
        <v>0</v>
      </c>
    </row>
    <row r="115" spans="2:23" ht="14.25" x14ac:dyDescent="0.45">
      <c r="B115" s="301" t="s">
        <v>3</v>
      </c>
      <c r="C115" s="302" t="s">
        <v>8</v>
      </c>
      <c r="D115" s="304">
        <v>0.24572234598197301</v>
      </c>
      <c r="E115" s="304">
        <v>0.33511313486189498</v>
      </c>
      <c r="F115" s="304">
        <v>0.28545031060015602</v>
      </c>
      <c r="G115" s="304">
        <v>0.28921405404404099</v>
      </c>
      <c r="H115" s="304">
        <v>0.224975585557847</v>
      </c>
      <c r="I115" s="304">
        <v>8.3160644384218094E-2</v>
      </c>
      <c r="J115" s="304">
        <v>7.7234006334182398E-2</v>
      </c>
      <c r="K115" s="304">
        <v>0.10538405347655801</v>
      </c>
      <c r="L115" s="304">
        <v>0.158527057121227</v>
      </c>
      <c r="M115" s="304">
        <v>0.114834289312366</v>
      </c>
      <c r="N115" s="304">
        <v>0.156085568402382</v>
      </c>
      <c r="O115" s="304">
        <v>0.18611955967154301</v>
      </c>
      <c r="P115" s="304">
        <v>0.37403905617570998</v>
      </c>
      <c r="Q115" s="304">
        <v>0.29453954386069497</v>
      </c>
      <c r="R115" s="304">
        <v>0.26717801773512601</v>
      </c>
      <c r="S115" s="304">
        <v>3.9808166346444896E-3</v>
      </c>
      <c r="T115" s="304">
        <v>-6.4486134520333305E-2</v>
      </c>
      <c r="U115" s="304">
        <v>1.2265034657897401E-2</v>
      </c>
      <c r="V115" s="304">
        <v>2.24937170712513E-2</v>
      </c>
      <c r="W115" s="304">
        <v>6.1476073488914797E-2</v>
      </c>
    </row>
    <row r="116" spans="2:23" ht="14.25" x14ac:dyDescent="0.45">
      <c r="B116" s="301" t="s">
        <v>752</v>
      </c>
      <c r="C116" s="302" t="s">
        <v>484</v>
      </c>
      <c r="D116" s="304">
        <v>0</v>
      </c>
      <c r="E116" s="304">
        <v>0</v>
      </c>
      <c r="F116" s="304">
        <v>0</v>
      </c>
      <c r="G116" s="304">
        <v>0</v>
      </c>
      <c r="H116" s="304">
        <v>0</v>
      </c>
      <c r="I116" s="304">
        <v>0</v>
      </c>
      <c r="J116" s="304">
        <v>0</v>
      </c>
      <c r="K116" s="304">
        <v>0</v>
      </c>
      <c r="L116" s="304">
        <v>0</v>
      </c>
      <c r="M116" s="304">
        <v>0</v>
      </c>
      <c r="N116" s="304">
        <v>0</v>
      </c>
      <c r="O116" s="304">
        <v>0</v>
      </c>
      <c r="P116" s="304">
        <v>0</v>
      </c>
      <c r="Q116" s="304">
        <v>0</v>
      </c>
      <c r="R116" s="304">
        <v>0</v>
      </c>
      <c r="S116" s="304">
        <v>0</v>
      </c>
      <c r="T116" s="304">
        <v>0</v>
      </c>
      <c r="U116" s="304">
        <v>0</v>
      </c>
      <c r="V116" s="304">
        <v>0</v>
      </c>
      <c r="W116" s="304">
        <v>0</v>
      </c>
    </row>
    <row r="117" spans="2:23" ht="14.25" x14ac:dyDescent="0.45">
      <c r="B117" s="301" t="s">
        <v>752</v>
      </c>
      <c r="C117" s="302" t="s">
        <v>485</v>
      </c>
      <c r="D117" s="304">
        <v>0.19098388747694101</v>
      </c>
      <c r="E117" s="304">
        <v>0.15510696959925599</v>
      </c>
      <c r="F117" s="304">
        <v>0.144801016102268</v>
      </c>
      <c r="G117" s="304">
        <v>0.10134466947320001</v>
      </c>
      <c r="H117" s="304">
        <v>5.3583568887048197E-2</v>
      </c>
      <c r="I117" s="304">
        <v>6.1957017715062401E-2</v>
      </c>
      <c r="J117" s="304">
        <v>5.5179331766439799E-2</v>
      </c>
      <c r="K117" s="304">
        <v>9.8167055513758497E-2</v>
      </c>
      <c r="L117" s="304">
        <v>0.134408833732515</v>
      </c>
      <c r="M117" s="304">
        <v>0.12076770216626</v>
      </c>
      <c r="N117" s="304">
        <v>0.209675775318719</v>
      </c>
      <c r="O117" s="304">
        <v>0.34841777057530399</v>
      </c>
      <c r="P117" s="304">
        <v>0.31300363201030601</v>
      </c>
      <c r="Q117" s="304">
        <v>3.8135400868388201E-2</v>
      </c>
      <c r="R117" s="304">
        <v>0.16699109076836299</v>
      </c>
      <c r="S117" s="304">
        <v>0.12352993511796</v>
      </c>
      <c r="T117" s="304">
        <v>0.371355502228288</v>
      </c>
      <c r="U117" s="304">
        <v>0.22787319302186401</v>
      </c>
      <c r="V117" s="304">
        <v>0.25424933061344901</v>
      </c>
      <c r="W117" s="304">
        <v>0.20017525919846299</v>
      </c>
    </row>
    <row r="118" spans="2:23" ht="14.25" x14ac:dyDescent="0.45">
      <c r="B118" s="301" t="s">
        <v>752</v>
      </c>
      <c r="C118" s="302" t="s">
        <v>486</v>
      </c>
      <c r="D118" s="304">
        <v>8.7260288921242199E-2</v>
      </c>
      <c r="E118" s="304">
        <v>0.103178843729039</v>
      </c>
      <c r="F118" s="304">
        <v>0.131638272363168</v>
      </c>
      <c r="G118" s="304">
        <v>0.131464096086681</v>
      </c>
      <c r="H118" s="304">
        <v>0.105482829516743</v>
      </c>
      <c r="I118" s="304">
        <v>4.3102687250331E-2</v>
      </c>
      <c r="J118" s="304">
        <v>0.13815391508425101</v>
      </c>
      <c r="K118" s="304">
        <v>0.17726840934436999</v>
      </c>
      <c r="L118" s="304">
        <v>2.6081431394416099E-2</v>
      </c>
      <c r="M118" s="304">
        <v>0.15997265803240199</v>
      </c>
      <c r="N118" s="304">
        <v>0.16053683636746499</v>
      </c>
      <c r="O118" s="304">
        <v>0.39446535349079798</v>
      </c>
      <c r="P118" s="304">
        <v>4.25810995242328E-2</v>
      </c>
      <c r="Q118" s="304">
        <v>0.146262978553136</v>
      </c>
      <c r="R118" s="304">
        <v>0.10975290639973601</v>
      </c>
      <c r="S118" s="304">
        <v>-0.22250556460656601</v>
      </c>
      <c r="T118" s="304">
        <v>-0.29655746478182199</v>
      </c>
      <c r="U118" s="304">
        <v>0.187153896221817</v>
      </c>
      <c r="V118" s="304">
        <v>7.2572508039998804E-2</v>
      </c>
      <c r="W118" s="304">
        <v>0.25208011049972501</v>
      </c>
    </row>
    <row r="119" spans="2:23" ht="14.25" x14ac:dyDescent="0.45">
      <c r="B119" s="301" t="s">
        <v>752</v>
      </c>
      <c r="C119" s="302" t="s">
        <v>487</v>
      </c>
      <c r="D119" s="304">
        <v>0.32776312332392699</v>
      </c>
      <c r="E119" s="304">
        <v>0.23762630910330501</v>
      </c>
      <c r="F119" s="304">
        <v>0.34496241166814201</v>
      </c>
      <c r="G119" s="304">
        <v>0.38624580293755401</v>
      </c>
      <c r="H119" s="304">
        <v>0.39055564312443802</v>
      </c>
      <c r="I119" s="304">
        <v>0.18791651914951699</v>
      </c>
      <c r="J119" s="304">
        <v>0.214652969566173</v>
      </c>
      <c r="K119" s="304">
        <v>0.19369944724013299</v>
      </c>
      <c r="L119" s="304">
        <v>0.238979428888839</v>
      </c>
      <c r="M119" s="304">
        <v>0.23243135444277799</v>
      </c>
      <c r="N119" s="304">
        <v>-2.0877680323483101E-3</v>
      </c>
      <c r="O119" s="304">
        <v>0.14431975440688599</v>
      </c>
      <c r="P119" s="304">
        <v>0.14194268367827201</v>
      </c>
      <c r="Q119" s="304">
        <v>4.7869135366308699E-2</v>
      </c>
      <c r="R119" s="304">
        <v>0.14603886743879799</v>
      </c>
      <c r="S119" s="304">
        <v>-3.8583625754644697E-2</v>
      </c>
      <c r="T119" s="304">
        <v>4.4687444714466E-2</v>
      </c>
      <c r="U119" s="304">
        <v>0.37530385262906502</v>
      </c>
      <c r="V119" s="304">
        <v>9.8928863866081004E-2</v>
      </c>
      <c r="W119" s="304">
        <v>0.14082806203897699</v>
      </c>
    </row>
    <row r="120" spans="2:23" ht="14.25" x14ac:dyDescent="0.45">
      <c r="B120" s="301" t="s">
        <v>447</v>
      </c>
      <c r="C120" s="302" t="s">
        <v>488</v>
      </c>
      <c r="D120" s="304">
        <v>0</v>
      </c>
      <c r="E120" s="304">
        <v>0</v>
      </c>
      <c r="F120" s="304">
        <v>0</v>
      </c>
      <c r="G120" s="304">
        <v>0</v>
      </c>
      <c r="H120" s="304">
        <v>0</v>
      </c>
      <c r="I120" s="304">
        <v>0</v>
      </c>
      <c r="J120" s="304">
        <v>0</v>
      </c>
      <c r="K120" s="304">
        <v>0</v>
      </c>
      <c r="L120" s="304">
        <v>0</v>
      </c>
      <c r="M120" s="304">
        <v>0</v>
      </c>
      <c r="N120" s="304">
        <v>0</v>
      </c>
      <c r="O120" s="304">
        <v>0</v>
      </c>
      <c r="P120" s="304">
        <v>0</v>
      </c>
      <c r="Q120" s="304">
        <v>0</v>
      </c>
      <c r="R120" s="304">
        <v>0</v>
      </c>
      <c r="S120" s="304">
        <v>0</v>
      </c>
      <c r="T120" s="304">
        <v>0</v>
      </c>
      <c r="U120" s="304">
        <v>0</v>
      </c>
      <c r="V120" s="304">
        <v>0</v>
      </c>
      <c r="W120" s="304">
        <v>0</v>
      </c>
    </row>
    <row r="121" spans="2:23" ht="14.25" x14ac:dyDescent="0.45">
      <c r="B121" s="301" t="s">
        <v>447</v>
      </c>
      <c r="C121" s="302" t="s">
        <v>489</v>
      </c>
      <c r="D121" s="304">
        <v>0.163020605775859</v>
      </c>
      <c r="E121" s="304">
        <v>0.25379391453941602</v>
      </c>
      <c r="F121" s="304">
        <v>0.274437335726332</v>
      </c>
      <c r="G121" s="304">
        <v>0.113344951425639</v>
      </c>
      <c r="H121" s="304">
        <v>0.107191452994552</v>
      </c>
      <c r="I121" s="304">
        <v>0.246188607456967</v>
      </c>
      <c r="J121" s="304">
        <v>0.24227520576548101</v>
      </c>
      <c r="K121" s="304">
        <v>0.21422739645525701</v>
      </c>
      <c r="L121" s="304">
        <v>0.13366771975338601</v>
      </c>
      <c r="M121" s="304">
        <v>0.13001623159453199</v>
      </c>
      <c r="N121" s="304">
        <v>0.36806822267183598</v>
      </c>
      <c r="O121" s="304">
        <v>3.8829217987177901E-2</v>
      </c>
      <c r="P121" s="304">
        <v>2.08506568418429E-2</v>
      </c>
      <c r="Q121" s="304">
        <v>8.9895643322777195E-3</v>
      </c>
      <c r="R121" s="304">
        <v>-8.2955202010891405E-2</v>
      </c>
      <c r="S121" s="304">
        <v>2.90206416218604E-2</v>
      </c>
      <c r="T121" s="304">
        <v>0.12920593292482799</v>
      </c>
      <c r="U121" s="304">
        <v>0.42214979019620003</v>
      </c>
      <c r="V121" s="304">
        <v>-8.0558736326678204E-2</v>
      </c>
      <c r="W121" s="304">
        <v>-0.25559782760229899</v>
      </c>
    </row>
    <row r="122" spans="2:23" ht="14.25" x14ac:dyDescent="0.45">
      <c r="B122" s="301" t="s">
        <v>447</v>
      </c>
      <c r="C122" s="302" t="s">
        <v>490</v>
      </c>
      <c r="D122" s="304">
        <v>0.19960950373342901</v>
      </c>
      <c r="E122" s="304">
        <v>0.207052531505169</v>
      </c>
      <c r="F122" s="304">
        <v>0.29183336212387101</v>
      </c>
      <c r="G122" s="304">
        <v>0.11662198251847</v>
      </c>
      <c r="H122" s="304">
        <v>8.3099243289593602E-2</v>
      </c>
      <c r="I122" s="304">
        <v>0.1556413648684</v>
      </c>
      <c r="J122" s="304">
        <v>0.165261325394781</v>
      </c>
      <c r="K122" s="304">
        <v>0.17660317265915301</v>
      </c>
      <c r="L122" s="304">
        <v>5.9450121332024597E-2</v>
      </c>
      <c r="M122" s="304">
        <v>5.4589440307405403E-2</v>
      </c>
      <c r="N122" s="304">
        <v>0.25365116224768403</v>
      </c>
      <c r="O122" s="304">
        <v>0.27203612407591499</v>
      </c>
      <c r="P122" s="304">
        <v>0.123729097181814</v>
      </c>
      <c r="Q122" s="304">
        <v>-1.5696917333583301E-2</v>
      </c>
      <c r="R122" s="304">
        <v>3.0022056311078502E-2</v>
      </c>
      <c r="S122" s="304">
        <v>0</v>
      </c>
      <c r="T122" s="304">
        <v>0.16706065532110001</v>
      </c>
      <c r="U122" s="304">
        <v>5.8271776551208201E-2</v>
      </c>
      <c r="V122" s="304">
        <v>-0.110677158652059</v>
      </c>
      <c r="W122" s="304">
        <v>-0.16130854680439199</v>
      </c>
    </row>
    <row r="123" spans="2:23" ht="14.25" x14ac:dyDescent="0.45">
      <c r="B123" s="301" t="s">
        <v>447</v>
      </c>
      <c r="C123" s="302" t="s">
        <v>491</v>
      </c>
      <c r="D123" s="304">
        <v>6.0515219404649698E-2</v>
      </c>
      <c r="E123" s="304">
        <v>0.16477477047613001</v>
      </c>
      <c r="F123" s="304">
        <v>0.274894464779046</v>
      </c>
      <c r="G123" s="304">
        <v>4.0106391228775198E-2</v>
      </c>
      <c r="H123" s="304">
        <v>5.3531115553666901E-2</v>
      </c>
      <c r="I123" s="304">
        <v>7.9454711014758497E-2</v>
      </c>
      <c r="J123" s="304">
        <v>7.2949019197597401E-2</v>
      </c>
      <c r="K123" s="304">
        <v>4.6649633438773298E-2</v>
      </c>
      <c r="L123" s="304">
        <v>3.8313555972038699E-2</v>
      </c>
      <c r="M123" s="304">
        <v>-3.7004556142906501E-3</v>
      </c>
      <c r="N123" s="304">
        <v>0.27256376791160403</v>
      </c>
      <c r="O123" s="304">
        <v>9.1068568465578106E-2</v>
      </c>
      <c r="P123" s="304">
        <v>-1.3843503780862699E-2</v>
      </c>
      <c r="Q123" s="304">
        <v>-3.3499318907390802E-2</v>
      </c>
      <c r="R123" s="304">
        <v>7.2888062918278804E-2</v>
      </c>
      <c r="S123" s="304">
        <v>0.16798480273995001</v>
      </c>
      <c r="T123" s="304">
        <v>0</v>
      </c>
      <c r="U123" s="304">
        <v>0.126978444644372</v>
      </c>
      <c r="V123" s="304">
        <v>8.7949973322160896E-2</v>
      </c>
      <c r="W123" s="304">
        <v>-1.3832959987711699E-2</v>
      </c>
    </row>
    <row r="124" spans="2:23" ht="14.25" x14ac:dyDescent="0.45">
      <c r="B124" s="301" t="s">
        <v>447</v>
      </c>
      <c r="C124" s="302" t="s">
        <v>492</v>
      </c>
      <c r="D124" s="304">
        <v>-7.2045351379563402E-2</v>
      </c>
      <c r="E124" s="304">
        <v>5.9651709428726697E-2</v>
      </c>
      <c r="F124" s="304">
        <v>0.149322536595519</v>
      </c>
      <c r="G124" s="304">
        <v>3.9141253146276998E-2</v>
      </c>
      <c r="H124" s="304">
        <v>-8.37237284072435E-2</v>
      </c>
      <c r="I124" s="304">
        <v>1.55078415421172E-2</v>
      </c>
      <c r="J124" s="304">
        <v>-1.53060339033075E-2</v>
      </c>
      <c r="K124" s="304">
        <v>-1.4923828571846799E-2</v>
      </c>
      <c r="L124" s="304">
        <v>-2.5685814223853999E-2</v>
      </c>
      <c r="M124" s="304">
        <v>-1.0207744027617101E-2</v>
      </c>
      <c r="N124" s="304">
        <v>0.158034766980439</v>
      </c>
      <c r="O124" s="304">
        <v>2.1620341702621899E-2</v>
      </c>
      <c r="P124" s="304">
        <v>2.1302723263307299E-2</v>
      </c>
      <c r="Q124" s="304">
        <v>6.6081452154252901E-2</v>
      </c>
      <c r="R124" s="304">
        <v>-7.6960737010464395E-2</v>
      </c>
      <c r="S124" s="304">
        <v>0.144464219300977</v>
      </c>
      <c r="T124" s="304">
        <v>0.12357801907716801</v>
      </c>
      <c r="U124" s="304">
        <v>2.9900914122768799E-2</v>
      </c>
      <c r="V124" s="304">
        <v>2.7991258959598E-2</v>
      </c>
      <c r="W124" s="304">
        <v>6.4135696114854895E-2</v>
      </c>
    </row>
    <row r="125" spans="2:23" ht="14.25" x14ac:dyDescent="0.45">
      <c r="B125" s="301" t="s">
        <v>447</v>
      </c>
      <c r="C125" s="302" t="s">
        <v>493</v>
      </c>
      <c r="D125" s="304">
        <v>-0.102236508185628</v>
      </c>
      <c r="E125" s="304">
        <v>8.3916923306006405E-2</v>
      </c>
      <c r="F125" s="304">
        <v>0.16486921556374501</v>
      </c>
      <c r="G125" s="304">
        <v>7.3156986787500503E-2</v>
      </c>
      <c r="H125" s="304">
        <v>-6.4957403014268703E-3</v>
      </c>
      <c r="I125" s="304">
        <v>-3.2088237604923103E-2</v>
      </c>
      <c r="J125" s="304">
        <v>4.3637426192342503E-2</v>
      </c>
      <c r="K125" s="304">
        <v>1.25206719578688E-2</v>
      </c>
      <c r="L125" s="304">
        <v>5.0335478246110003E-2</v>
      </c>
      <c r="M125" s="304">
        <v>5.5642574984678901E-2</v>
      </c>
      <c r="N125" s="304">
        <v>6.9573834900235202E-3</v>
      </c>
      <c r="O125" s="304">
        <v>0</v>
      </c>
      <c r="P125" s="304">
        <v>0.20457330068613799</v>
      </c>
      <c r="Q125" s="304">
        <v>0.14789134677205901</v>
      </c>
      <c r="R125" s="304">
        <v>8.2899128898691998E-2</v>
      </c>
      <c r="S125" s="304">
        <v>0.14047063076991401</v>
      </c>
      <c r="T125" s="304">
        <v>8.1464608347679004E-2</v>
      </c>
      <c r="U125" s="304">
        <v>0</v>
      </c>
      <c r="V125" s="304">
        <v>0.13066665323629201</v>
      </c>
      <c r="W125" s="304">
        <v>0.12928871507484599</v>
      </c>
    </row>
    <row r="126" spans="2:23" ht="14.25" x14ac:dyDescent="0.45">
      <c r="B126" s="301" t="s">
        <v>447</v>
      </c>
      <c r="C126" s="302" t="s">
        <v>494</v>
      </c>
      <c r="D126" s="304">
        <v>-0.23283869273598901</v>
      </c>
      <c r="E126" s="304">
        <v>1.52077090593344E-2</v>
      </c>
      <c r="F126" s="304">
        <v>0.20016892650700699</v>
      </c>
      <c r="G126" s="304">
        <v>0.153443760658381</v>
      </c>
      <c r="H126" s="304">
        <v>7.3766000588145503E-2</v>
      </c>
      <c r="I126" s="304">
        <v>-0.37311475818860201</v>
      </c>
      <c r="J126" s="304">
        <v>-0.103210593002923</v>
      </c>
      <c r="K126" s="304">
        <v>-2.4599331469255699E-3</v>
      </c>
      <c r="L126" s="304">
        <v>-2.8366182604230499E-2</v>
      </c>
      <c r="M126" s="304">
        <v>0.129122496444838</v>
      </c>
      <c r="N126" s="304">
        <v>-0.22131950203902501</v>
      </c>
      <c r="O126" s="304">
        <v>-0.24372804729803901</v>
      </c>
      <c r="P126" s="304">
        <v>-2.75467388348038E-3</v>
      </c>
      <c r="Q126" s="304">
        <v>7.2486974643667004E-2</v>
      </c>
      <c r="R126" s="304">
        <v>8.8481330754301299E-2</v>
      </c>
      <c r="S126" s="304">
        <v>-0.46044977187786901</v>
      </c>
      <c r="T126" s="304">
        <v>-0.13325229522225401</v>
      </c>
      <c r="U126" s="304">
        <v>-0.25923020873179098</v>
      </c>
      <c r="V126" s="304">
        <v>0</v>
      </c>
      <c r="W126" s="304">
        <v>1.2302037396881399E-2</v>
      </c>
    </row>
    <row r="127" spans="2:23" ht="14.25" x14ac:dyDescent="0.45">
      <c r="B127" s="301" t="s">
        <v>447</v>
      </c>
      <c r="C127" s="302" t="s">
        <v>495</v>
      </c>
      <c r="D127" s="304">
        <v>-1.42197672816444</v>
      </c>
      <c r="E127" s="304">
        <v>-0.88509354671194596</v>
      </c>
      <c r="F127" s="304">
        <v>-0.41222038749637402</v>
      </c>
      <c r="G127" s="304">
        <v>-0.30674576276368398</v>
      </c>
      <c r="H127" s="304">
        <v>-0.13770444333998</v>
      </c>
      <c r="I127" s="304">
        <v>-1.4199630676088499</v>
      </c>
      <c r="J127" s="304">
        <v>-1.12775913533004</v>
      </c>
      <c r="K127" s="304">
        <v>-0.80982961913421603</v>
      </c>
      <c r="L127" s="304">
        <v>-0.53436227959892002</v>
      </c>
      <c r="M127" s="304">
        <v>-0.169924252114527</v>
      </c>
      <c r="N127" s="304">
        <v>-1.3411896268971699</v>
      </c>
      <c r="O127" s="304">
        <v>-1.2924437589653801</v>
      </c>
      <c r="P127" s="304">
        <v>-0.94894699439972297</v>
      </c>
      <c r="Q127" s="304">
        <v>-0.52912196315236604</v>
      </c>
      <c r="R127" s="304">
        <v>-0.30721564985898397</v>
      </c>
      <c r="S127" s="304">
        <v>-1.40969914321901</v>
      </c>
      <c r="T127" s="304">
        <v>-1.29772119177336</v>
      </c>
      <c r="U127" s="304">
        <v>-0.920144303444967</v>
      </c>
      <c r="V127" s="304">
        <v>-0.472534913976971</v>
      </c>
      <c r="W127" s="304">
        <v>-8.3602397146834401E-2</v>
      </c>
    </row>
    <row r="128" spans="2:23" ht="14.25" x14ac:dyDescent="0.45">
      <c r="B128" s="301" t="s">
        <v>447</v>
      </c>
      <c r="C128" s="302" t="s">
        <v>496</v>
      </c>
      <c r="D128" s="304">
        <v>-1.6391655020655</v>
      </c>
      <c r="E128" s="304">
        <v>-1.38824087913863</v>
      </c>
      <c r="F128" s="304">
        <v>-1.1655502275077001</v>
      </c>
      <c r="G128" s="304">
        <v>-1.29538588868285</v>
      </c>
      <c r="H128" s="304">
        <v>-1.1391373910196201</v>
      </c>
      <c r="I128" s="304">
        <v>-1.7854716010948499</v>
      </c>
      <c r="J128" s="304">
        <v>-1.5822312086330199</v>
      </c>
      <c r="K128" s="304">
        <v>-1.7682159139362299</v>
      </c>
      <c r="L128" s="304">
        <v>-1.3907665655127399</v>
      </c>
      <c r="M128" s="304">
        <v>-1.2721040144937501</v>
      </c>
      <c r="N128" s="304">
        <v>-1.11254896300289</v>
      </c>
      <c r="O128" s="304">
        <v>-1.1568516044956001</v>
      </c>
      <c r="P128" s="304">
        <v>-1.3303988717239601</v>
      </c>
      <c r="Q128" s="304">
        <v>-1.37229585844504</v>
      </c>
      <c r="R128" s="304">
        <v>-1.04177420753008</v>
      </c>
      <c r="S128" s="304">
        <v>-2.8753903542023198</v>
      </c>
      <c r="T128" s="304">
        <v>-1.85292008571019</v>
      </c>
      <c r="U128" s="304">
        <v>-2.106565921783</v>
      </c>
      <c r="V128" s="304">
        <v>-1.3841522865517799</v>
      </c>
      <c r="W128" s="304">
        <v>-1.3805931235983</v>
      </c>
    </row>
    <row r="129" spans="2:23" ht="14.25" x14ac:dyDescent="0.45">
      <c r="B129" s="301" t="s">
        <v>447</v>
      </c>
      <c r="C129" s="302" t="s">
        <v>497</v>
      </c>
      <c r="D129" s="304">
        <v>0.60934652707025305</v>
      </c>
      <c r="E129" s="304">
        <v>0.22848792810590801</v>
      </c>
      <c r="F129" s="304">
        <v>-0.80004667000355101</v>
      </c>
      <c r="G129" s="304">
        <v>-0.73024812124857297</v>
      </c>
      <c r="H129" s="304">
        <v>-1.24003629280769</v>
      </c>
      <c r="I129" s="304">
        <v>0.809602255247448</v>
      </c>
      <c r="J129" s="304">
        <v>-0.76418238240436398</v>
      </c>
      <c r="K129" s="304">
        <v>-1.57505640876005</v>
      </c>
      <c r="L129" s="304">
        <v>-1.3122801581478301</v>
      </c>
      <c r="M129" s="304">
        <v>-1.4517227366640499</v>
      </c>
      <c r="N129" s="304">
        <v>-2.2831708009588598</v>
      </c>
      <c r="O129" s="304">
        <v>0.14355077088433801</v>
      </c>
      <c r="P129" s="304">
        <v>-0.20778082567831199</v>
      </c>
      <c r="Q129" s="304">
        <v>-1.59938285290672</v>
      </c>
      <c r="R129" s="304">
        <v>-0.49714923648410198</v>
      </c>
      <c r="S129" s="304">
        <v>-0.80938574313450795</v>
      </c>
      <c r="T129" s="304">
        <v>0.36722966033065402</v>
      </c>
      <c r="U129" s="304">
        <v>-0.46580087402665099</v>
      </c>
      <c r="V129" s="304">
        <v>-2.6033132075618299</v>
      </c>
      <c r="W129" s="304">
        <v>-1.1955688314177</v>
      </c>
    </row>
    <row r="130" spans="2:23" ht="14.25" x14ac:dyDescent="0.45">
      <c r="B130" s="301" t="s">
        <v>749</v>
      </c>
      <c r="C130" s="302" t="s">
        <v>776</v>
      </c>
      <c r="D130" s="304">
        <v>0</v>
      </c>
      <c r="E130" s="304">
        <v>0</v>
      </c>
      <c r="F130" s="304">
        <v>0</v>
      </c>
      <c r="G130" s="304">
        <v>0</v>
      </c>
      <c r="H130" s="304">
        <v>0</v>
      </c>
      <c r="I130" s="304">
        <v>0</v>
      </c>
      <c r="J130" s="304">
        <v>0</v>
      </c>
      <c r="K130" s="304">
        <v>0</v>
      </c>
      <c r="L130" s="304">
        <v>0</v>
      </c>
      <c r="M130" s="304">
        <v>0</v>
      </c>
      <c r="N130" s="304">
        <v>0</v>
      </c>
      <c r="O130" s="304">
        <v>0</v>
      </c>
      <c r="P130" s="304">
        <v>0</v>
      </c>
      <c r="Q130" s="304">
        <v>0</v>
      </c>
      <c r="R130" s="304">
        <v>0</v>
      </c>
      <c r="S130" s="304">
        <v>0</v>
      </c>
      <c r="T130" s="304">
        <v>0</v>
      </c>
      <c r="U130" s="304">
        <v>0</v>
      </c>
      <c r="V130" s="304">
        <v>0</v>
      </c>
      <c r="W130" s="304">
        <v>0</v>
      </c>
    </row>
    <row r="131" spans="2:23" ht="14.25" x14ac:dyDescent="0.45">
      <c r="B131" s="301" t="s">
        <v>749</v>
      </c>
      <c r="C131" s="302" t="s">
        <v>775</v>
      </c>
      <c r="D131" s="304">
        <v>0.16973028813682201</v>
      </c>
      <c r="E131" s="304">
        <v>0.15333528076619499</v>
      </c>
      <c r="F131" s="304">
        <v>9.9567669108955398E-2</v>
      </c>
      <c r="G131" s="304">
        <v>0.117812482622388</v>
      </c>
      <c r="H131" s="304">
        <v>0.17696107900666899</v>
      </c>
      <c r="I131" s="304">
        <v>0.25267791647889598</v>
      </c>
      <c r="J131" s="304">
        <v>0.25788861291868198</v>
      </c>
      <c r="K131" s="304">
        <v>0.240553640731441</v>
      </c>
      <c r="L131" s="304">
        <v>0.216040298916785</v>
      </c>
      <c r="M131" s="304">
        <v>0.16592495322585299</v>
      </c>
      <c r="N131" s="304">
        <v>0.32808268337060298</v>
      </c>
      <c r="O131" s="304">
        <v>0.101121003930653</v>
      </c>
      <c r="P131" s="304">
        <v>0.105808302736313</v>
      </c>
      <c r="Q131" s="304">
        <v>5.8659535756390496E-3</v>
      </c>
      <c r="R131" s="304">
        <v>9.2972303540425696E-2</v>
      </c>
      <c r="S131" s="304">
        <v>0.28836021281899599</v>
      </c>
      <c r="T131" s="304">
        <v>0.22285753503159</v>
      </c>
      <c r="U131" s="304">
        <v>3.72674112937788E-2</v>
      </c>
      <c r="V131" s="304">
        <v>0.16715788323483999</v>
      </c>
      <c r="W131" s="304">
        <v>0.180067516147803</v>
      </c>
    </row>
    <row r="132" spans="2:23" ht="14.25" x14ac:dyDescent="0.45">
      <c r="B132" s="301" t="s">
        <v>742</v>
      </c>
      <c r="C132" s="302" t="s">
        <v>498</v>
      </c>
      <c r="D132" s="304">
        <v>0</v>
      </c>
      <c r="E132" s="304">
        <v>0</v>
      </c>
      <c r="F132" s="304">
        <v>0</v>
      </c>
      <c r="G132" s="304">
        <v>0</v>
      </c>
      <c r="H132" s="304">
        <v>0</v>
      </c>
      <c r="I132" s="304">
        <v>0</v>
      </c>
      <c r="J132" s="304">
        <v>0</v>
      </c>
      <c r="K132" s="304">
        <v>0</v>
      </c>
      <c r="L132" s="304">
        <v>0</v>
      </c>
      <c r="M132" s="304">
        <v>0</v>
      </c>
      <c r="N132" s="304">
        <v>0</v>
      </c>
      <c r="O132" s="304">
        <v>0</v>
      </c>
      <c r="P132" s="304">
        <v>0</v>
      </c>
      <c r="Q132" s="304">
        <v>0</v>
      </c>
      <c r="R132" s="304">
        <v>0</v>
      </c>
      <c r="S132" s="304">
        <v>0</v>
      </c>
      <c r="T132" s="304">
        <v>0</v>
      </c>
      <c r="U132" s="304">
        <v>0</v>
      </c>
      <c r="V132" s="304">
        <v>0</v>
      </c>
      <c r="W132" s="304">
        <v>0</v>
      </c>
    </row>
    <row r="133" spans="2:23" ht="14.25" x14ac:dyDescent="0.45">
      <c r="B133" s="301" t="s">
        <v>742</v>
      </c>
      <c r="C133" s="302" t="s">
        <v>499</v>
      </c>
      <c r="D133" s="304">
        <v>0.189683321876148</v>
      </c>
      <c r="E133" s="304">
        <v>0.32539637571531299</v>
      </c>
      <c r="F133" s="304">
        <v>0.30813656820437602</v>
      </c>
      <c r="G133" s="304">
        <v>0.33242169064979299</v>
      </c>
      <c r="H133" s="304">
        <v>0.35122512601274403</v>
      </c>
      <c r="I133" s="304">
        <v>9.8033245776254496E-2</v>
      </c>
      <c r="J133" s="304">
        <v>0.49934858147680999</v>
      </c>
      <c r="K133" s="304">
        <v>0.466091483149837</v>
      </c>
      <c r="L133" s="304">
        <v>0.36990823339413498</v>
      </c>
      <c r="M133" s="304">
        <v>0.41871056174014898</v>
      </c>
      <c r="N133" s="304">
        <v>0.54536080145250398</v>
      </c>
      <c r="O133" s="304">
        <v>-2.3724519316969399</v>
      </c>
      <c r="P133" s="304">
        <v>1.33238253128932</v>
      </c>
      <c r="Q133" s="304">
        <v>-2.8056162835248899</v>
      </c>
      <c r="R133" s="304">
        <v>0.77086762360906502</v>
      </c>
      <c r="S133" s="304">
        <v>0.97711218074953998</v>
      </c>
      <c r="T133" s="304">
        <v>-0.504438384044121</v>
      </c>
      <c r="U133" s="304">
        <v>0.69657573156857799</v>
      </c>
      <c r="V133" s="304">
        <v>-0.108762261266295</v>
      </c>
      <c r="W133" s="304">
        <v>0.20473952553223199</v>
      </c>
    </row>
    <row r="134" spans="2:23" ht="14.25" x14ac:dyDescent="0.45">
      <c r="B134" s="301" t="s">
        <v>742</v>
      </c>
      <c r="C134" s="302" t="s">
        <v>500</v>
      </c>
      <c r="D134" s="304">
        <v>0.18179647468254401</v>
      </c>
      <c r="E134" s="304">
        <v>0.29973902681196701</v>
      </c>
      <c r="F134" s="304">
        <v>0.26318998686925199</v>
      </c>
      <c r="G134" s="304">
        <v>0.25061583205999999</v>
      </c>
      <c r="H134" s="304">
        <v>0.315198786803428</v>
      </c>
      <c r="I134" s="304">
        <v>2.6098324614285801E-3</v>
      </c>
      <c r="J134" s="304">
        <v>0.37735887873114698</v>
      </c>
      <c r="K134" s="304">
        <v>0.38248779949811301</v>
      </c>
      <c r="L134" s="304">
        <v>0.31376367672175298</v>
      </c>
      <c r="M134" s="304">
        <v>0.280253652602517</v>
      </c>
      <c r="N134" s="304">
        <v>-0.54659480730464804</v>
      </c>
      <c r="O134" s="304">
        <v>5.98888203844763E-2</v>
      </c>
      <c r="P134" s="304">
        <v>8.0852423520571398E-2</v>
      </c>
      <c r="Q134" s="304">
        <v>3.2895488505527898E-2</v>
      </c>
      <c r="R134" s="304">
        <v>-0.35501995966243799</v>
      </c>
      <c r="S134" s="304">
        <v>-1.7224575042820801E-2</v>
      </c>
      <c r="T134" s="304">
        <v>-8.3352133071710299E-2</v>
      </c>
      <c r="U134" s="304">
        <v>-9.7329508119759295E-2</v>
      </c>
      <c r="V134" s="304">
        <v>0.51260041857079497</v>
      </c>
      <c r="W134" s="304">
        <v>1.14173392532041</v>
      </c>
    </row>
    <row r="135" spans="2:23" ht="14.25" x14ac:dyDescent="0.45">
      <c r="B135" s="301" t="s">
        <v>742</v>
      </c>
      <c r="C135" s="302" t="s">
        <v>501</v>
      </c>
      <c r="D135" s="304">
        <v>8.9316549418459304E-2</v>
      </c>
      <c r="E135" s="304">
        <v>0.18776256600069599</v>
      </c>
      <c r="F135" s="304">
        <v>0.17689766327671499</v>
      </c>
      <c r="G135" s="304">
        <v>0.18869008128392201</v>
      </c>
      <c r="H135" s="304">
        <v>0.13908853639866101</v>
      </c>
      <c r="I135" s="304">
        <v>-5.1287788379330103E-2</v>
      </c>
      <c r="J135" s="304">
        <v>0.20248192991200401</v>
      </c>
      <c r="K135" s="304">
        <v>0.20952713220275601</v>
      </c>
      <c r="L135" s="304">
        <v>0.214721932473347</v>
      </c>
      <c r="M135" s="304">
        <v>0.17289644357665501</v>
      </c>
      <c r="N135" s="304">
        <v>-0.27357529468737002</v>
      </c>
      <c r="O135" s="304">
        <v>0.412136114728473</v>
      </c>
      <c r="P135" s="304">
        <v>-0.25614611988445302</v>
      </c>
      <c r="Q135" s="304">
        <v>5.7601934017924898E-2</v>
      </c>
      <c r="R135" s="304">
        <v>5.6162070125834997E-2</v>
      </c>
      <c r="S135" s="304">
        <v>0.64878299519108495</v>
      </c>
      <c r="T135" s="304">
        <v>5.7049074885804602E-2</v>
      </c>
      <c r="U135" s="304">
        <v>2.12580364273088E-2</v>
      </c>
      <c r="V135" s="304">
        <v>0.57446212783308603</v>
      </c>
      <c r="W135" s="304">
        <v>0.101400381052659</v>
      </c>
    </row>
    <row r="136" spans="2:23" ht="14.25" x14ac:dyDescent="0.45">
      <c r="B136" s="301" t="s">
        <v>742</v>
      </c>
      <c r="C136" s="302" t="s">
        <v>502</v>
      </c>
      <c r="D136" s="304">
        <v>-7.6737209997501304E-2</v>
      </c>
      <c r="E136" s="304">
        <v>4.4982779996372298E-2</v>
      </c>
      <c r="F136" s="304">
        <v>2.1285383967213901E-2</v>
      </c>
      <c r="G136" s="304">
        <v>7.2903737658336597E-3</v>
      </c>
      <c r="H136" s="304">
        <v>3.6523219100745101E-3</v>
      </c>
      <c r="I136" s="304">
        <v>-0.321260316825835</v>
      </c>
      <c r="J136" s="304">
        <v>1.6674913412866501E-2</v>
      </c>
      <c r="K136" s="304">
        <v>2.6878918286702001E-2</v>
      </c>
      <c r="L136" s="304">
        <v>-9.3267338540150308E-3</v>
      </c>
      <c r="M136" s="304">
        <v>-1.52014574337902E-2</v>
      </c>
      <c r="N136" s="304">
        <v>-0.67567317316184605</v>
      </c>
      <c r="O136" s="304">
        <v>-7.9485897730633803E-2</v>
      </c>
      <c r="P136" s="304">
        <v>0.14262915363540199</v>
      </c>
      <c r="Q136" s="304">
        <v>9.1038904482885208E-3</v>
      </c>
      <c r="R136" s="304">
        <v>-8.6915018979588296E-2</v>
      </c>
      <c r="S136" s="304">
        <v>0.13396200359743299</v>
      </c>
      <c r="T136" s="304">
        <v>6.4521984194238005E-2</v>
      </c>
      <c r="U136" s="304">
        <v>3.7130801719342098E-2</v>
      </c>
      <c r="V136" s="304">
        <v>0</v>
      </c>
      <c r="W136" s="304">
        <v>0</v>
      </c>
    </row>
    <row r="137" spans="2:23" ht="14.25" x14ac:dyDescent="0.45">
      <c r="B137" s="301" t="s">
        <v>742</v>
      </c>
      <c r="C137" s="302" t="s">
        <v>503</v>
      </c>
      <c r="D137" s="304">
        <v>-0.19897723887584501</v>
      </c>
      <c r="E137" s="304">
        <v>-0.13113446974495599</v>
      </c>
      <c r="F137" s="304">
        <v>-0.19885255762349299</v>
      </c>
      <c r="G137" s="304">
        <v>-0.12190961636092799</v>
      </c>
      <c r="H137" s="304">
        <v>-7.3223724400735296E-2</v>
      </c>
      <c r="I137" s="304">
        <v>-0.56623319698246</v>
      </c>
      <c r="J137" s="304">
        <v>-0.338251009954323</v>
      </c>
      <c r="K137" s="304">
        <v>-0.252249630873983</v>
      </c>
      <c r="L137" s="304">
        <v>-0.21611148177133699</v>
      </c>
      <c r="M137" s="304">
        <v>-0.26410804264705201</v>
      </c>
      <c r="N137" s="304">
        <v>-0.87889997368111406</v>
      </c>
      <c r="O137" s="304">
        <v>0</v>
      </c>
      <c r="P137" s="304">
        <v>0</v>
      </c>
      <c r="Q137" s="304">
        <v>-4.7353271838335398E-4</v>
      </c>
      <c r="R137" s="304">
        <v>0</v>
      </c>
      <c r="S137" s="304">
        <v>-0.28844029127998499</v>
      </c>
      <c r="T137" s="304">
        <v>-0.14509942812281501</v>
      </c>
      <c r="U137" s="304">
        <v>-0.119823574811635</v>
      </c>
      <c r="V137" s="304">
        <v>-0.31636960981731399</v>
      </c>
      <c r="W137" s="304">
        <v>-2.2458819563886599E-2</v>
      </c>
    </row>
    <row r="138" spans="2:23" ht="14.25" x14ac:dyDescent="0.45">
      <c r="B138" s="301" t="s">
        <v>743</v>
      </c>
      <c r="C138" s="302" t="s">
        <v>504</v>
      </c>
      <c r="D138" s="304">
        <v>0</v>
      </c>
      <c r="E138" s="304">
        <v>0</v>
      </c>
      <c r="F138" s="304">
        <v>0</v>
      </c>
      <c r="G138" s="304">
        <v>0</v>
      </c>
      <c r="H138" s="304">
        <v>0</v>
      </c>
      <c r="I138" s="304">
        <v>0</v>
      </c>
      <c r="J138" s="304">
        <v>0</v>
      </c>
      <c r="K138" s="304">
        <v>0</v>
      </c>
      <c r="L138" s="304">
        <v>0</v>
      </c>
      <c r="M138" s="304">
        <v>0</v>
      </c>
      <c r="N138" s="304">
        <v>0</v>
      </c>
      <c r="O138" s="304">
        <v>0</v>
      </c>
      <c r="P138" s="304">
        <v>0</v>
      </c>
      <c r="Q138" s="304">
        <v>0</v>
      </c>
      <c r="R138" s="304">
        <v>0</v>
      </c>
      <c r="S138" s="304">
        <v>0</v>
      </c>
      <c r="T138" s="304">
        <v>0</v>
      </c>
      <c r="U138" s="304">
        <v>0</v>
      </c>
      <c r="V138" s="304">
        <v>0</v>
      </c>
      <c r="W138" s="304">
        <v>0</v>
      </c>
    </row>
    <row r="139" spans="2:23" ht="14.25" x14ac:dyDescent="0.45">
      <c r="B139" s="301" t="s">
        <v>743</v>
      </c>
      <c r="C139" s="302" t="s">
        <v>505</v>
      </c>
      <c r="D139" s="304">
        <v>0</v>
      </c>
      <c r="E139" s="304">
        <v>0.38442125659590498</v>
      </c>
      <c r="F139" s="304">
        <v>0.40922574847807502</v>
      </c>
      <c r="G139" s="304">
        <v>0.37591277843327198</v>
      </c>
      <c r="H139" s="304">
        <v>0.51245172902645397</v>
      </c>
      <c r="I139" s="304">
        <v>0</v>
      </c>
      <c r="J139" s="304">
        <v>0.52047967774007198</v>
      </c>
      <c r="K139" s="304">
        <v>0.60075071767175903</v>
      </c>
      <c r="L139" s="304">
        <v>0.373902120196896</v>
      </c>
      <c r="M139" s="304">
        <v>0.34135702480873897</v>
      </c>
      <c r="N139" s="304">
        <v>0</v>
      </c>
      <c r="O139" s="304">
        <v>0.153987359214217</v>
      </c>
      <c r="P139" s="304">
        <v>-0.19721472628683101</v>
      </c>
      <c r="Q139" s="304">
        <v>1.0177594164689201</v>
      </c>
      <c r="R139" s="304">
        <v>-0.26107746277481098</v>
      </c>
      <c r="S139" s="304">
        <v>0</v>
      </c>
      <c r="T139" s="304">
        <v>3.9801477404475101E-2</v>
      </c>
      <c r="U139" s="304">
        <v>1.7238869646611701</v>
      </c>
      <c r="V139" s="304">
        <v>0.831193239099695</v>
      </c>
      <c r="W139" s="304">
        <v>-1.1848772936830201</v>
      </c>
    </row>
    <row r="140" spans="2:23" ht="14.25" x14ac:dyDescent="0.45">
      <c r="B140" s="301" t="s">
        <v>743</v>
      </c>
      <c r="C140" s="302" t="s">
        <v>506</v>
      </c>
      <c r="D140" s="304">
        <v>0</v>
      </c>
      <c r="E140" s="304">
        <v>-0.33357848601172801</v>
      </c>
      <c r="F140" s="304">
        <v>-0.13787921302678699</v>
      </c>
      <c r="G140" s="304">
        <v>-0.214516772805459</v>
      </c>
      <c r="H140" s="304">
        <v>-0.138854560506074</v>
      </c>
      <c r="I140" s="304">
        <v>0</v>
      </c>
      <c r="J140" s="304">
        <v>-0.23405996149484501</v>
      </c>
      <c r="K140" s="304">
        <v>-9.1441395155536301E-2</v>
      </c>
      <c r="L140" s="304">
        <v>-0.28633091399775501</v>
      </c>
      <c r="M140" s="304">
        <v>-0.28883927563543399</v>
      </c>
      <c r="N140" s="304">
        <v>0</v>
      </c>
      <c r="O140" s="304">
        <v>-0.62674910335425704</v>
      </c>
      <c r="P140" s="304">
        <v>-2.70961759625188E-3</v>
      </c>
      <c r="Q140" s="304">
        <v>-0.63289592975563902</v>
      </c>
      <c r="R140" s="304">
        <v>-0.68617389464448497</v>
      </c>
      <c r="S140" s="304">
        <v>0</v>
      </c>
      <c r="T140" s="304">
        <v>-0.64896989543449601</v>
      </c>
      <c r="U140" s="304">
        <v>-0.69564899442185102</v>
      </c>
      <c r="V140" s="304">
        <v>-0.275037992918652</v>
      </c>
      <c r="W140" s="304">
        <v>-0.36377504694044099</v>
      </c>
    </row>
    <row r="141" spans="2:23" ht="14.25" x14ac:dyDescent="0.45">
      <c r="B141" s="301" t="s">
        <v>743</v>
      </c>
      <c r="C141" s="302" t="s">
        <v>507</v>
      </c>
      <c r="D141" s="304">
        <v>0</v>
      </c>
      <c r="E141" s="304">
        <v>-9.9032387991413298E-2</v>
      </c>
      <c r="F141" s="304">
        <v>8.9416193122635004E-2</v>
      </c>
      <c r="G141" s="304">
        <v>-1.43460463508411E-2</v>
      </c>
      <c r="H141" s="304">
        <v>3.14958555789246E-3</v>
      </c>
      <c r="I141" s="304">
        <v>0</v>
      </c>
      <c r="J141" s="304">
        <v>0.163717219605131</v>
      </c>
      <c r="K141" s="304">
        <v>0.31200257390250402</v>
      </c>
      <c r="L141" s="304">
        <v>9.9988413857202505E-3</v>
      </c>
      <c r="M141" s="304">
        <v>2.7710877713940901E-2</v>
      </c>
      <c r="N141" s="304">
        <v>0</v>
      </c>
      <c r="O141" s="304">
        <v>0</v>
      </c>
      <c r="P141" s="304">
        <v>-2.26930093953818</v>
      </c>
      <c r="Q141" s="304">
        <v>-1.56537071190529</v>
      </c>
      <c r="R141" s="304">
        <v>-2.1826402928244</v>
      </c>
      <c r="S141" s="304">
        <v>0</v>
      </c>
      <c r="T141" s="304">
        <v>-0.21701991773305701</v>
      </c>
      <c r="U141" s="304">
        <v>-0.15748056304458399</v>
      </c>
      <c r="V141" s="304">
        <v>1.1046941551865199</v>
      </c>
      <c r="W141" s="304">
        <v>-5.8063558515921501E-2</v>
      </c>
    </row>
    <row r="142" spans="2:23" ht="14.25" x14ac:dyDescent="0.45">
      <c r="B142" s="301" t="s">
        <v>743</v>
      </c>
      <c r="C142" s="302" t="s">
        <v>508</v>
      </c>
      <c r="D142" s="304">
        <v>0</v>
      </c>
      <c r="E142" s="304">
        <v>0.40009257260809</v>
      </c>
      <c r="F142" s="304">
        <v>0.50267400816708696</v>
      </c>
      <c r="G142" s="304">
        <v>0.40948453413639102</v>
      </c>
      <c r="H142" s="304">
        <v>0.54807844789040305</v>
      </c>
      <c r="I142" s="304">
        <v>0</v>
      </c>
      <c r="J142" s="304">
        <v>0.49376446833174698</v>
      </c>
      <c r="K142" s="304">
        <v>0.68792346599998599</v>
      </c>
      <c r="L142" s="304">
        <v>0.47324250746837898</v>
      </c>
      <c r="M142" s="304">
        <v>0.43550751213877797</v>
      </c>
      <c r="N142" s="304">
        <v>0</v>
      </c>
      <c r="O142" s="304">
        <v>0.108862458478846</v>
      </c>
      <c r="P142" s="304">
        <v>0.73956335274678497</v>
      </c>
      <c r="Q142" s="304">
        <v>0</v>
      </c>
      <c r="R142" s="304">
        <v>2.6175645322035002E-3</v>
      </c>
      <c r="S142" s="304">
        <v>0</v>
      </c>
      <c r="T142" s="304">
        <v>3.9167189357966099E-3</v>
      </c>
      <c r="U142" s="304">
        <v>6.5922073616468402E-2</v>
      </c>
      <c r="V142" s="304">
        <v>0.116987017813255</v>
      </c>
      <c r="W142" s="304">
        <v>0.19354824669892301</v>
      </c>
    </row>
    <row r="143" spans="2:23" ht="14.25" x14ac:dyDescent="0.45">
      <c r="B143" s="301" t="s">
        <v>448</v>
      </c>
      <c r="C143" s="302" t="s">
        <v>509</v>
      </c>
      <c r="D143" s="304">
        <v>0</v>
      </c>
      <c r="E143" s="304">
        <v>0</v>
      </c>
      <c r="F143" s="304">
        <v>0</v>
      </c>
      <c r="G143" s="304">
        <v>0</v>
      </c>
      <c r="H143" s="304">
        <v>0</v>
      </c>
      <c r="I143" s="304">
        <v>0</v>
      </c>
      <c r="J143" s="304">
        <v>0</v>
      </c>
      <c r="K143" s="304">
        <v>0</v>
      </c>
      <c r="L143" s="304">
        <v>0</v>
      </c>
      <c r="M143" s="304">
        <v>0</v>
      </c>
      <c r="N143" s="304">
        <v>0</v>
      </c>
      <c r="O143" s="304">
        <v>0</v>
      </c>
      <c r="P143" s="304">
        <v>0</v>
      </c>
      <c r="Q143" s="304">
        <v>0</v>
      </c>
      <c r="R143" s="304">
        <v>0</v>
      </c>
      <c r="S143" s="304">
        <v>0</v>
      </c>
      <c r="T143" s="304">
        <v>0</v>
      </c>
      <c r="U143" s="304">
        <v>0</v>
      </c>
      <c r="V143" s="304">
        <v>0</v>
      </c>
      <c r="W143" s="304">
        <v>0</v>
      </c>
    </row>
    <row r="144" spans="2:23" ht="14.25" x14ac:dyDescent="0.45">
      <c r="B144" s="301" t="s">
        <v>448</v>
      </c>
      <c r="C144" s="302" t="s">
        <v>510</v>
      </c>
      <c r="D144" s="304">
        <v>-1.6526410674102401</v>
      </c>
      <c r="E144" s="304">
        <v>-1.36703000821028</v>
      </c>
      <c r="F144" s="304">
        <v>-1.3080841896211599</v>
      </c>
      <c r="G144" s="304">
        <v>-1.15965114033673</v>
      </c>
      <c r="H144" s="304">
        <v>-1.13407396021892</v>
      </c>
      <c r="I144" s="304">
        <v>-1.9139299786842101</v>
      </c>
      <c r="J144" s="304">
        <v>-1.5320087360474799</v>
      </c>
      <c r="K144" s="304">
        <v>-1.4932066008190299</v>
      </c>
      <c r="L144" s="304">
        <v>-1.2883368466137599</v>
      </c>
      <c r="M144" s="304">
        <v>-1.17283040080901</v>
      </c>
      <c r="N144" s="304">
        <v>-1.0833983531582301</v>
      </c>
      <c r="O144" s="304">
        <v>-1.21663339940144</v>
      </c>
      <c r="P144" s="304">
        <v>-0.94397650702745595</v>
      </c>
      <c r="Q144" s="304">
        <v>-0.982449445547672</v>
      </c>
      <c r="R144" s="304">
        <v>-0.85453584715044995</v>
      </c>
      <c r="S144" s="304">
        <v>-1.04852557391294</v>
      </c>
      <c r="T144" s="304">
        <v>-1.06980716099382</v>
      </c>
      <c r="U144" s="304">
        <v>-0.85083612345261095</v>
      </c>
      <c r="V144" s="304">
        <v>-0.96068981385618202</v>
      </c>
      <c r="W144" s="304">
        <v>-0.79789562906629796</v>
      </c>
    </row>
    <row r="145" spans="2:23" ht="14.25" x14ac:dyDescent="0.45">
      <c r="B145" s="301" t="s">
        <v>448</v>
      </c>
      <c r="C145" s="302" t="s">
        <v>511</v>
      </c>
      <c r="D145" s="304">
        <v>0.50869078325625705</v>
      </c>
      <c r="E145" s="304">
        <v>0.38369724808366601</v>
      </c>
      <c r="F145" s="304">
        <v>0.35625064106223497</v>
      </c>
      <c r="G145" s="304">
        <v>0.38874255094169602</v>
      </c>
      <c r="H145" s="304">
        <v>0.48240697101003599</v>
      </c>
      <c r="I145" s="304">
        <v>0.96660160819757401</v>
      </c>
      <c r="J145" s="304">
        <v>0.73017140003560999</v>
      </c>
      <c r="K145" s="304">
        <v>0.59054958080243503</v>
      </c>
      <c r="L145" s="304">
        <v>0.72506493630729796</v>
      </c>
      <c r="M145" s="304">
        <v>0.90358416454344004</v>
      </c>
      <c r="N145" s="304">
        <v>0.66854931965000697</v>
      </c>
      <c r="O145" s="304">
        <v>0.70348409582368898</v>
      </c>
      <c r="P145" s="304">
        <v>0.69290544555840095</v>
      </c>
      <c r="Q145" s="304">
        <v>0.73748630213689803</v>
      </c>
      <c r="R145" s="304">
        <v>1.50475346844073</v>
      </c>
      <c r="S145" s="304">
        <v>0.79947321020772899</v>
      </c>
      <c r="T145" s="304">
        <v>0.69243675314160302</v>
      </c>
      <c r="U145" s="304">
        <v>0.37927916198546302</v>
      </c>
      <c r="V145" s="304">
        <v>0.87468374612273303</v>
      </c>
      <c r="W145" s="304">
        <v>0.33629255408126202</v>
      </c>
    </row>
    <row r="146" spans="2:23" ht="14.25" x14ac:dyDescent="0.45">
      <c r="B146" s="301" t="s">
        <v>448</v>
      </c>
      <c r="C146" s="302" t="s">
        <v>512</v>
      </c>
      <c r="D146" s="304">
        <v>-0.23620799587347199</v>
      </c>
      <c r="E146" s="304">
        <v>-0.38395122854896901</v>
      </c>
      <c r="F146" s="304">
        <v>-0.44013725732908099</v>
      </c>
      <c r="G146" s="304">
        <v>-0.33855375334647098</v>
      </c>
      <c r="H146" s="304">
        <v>-0.28256507353412802</v>
      </c>
      <c r="I146" s="304">
        <v>-0.263376894450354</v>
      </c>
      <c r="J146" s="304">
        <v>-0.29462092163074699</v>
      </c>
      <c r="K146" s="304">
        <v>-0.41512193107848</v>
      </c>
      <c r="L146" s="304">
        <v>-0.32552732810746998</v>
      </c>
      <c r="M146" s="304">
        <v>-0.26256519123911098</v>
      </c>
      <c r="N146" s="304">
        <v>-0.33059377205254298</v>
      </c>
      <c r="O146" s="304">
        <v>-0.70518347815848503</v>
      </c>
      <c r="P146" s="304">
        <v>-0.43199852991453402</v>
      </c>
      <c r="Q146" s="304">
        <v>-0.46631633375014198</v>
      </c>
      <c r="R146" s="304">
        <v>-0.46921068194126397</v>
      </c>
      <c r="S146" s="304">
        <v>-0.42188083806228399</v>
      </c>
      <c r="T146" s="304">
        <v>-0.59328076212899195</v>
      </c>
      <c r="U146" s="304">
        <v>-0.397281246079984</v>
      </c>
      <c r="V146" s="304">
        <v>-0.65008001866833398</v>
      </c>
      <c r="W146" s="304">
        <v>-0.40867259431387098</v>
      </c>
    </row>
    <row r="147" spans="2:23" ht="14.25" x14ac:dyDescent="0.45">
      <c r="B147" s="301" t="s">
        <v>744</v>
      </c>
      <c r="C147" s="302" t="s">
        <v>408</v>
      </c>
      <c r="D147" s="304">
        <v>0</v>
      </c>
      <c r="E147" s="304">
        <v>0</v>
      </c>
      <c r="F147" s="304">
        <v>0</v>
      </c>
      <c r="G147" s="304">
        <v>0</v>
      </c>
      <c r="H147" s="304">
        <v>0</v>
      </c>
      <c r="I147" s="304">
        <v>0</v>
      </c>
      <c r="J147" s="304">
        <v>0</v>
      </c>
      <c r="K147" s="304">
        <v>0</v>
      </c>
      <c r="L147" s="304">
        <v>0</v>
      </c>
      <c r="M147" s="304">
        <v>0</v>
      </c>
      <c r="N147" s="304">
        <v>0</v>
      </c>
      <c r="O147" s="304">
        <v>0</v>
      </c>
      <c r="P147" s="304">
        <v>0</v>
      </c>
      <c r="Q147" s="304">
        <v>0</v>
      </c>
      <c r="R147" s="304">
        <v>0</v>
      </c>
      <c r="S147" s="304">
        <v>0</v>
      </c>
      <c r="T147" s="304">
        <v>0</v>
      </c>
      <c r="U147" s="304">
        <v>0</v>
      </c>
      <c r="V147" s="304">
        <v>0</v>
      </c>
      <c r="W147" s="304">
        <v>0</v>
      </c>
    </row>
    <row r="148" spans="2:23" ht="14.25" x14ac:dyDescent="0.45">
      <c r="B148" s="301" t="s">
        <v>744</v>
      </c>
      <c r="C148" s="302" t="s">
        <v>409</v>
      </c>
      <c r="D148" s="304">
        <v>0.30702554198179299</v>
      </c>
      <c r="E148" s="304">
        <v>0.27566125139623598</v>
      </c>
      <c r="F148" s="304">
        <v>0.193959686655826</v>
      </c>
      <c r="G148" s="304">
        <v>0.28792763674609501</v>
      </c>
      <c r="H148" s="304">
        <v>0.26097715310046199</v>
      </c>
      <c r="I148" s="304">
        <v>0.376881183542913</v>
      </c>
      <c r="J148" s="304">
        <v>0.38785223753989101</v>
      </c>
      <c r="K148" s="304">
        <v>0.37579906600919999</v>
      </c>
      <c r="L148" s="304">
        <v>0.296703567962465</v>
      </c>
      <c r="M148" s="304">
        <v>0.36566158270766502</v>
      </c>
      <c r="N148" s="304">
        <v>0.42636395244903502</v>
      </c>
      <c r="O148" s="304">
        <v>0.16741331719764599</v>
      </c>
      <c r="P148" s="304">
        <v>0.27438947009513098</v>
      </c>
      <c r="Q148" s="304">
        <v>0.504193282999023</v>
      </c>
      <c r="R148" s="304">
        <v>0.42350585165899102</v>
      </c>
      <c r="S148" s="304">
        <v>0.58280821354976797</v>
      </c>
      <c r="T148" s="304">
        <v>0.33406534187004899</v>
      </c>
      <c r="U148" s="304">
        <v>-0.103464050345425</v>
      </c>
      <c r="V148" s="304">
        <v>0.27083823995823703</v>
      </c>
      <c r="W148" s="304">
        <v>0.53118574883738201</v>
      </c>
    </row>
    <row r="149" spans="2:23" ht="14.25" x14ac:dyDescent="0.45">
      <c r="B149" s="301" t="s">
        <v>454</v>
      </c>
      <c r="C149" s="302" t="s">
        <v>513</v>
      </c>
      <c r="D149" s="304">
        <v>0</v>
      </c>
      <c r="E149" s="304">
        <v>0</v>
      </c>
      <c r="F149" s="304">
        <v>0</v>
      </c>
      <c r="G149" s="304">
        <v>0</v>
      </c>
      <c r="H149" s="304">
        <v>0</v>
      </c>
      <c r="I149" s="304">
        <v>0</v>
      </c>
      <c r="J149" s="304">
        <v>0</v>
      </c>
      <c r="K149" s="304">
        <v>0</v>
      </c>
      <c r="L149" s="304">
        <v>0</v>
      </c>
      <c r="M149" s="304">
        <v>0</v>
      </c>
      <c r="N149" s="304">
        <v>0</v>
      </c>
      <c r="O149" s="304">
        <v>0</v>
      </c>
      <c r="P149" s="304">
        <v>0</v>
      </c>
      <c r="Q149" s="304">
        <v>0</v>
      </c>
      <c r="R149" s="304">
        <v>0</v>
      </c>
      <c r="S149" s="304">
        <v>0</v>
      </c>
      <c r="T149" s="304">
        <v>0</v>
      </c>
      <c r="U149" s="304">
        <v>0</v>
      </c>
      <c r="V149" s="304">
        <v>0</v>
      </c>
      <c r="W149" s="304">
        <v>0</v>
      </c>
    </row>
    <row r="150" spans="2:23" ht="14.25" x14ac:dyDescent="0.45">
      <c r="B150" s="301" t="s">
        <v>454</v>
      </c>
      <c r="C150" s="302" t="s">
        <v>514</v>
      </c>
      <c r="D150" s="304">
        <v>-0.33797475356757101</v>
      </c>
      <c r="E150" s="304">
        <v>-0.31761372744865901</v>
      </c>
      <c r="F150" s="304">
        <v>-0.28023803139171499</v>
      </c>
      <c r="G150" s="304">
        <v>-0.26261670280163901</v>
      </c>
      <c r="H150" s="304">
        <v>-0.26765911567131301</v>
      </c>
      <c r="I150" s="304">
        <v>-0.45504048322867402</v>
      </c>
      <c r="J150" s="304">
        <v>-0.331778333041369</v>
      </c>
      <c r="K150" s="304">
        <v>-0.31704244762198902</v>
      </c>
      <c r="L150" s="304">
        <v>-0.34221539278778801</v>
      </c>
      <c r="M150" s="304">
        <v>-0.30484537977821102</v>
      </c>
      <c r="N150" s="304">
        <v>0</v>
      </c>
      <c r="O150" s="304">
        <v>0</v>
      </c>
      <c r="P150" s="304">
        <v>0</v>
      </c>
      <c r="Q150" s="304">
        <v>0</v>
      </c>
      <c r="R150" s="304">
        <v>0</v>
      </c>
      <c r="S150" s="304">
        <v>0</v>
      </c>
      <c r="T150" s="304">
        <v>0</v>
      </c>
      <c r="U150" s="304">
        <v>0</v>
      </c>
      <c r="V150" s="304">
        <v>0</v>
      </c>
      <c r="W150" s="304">
        <v>0</v>
      </c>
    </row>
    <row r="151" spans="2:23" ht="14.25" x14ac:dyDescent="0.45">
      <c r="B151" s="301" t="s">
        <v>454</v>
      </c>
      <c r="C151" s="302" t="s">
        <v>515</v>
      </c>
      <c r="D151" s="304">
        <v>0</v>
      </c>
      <c r="E151" s="304">
        <v>0</v>
      </c>
      <c r="F151" s="304">
        <v>0</v>
      </c>
      <c r="G151" s="304">
        <v>0</v>
      </c>
      <c r="H151" s="304">
        <v>0</v>
      </c>
      <c r="I151" s="304">
        <v>0</v>
      </c>
      <c r="J151" s="304">
        <v>0</v>
      </c>
      <c r="K151" s="304">
        <v>0</v>
      </c>
      <c r="L151" s="304">
        <v>0</v>
      </c>
      <c r="M151" s="304">
        <v>0</v>
      </c>
      <c r="N151" s="304">
        <v>2.5769571306850401E-2</v>
      </c>
      <c r="O151" s="304">
        <v>5.2340442413618397E-2</v>
      </c>
      <c r="P151" s="304">
        <v>3.8509199647383099E-2</v>
      </c>
      <c r="Q151" s="304">
        <v>8.6601005404642897E-2</v>
      </c>
      <c r="R151" s="304">
        <v>6.4876098443502894E-2</v>
      </c>
      <c r="S151" s="304">
        <v>0.29015010694215898</v>
      </c>
      <c r="T151" s="304">
        <v>0.14455909101116901</v>
      </c>
      <c r="U151" s="304">
        <v>7.0623607008358999E-3</v>
      </c>
      <c r="V151" s="304">
        <v>1.8047996509325901E-2</v>
      </c>
      <c r="W151" s="304">
        <v>1.6777439197417601E-2</v>
      </c>
    </row>
    <row r="152" spans="2:23" ht="14.25" x14ac:dyDescent="0.45">
      <c r="B152" s="301" t="s">
        <v>454</v>
      </c>
      <c r="C152" s="302" t="s">
        <v>516</v>
      </c>
      <c r="D152" s="304">
        <v>0</v>
      </c>
      <c r="E152" s="304">
        <v>0</v>
      </c>
      <c r="F152" s="304">
        <v>0</v>
      </c>
      <c r="G152" s="304">
        <v>0</v>
      </c>
      <c r="H152" s="304">
        <v>0</v>
      </c>
      <c r="I152" s="304">
        <v>0</v>
      </c>
      <c r="J152" s="304">
        <v>0</v>
      </c>
      <c r="K152" s="304">
        <v>0</v>
      </c>
      <c r="L152" s="304">
        <v>0</v>
      </c>
      <c r="M152" s="304">
        <v>0</v>
      </c>
      <c r="N152" s="304">
        <v>1.08947670842855E-2</v>
      </c>
      <c r="O152" s="304">
        <v>0</v>
      </c>
      <c r="P152" s="304">
        <v>0</v>
      </c>
      <c r="Q152" s="304">
        <v>0</v>
      </c>
      <c r="R152" s="304">
        <v>0</v>
      </c>
      <c r="S152" s="304">
        <v>0</v>
      </c>
      <c r="T152" s="304">
        <v>0</v>
      </c>
      <c r="U152" s="304">
        <v>4.3428932638357802E-4</v>
      </c>
      <c r="V152" s="304">
        <v>7.2328299659158704E-4</v>
      </c>
      <c r="W152" s="304">
        <v>0</v>
      </c>
    </row>
    <row r="153" spans="2:23" ht="14.25" x14ac:dyDescent="0.45">
      <c r="B153" s="301" t="s">
        <v>454</v>
      </c>
      <c r="C153" s="302" t="s">
        <v>517</v>
      </c>
      <c r="D153" s="304">
        <v>0</v>
      </c>
      <c r="E153" s="304">
        <v>0</v>
      </c>
      <c r="F153" s="304">
        <v>0</v>
      </c>
      <c r="G153" s="304">
        <v>0</v>
      </c>
      <c r="H153" s="304">
        <v>0</v>
      </c>
      <c r="I153" s="304">
        <v>0</v>
      </c>
      <c r="J153" s="304">
        <v>0</v>
      </c>
      <c r="K153" s="304">
        <v>0</v>
      </c>
      <c r="L153" s="304">
        <v>0</v>
      </c>
      <c r="M153" s="304">
        <v>0</v>
      </c>
      <c r="N153" s="304">
        <v>-0.308552127384351</v>
      </c>
      <c r="O153" s="304">
        <v>-0.38847581564719402</v>
      </c>
      <c r="P153" s="304">
        <v>-0.35606262019610802</v>
      </c>
      <c r="Q153" s="304">
        <v>-0.14786117722676301</v>
      </c>
      <c r="R153" s="304">
        <v>-8.0723641804861607E-2</v>
      </c>
      <c r="S153" s="304">
        <v>-0.18518850345906299</v>
      </c>
      <c r="T153" s="304">
        <v>-0.174659798270309</v>
      </c>
      <c r="U153" s="304">
        <v>-0.122715203080787</v>
      </c>
      <c r="V153" s="304">
        <v>-0.10775126546673799</v>
      </c>
      <c r="W153" s="304">
        <v>-2.6313160248040299E-2</v>
      </c>
    </row>
    <row r="154" spans="2:23" ht="14.25" x14ac:dyDescent="0.45">
      <c r="B154" s="301" t="s">
        <v>518</v>
      </c>
      <c r="C154" s="302" t="s">
        <v>776</v>
      </c>
      <c r="D154" s="304">
        <v>0</v>
      </c>
      <c r="E154" s="304">
        <v>0</v>
      </c>
      <c r="F154" s="304">
        <v>0</v>
      </c>
      <c r="G154" s="304">
        <v>0</v>
      </c>
      <c r="H154" s="304">
        <v>0</v>
      </c>
      <c r="I154" s="304">
        <v>0</v>
      </c>
      <c r="J154" s="304">
        <v>0</v>
      </c>
      <c r="K154" s="304">
        <v>0</v>
      </c>
      <c r="L154" s="304">
        <v>0</v>
      </c>
      <c r="M154" s="304">
        <v>0</v>
      </c>
      <c r="N154" s="304">
        <v>0</v>
      </c>
      <c r="O154" s="304">
        <v>0</v>
      </c>
      <c r="P154" s="304">
        <v>0</v>
      </c>
      <c r="Q154" s="304">
        <v>0</v>
      </c>
      <c r="R154" s="304">
        <v>0</v>
      </c>
      <c r="S154" s="304">
        <v>0</v>
      </c>
      <c r="T154" s="304">
        <v>0</v>
      </c>
      <c r="U154" s="304">
        <v>0</v>
      </c>
      <c r="V154" s="304">
        <v>0</v>
      </c>
      <c r="W154" s="304">
        <v>0</v>
      </c>
    </row>
    <row r="155" spans="2:23" ht="14.25" x14ac:dyDescent="0.45">
      <c r="B155" s="301" t="s">
        <v>518</v>
      </c>
      <c r="C155" s="302" t="s">
        <v>775</v>
      </c>
      <c r="D155" s="304">
        <v>-9.6184238218704095E-3</v>
      </c>
      <c r="E155" s="304">
        <v>-5.2156628086416301E-2</v>
      </c>
      <c r="F155" s="304">
        <v>-9.5258937523111806E-2</v>
      </c>
      <c r="G155" s="304">
        <v>-0.13887421233750299</v>
      </c>
      <c r="H155" s="304">
        <v>-5.9885872944212597E-2</v>
      </c>
      <c r="I155" s="304">
        <v>-3.79444000260639E-3</v>
      </c>
      <c r="J155" s="304">
        <v>-6.9721509134710299E-2</v>
      </c>
      <c r="K155" s="304">
        <v>-0.14284151300553</v>
      </c>
      <c r="L155" s="304">
        <v>-0.12722512449934401</v>
      </c>
      <c r="M155" s="304">
        <v>-1.57002925059503E-2</v>
      </c>
      <c r="N155" s="304">
        <v>0.55119293873998099</v>
      </c>
      <c r="O155" s="304">
        <v>-6.0442399278466799E-2</v>
      </c>
      <c r="P155" s="304">
        <v>-0.171110423324389</v>
      </c>
      <c r="Q155" s="304">
        <v>9.4925194627589998E-2</v>
      </c>
      <c r="R155" s="304">
        <v>3.2769766582609401E-3</v>
      </c>
      <c r="S155" s="304">
        <v>-2.33243772320572E-2</v>
      </c>
      <c r="T155" s="304">
        <v>-0.46911231577120499</v>
      </c>
      <c r="U155" s="304">
        <v>-0.219843116812728</v>
      </c>
      <c r="V155" s="304">
        <v>0.33518054040133199</v>
      </c>
      <c r="W155" s="304">
        <v>-1.7631588919114798E-2</v>
      </c>
    </row>
    <row r="156" spans="2:23" ht="14.25" x14ac:dyDescent="0.45">
      <c r="B156" s="301" t="s">
        <v>519</v>
      </c>
      <c r="C156" s="302" t="s">
        <v>520</v>
      </c>
      <c r="D156" s="304" t="s">
        <v>477</v>
      </c>
      <c r="E156" s="304" t="s">
        <v>477</v>
      </c>
      <c r="F156" s="304" t="s">
        <v>477</v>
      </c>
      <c r="G156" s="304" t="s">
        <v>477</v>
      </c>
      <c r="H156" s="304" t="s">
        <v>477</v>
      </c>
      <c r="I156" s="304">
        <v>0</v>
      </c>
      <c r="J156" s="304">
        <v>0</v>
      </c>
      <c r="K156" s="304">
        <v>0</v>
      </c>
      <c r="L156" s="304">
        <v>0</v>
      </c>
      <c r="M156" s="304">
        <v>0</v>
      </c>
      <c r="N156" s="304" t="s">
        <v>477</v>
      </c>
      <c r="O156" s="304" t="s">
        <v>477</v>
      </c>
      <c r="P156" s="304" t="s">
        <v>477</v>
      </c>
      <c r="Q156" s="304" t="s">
        <v>477</v>
      </c>
      <c r="R156" s="304" t="s">
        <v>477</v>
      </c>
      <c r="S156" s="304">
        <v>0</v>
      </c>
      <c r="T156" s="304">
        <v>0</v>
      </c>
      <c r="U156" s="304">
        <v>0</v>
      </c>
      <c r="V156" s="304">
        <v>0</v>
      </c>
      <c r="W156" s="304">
        <v>0</v>
      </c>
    </row>
    <row r="157" spans="2:23" ht="14.25" x14ac:dyDescent="0.45">
      <c r="B157" s="301" t="s">
        <v>519</v>
      </c>
      <c r="C157" s="302" t="s">
        <v>521</v>
      </c>
      <c r="D157" s="304" t="s">
        <v>477</v>
      </c>
      <c r="E157" s="304" t="s">
        <v>477</v>
      </c>
      <c r="F157" s="304" t="s">
        <v>477</v>
      </c>
      <c r="G157" s="304" t="s">
        <v>477</v>
      </c>
      <c r="H157" s="304" t="s">
        <v>477</v>
      </c>
      <c r="I157" s="304">
        <v>-5.8586675514783901E-2</v>
      </c>
      <c r="J157" s="304">
        <v>-3.4019879453679298E-2</v>
      </c>
      <c r="K157" s="304">
        <v>-9.86302130319534E-3</v>
      </c>
      <c r="L157" s="304">
        <v>1.1195580219262201E-2</v>
      </c>
      <c r="M157" s="304">
        <v>-1.5746574139835001E-2</v>
      </c>
      <c r="N157" s="304" t="s">
        <v>477</v>
      </c>
      <c r="O157" s="304" t="s">
        <v>477</v>
      </c>
      <c r="P157" s="304" t="s">
        <v>477</v>
      </c>
      <c r="Q157" s="304" t="s">
        <v>477</v>
      </c>
      <c r="R157" s="304" t="s">
        <v>477</v>
      </c>
      <c r="S157" s="304">
        <v>-6.7938240643898404E-2</v>
      </c>
      <c r="T157" s="304">
        <v>-7.6786487676534104E-4</v>
      </c>
      <c r="U157" s="304">
        <v>-7.07049996431801E-3</v>
      </c>
      <c r="V157" s="304">
        <v>0.218762390423728</v>
      </c>
      <c r="W157" s="304">
        <v>3.4088215794342798E-2</v>
      </c>
    </row>
    <row r="158" spans="2:23" ht="14.25" x14ac:dyDescent="0.45">
      <c r="B158" s="301" t="s">
        <v>519</v>
      </c>
      <c r="C158" s="302" t="s">
        <v>522</v>
      </c>
      <c r="D158" s="304" t="s">
        <v>477</v>
      </c>
      <c r="E158" s="304" t="s">
        <v>477</v>
      </c>
      <c r="F158" s="304" t="s">
        <v>477</v>
      </c>
      <c r="G158" s="304" t="s">
        <v>477</v>
      </c>
      <c r="H158" s="304" t="s">
        <v>477</v>
      </c>
      <c r="I158" s="304">
        <v>-1.07803241065937E-2</v>
      </c>
      <c r="J158" s="304">
        <v>-3.6637729391566301E-2</v>
      </c>
      <c r="K158" s="304">
        <v>2.8671294867030298E-3</v>
      </c>
      <c r="L158" s="304">
        <v>5.9968415129085802E-2</v>
      </c>
      <c r="M158" s="304">
        <v>-1.7819332564627002E-2</v>
      </c>
      <c r="N158" s="304" t="s">
        <v>477</v>
      </c>
      <c r="O158" s="304" t="s">
        <v>477</v>
      </c>
      <c r="P158" s="304" t="s">
        <v>477</v>
      </c>
      <c r="Q158" s="304" t="s">
        <v>477</v>
      </c>
      <c r="R158" s="304" t="s">
        <v>477</v>
      </c>
      <c r="S158" s="304">
        <v>9.0450940754672304E-2</v>
      </c>
      <c r="T158" s="304">
        <v>0.17686344075968</v>
      </c>
      <c r="U158" s="304">
        <v>0.29354546345161803</v>
      </c>
      <c r="V158" s="304">
        <v>1.52150858412909E-2</v>
      </c>
      <c r="W158" s="304">
        <v>0.106085594591851</v>
      </c>
    </row>
    <row r="159" spans="2:23" ht="14.25" x14ac:dyDescent="0.45">
      <c r="B159" s="301" t="s">
        <v>519</v>
      </c>
      <c r="C159" s="302" t="s">
        <v>757</v>
      </c>
      <c r="D159" s="304" t="s">
        <v>477</v>
      </c>
      <c r="E159" s="304" t="s">
        <v>477</v>
      </c>
      <c r="F159" s="304" t="s">
        <v>477</v>
      </c>
      <c r="G159" s="304" t="s">
        <v>477</v>
      </c>
      <c r="H159" s="304" t="s">
        <v>477</v>
      </c>
      <c r="I159" s="304">
        <v>1.9579337634970501E-3</v>
      </c>
      <c r="J159" s="304">
        <v>4.4607170384715798E-5</v>
      </c>
      <c r="K159" s="304">
        <v>1.4722179146010701E-3</v>
      </c>
      <c r="L159" s="304">
        <v>1.32783102283533E-2</v>
      </c>
      <c r="M159" s="304">
        <v>0</v>
      </c>
      <c r="N159" s="304" t="s">
        <v>477</v>
      </c>
      <c r="O159" s="304" t="s">
        <v>477</v>
      </c>
      <c r="P159" s="304" t="s">
        <v>477</v>
      </c>
      <c r="Q159" s="304" t="s">
        <v>477</v>
      </c>
      <c r="R159" s="304" t="s">
        <v>477</v>
      </c>
      <c r="S159" s="304">
        <v>1.9171370228126899E-2</v>
      </c>
      <c r="T159" s="304">
        <v>2.59702665600385E-2</v>
      </c>
      <c r="U159" s="304">
        <v>1.14022357403085E-2</v>
      </c>
      <c r="V159" s="304">
        <v>1.9229912554652999E-2</v>
      </c>
      <c r="W159" s="304">
        <v>1.69397597722247E-2</v>
      </c>
    </row>
    <row r="160" spans="2:23" ht="14.25" x14ac:dyDescent="0.45">
      <c r="B160" s="301" t="s">
        <v>523</v>
      </c>
      <c r="C160" s="302" t="s">
        <v>776</v>
      </c>
      <c r="D160" s="304" t="s">
        <v>477</v>
      </c>
      <c r="E160" s="304" t="s">
        <v>477</v>
      </c>
      <c r="F160" s="304" t="s">
        <v>477</v>
      </c>
      <c r="G160" s="304" t="s">
        <v>477</v>
      </c>
      <c r="H160" s="304" t="s">
        <v>477</v>
      </c>
      <c r="I160" s="304">
        <v>0</v>
      </c>
      <c r="J160" s="304">
        <v>0</v>
      </c>
      <c r="K160" s="304">
        <v>0</v>
      </c>
      <c r="L160" s="304">
        <v>0</v>
      </c>
      <c r="M160" s="304">
        <v>0</v>
      </c>
      <c r="N160" s="304" t="s">
        <v>477</v>
      </c>
      <c r="O160" s="304" t="s">
        <v>477</v>
      </c>
      <c r="P160" s="304" t="s">
        <v>477</v>
      </c>
      <c r="Q160" s="304" t="s">
        <v>477</v>
      </c>
      <c r="R160" s="304" t="s">
        <v>477</v>
      </c>
      <c r="S160" s="304">
        <v>0</v>
      </c>
      <c r="T160" s="304">
        <v>0</v>
      </c>
      <c r="U160" s="304">
        <v>0</v>
      </c>
      <c r="V160" s="304">
        <v>0</v>
      </c>
      <c r="W160" s="304">
        <v>0</v>
      </c>
    </row>
    <row r="161" spans="2:23" ht="14.25" x14ac:dyDescent="0.45">
      <c r="B161" s="301" t="s">
        <v>523</v>
      </c>
      <c r="C161" s="302" t="s">
        <v>775</v>
      </c>
      <c r="D161" s="304" t="s">
        <v>477</v>
      </c>
      <c r="E161" s="304" t="s">
        <v>477</v>
      </c>
      <c r="F161" s="304" t="s">
        <v>477</v>
      </c>
      <c r="G161" s="304" t="s">
        <v>477</v>
      </c>
      <c r="H161" s="304" t="s">
        <v>477</v>
      </c>
      <c r="I161" s="304">
        <v>-2.6587733490184E-2</v>
      </c>
      <c r="J161" s="304">
        <v>-2.05112115064634E-3</v>
      </c>
      <c r="K161" s="304">
        <v>-2.5062061837847802E-2</v>
      </c>
      <c r="L161" s="304">
        <v>-1.4380031594483899E-2</v>
      </c>
      <c r="M161" s="304">
        <v>-1.8006311972838199E-2</v>
      </c>
      <c r="N161" s="304" t="s">
        <v>477</v>
      </c>
      <c r="O161" s="304" t="s">
        <v>477</v>
      </c>
      <c r="P161" s="304" t="s">
        <v>477</v>
      </c>
      <c r="Q161" s="304" t="s">
        <v>477</v>
      </c>
      <c r="R161" s="304" t="s">
        <v>477</v>
      </c>
      <c r="S161" s="304">
        <v>-3.5603231783402599E-2</v>
      </c>
      <c r="T161" s="304">
        <v>5.0257125488944602E-3</v>
      </c>
      <c r="U161" s="304">
        <v>4.9502149767677403E-2</v>
      </c>
      <c r="V161" s="304">
        <v>-4.9579492392643899E-2</v>
      </c>
      <c r="W161" s="304">
        <v>-1.4411031473691299E-3</v>
      </c>
    </row>
    <row r="162" spans="2:23" ht="14.25" x14ac:dyDescent="0.45">
      <c r="B162" s="301" t="s">
        <v>524</v>
      </c>
      <c r="C162" s="302" t="s">
        <v>776</v>
      </c>
      <c r="D162" s="304" t="s">
        <v>477</v>
      </c>
      <c r="E162" s="304" t="s">
        <v>477</v>
      </c>
      <c r="F162" s="304" t="s">
        <v>477</v>
      </c>
      <c r="G162" s="304" t="s">
        <v>477</v>
      </c>
      <c r="H162" s="304" t="s">
        <v>477</v>
      </c>
      <c r="I162" s="304">
        <v>0</v>
      </c>
      <c r="J162" s="304">
        <v>0</v>
      </c>
      <c r="K162" s="304">
        <v>0</v>
      </c>
      <c r="L162" s="304">
        <v>0</v>
      </c>
      <c r="M162" s="304">
        <v>0</v>
      </c>
      <c r="N162" s="304" t="s">
        <v>477</v>
      </c>
      <c r="O162" s="304" t="s">
        <v>477</v>
      </c>
      <c r="P162" s="304" t="s">
        <v>477</v>
      </c>
      <c r="Q162" s="304" t="s">
        <v>477</v>
      </c>
      <c r="R162" s="304" t="s">
        <v>477</v>
      </c>
      <c r="S162" s="304">
        <v>0</v>
      </c>
      <c r="T162" s="304">
        <v>0</v>
      </c>
      <c r="U162" s="304">
        <v>0</v>
      </c>
      <c r="V162" s="304">
        <v>0</v>
      </c>
      <c r="W162" s="304">
        <v>0</v>
      </c>
    </row>
    <row r="163" spans="2:23" ht="14.25" x14ac:dyDescent="0.45">
      <c r="B163" s="301" t="s">
        <v>524</v>
      </c>
      <c r="C163" s="302" t="s">
        <v>775</v>
      </c>
      <c r="D163" s="304" t="s">
        <v>477</v>
      </c>
      <c r="E163" s="304" t="s">
        <v>477</v>
      </c>
      <c r="F163" s="304" t="s">
        <v>477</v>
      </c>
      <c r="G163" s="304" t="s">
        <v>477</v>
      </c>
      <c r="H163" s="304" t="s">
        <v>477</v>
      </c>
      <c r="I163" s="304">
        <v>-0.19893160897479101</v>
      </c>
      <c r="J163" s="304">
        <v>-0.1026782481081</v>
      </c>
      <c r="K163" s="304">
        <v>-0.14813856698637401</v>
      </c>
      <c r="L163" s="304">
        <v>-0.18439874432867401</v>
      </c>
      <c r="M163" s="304">
        <v>-0.173708204708176</v>
      </c>
      <c r="N163" s="304" t="s">
        <v>477</v>
      </c>
      <c r="O163" s="304" t="s">
        <v>477</v>
      </c>
      <c r="P163" s="304" t="s">
        <v>477</v>
      </c>
      <c r="Q163" s="304" t="s">
        <v>477</v>
      </c>
      <c r="R163" s="304" t="s">
        <v>477</v>
      </c>
      <c r="S163" s="304">
        <v>-4.94440414631417E-2</v>
      </c>
      <c r="T163" s="304">
        <v>-4.1984859539576799E-2</v>
      </c>
      <c r="U163" s="304">
        <v>-0.13540404435120401</v>
      </c>
      <c r="V163" s="304">
        <v>-6.3725946820524002E-2</v>
      </c>
      <c r="W163" s="304">
        <v>-5.9856453952359903E-2</v>
      </c>
    </row>
    <row r="164" spans="2:23" ht="14.25" x14ac:dyDescent="0.45">
      <c r="B164" s="301" t="s">
        <v>525</v>
      </c>
      <c r="C164" s="302" t="s">
        <v>776</v>
      </c>
      <c r="D164" s="304" t="s">
        <v>477</v>
      </c>
      <c r="E164" s="304" t="s">
        <v>477</v>
      </c>
      <c r="F164" s="304" t="s">
        <v>477</v>
      </c>
      <c r="G164" s="304" t="s">
        <v>477</v>
      </c>
      <c r="H164" s="304" t="s">
        <v>477</v>
      </c>
      <c r="I164" s="304">
        <v>0</v>
      </c>
      <c r="J164" s="304">
        <v>0</v>
      </c>
      <c r="K164" s="304">
        <v>0</v>
      </c>
      <c r="L164" s="304">
        <v>0</v>
      </c>
      <c r="M164" s="304">
        <v>0</v>
      </c>
      <c r="N164" s="304" t="s">
        <v>477</v>
      </c>
      <c r="O164" s="304" t="s">
        <v>477</v>
      </c>
      <c r="P164" s="304" t="s">
        <v>477</v>
      </c>
      <c r="Q164" s="304" t="s">
        <v>477</v>
      </c>
      <c r="R164" s="304" t="s">
        <v>477</v>
      </c>
      <c r="S164" s="304">
        <v>0</v>
      </c>
      <c r="T164" s="304">
        <v>0</v>
      </c>
      <c r="U164" s="304">
        <v>0</v>
      </c>
      <c r="V164" s="304">
        <v>0</v>
      </c>
      <c r="W164" s="304">
        <v>0</v>
      </c>
    </row>
    <row r="165" spans="2:23" ht="14.25" x14ac:dyDescent="0.45">
      <c r="B165" s="301" t="s">
        <v>525</v>
      </c>
      <c r="C165" s="302" t="s">
        <v>775</v>
      </c>
      <c r="D165" s="304" t="s">
        <v>477</v>
      </c>
      <c r="E165" s="304" t="s">
        <v>477</v>
      </c>
      <c r="F165" s="304" t="s">
        <v>477</v>
      </c>
      <c r="G165" s="304" t="s">
        <v>477</v>
      </c>
      <c r="H165" s="304" t="s">
        <v>477</v>
      </c>
      <c r="I165" s="304">
        <v>-7.9691264661026495E-2</v>
      </c>
      <c r="J165" s="304">
        <v>-9.6222526870418101E-2</v>
      </c>
      <c r="K165" s="304">
        <v>-9.9648218438667099E-2</v>
      </c>
      <c r="L165" s="304">
        <v>-8.5425986975236401E-2</v>
      </c>
      <c r="M165" s="304">
        <v>-6.4182345323222798E-2</v>
      </c>
      <c r="N165" s="304" t="s">
        <v>477</v>
      </c>
      <c r="O165" s="304" t="s">
        <v>477</v>
      </c>
      <c r="P165" s="304" t="s">
        <v>477</v>
      </c>
      <c r="Q165" s="304" t="s">
        <v>477</v>
      </c>
      <c r="R165" s="304" t="s">
        <v>477</v>
      </c>
      <c r="S165" s="304">
        <v>-8.5153606921402007E-3</v>
      </c>
      <c r="T165" s="304">
        <v>-0.109715115933454</v>
      </c>
      <c r="U165" s="304">
        <v>-9.2394102737313202E-2</v>
      </c>
      <c r="V165" s="304">
        <v>-0.12737860171356899</v>
      </c>
      <c r="W165" s="304">
        <v>0.105427018299213</v>
      </c>
    </row>
    <row r="166" spans="2:23" ht="14.25" x14ac:dyDescent="0.45">
      <c r="B166" s="301" t="s">
        <v>526</v>
      </c>
      <c r="C166" s="302" t="s">
        <v>776</v>
      </c>
      <c r="D166" s="304" t="s">
        <v>477</v>
      </c>
      <c r="E166" s="304" t="s">
        <v>477</v>
      </c>
      <c r="F166" s="304" t="s">
        <v>477</v>
      </c>
      <c r="G166" s="304" t="s">
        <v>477</v>
      </c>
      <c r="H166" s="304" t="s">
        <v>477</v>
      </c>
      <c r="I166" s="304">
        <v>0</v>
      </c>
      <c r="J166" s="304">
        <v>0</v>
      </c>
      <c r="K166" s="304">
        <v>0</v>
      </c>
      <c r="L166" s="304">
        <v>0</v>
      </c>
      <c r="M166" s="304">
        <v>0</v>
      </c>
      <c r="N166" s="304" t="s">
        <v>477</v>
      </c>
      <c r="O166" s="304" t="s">
        <v>477</v>
      </c>
      <c r="P166" s="304" t="s">
        <v>477</v>
      </c>
      <c r="Q166" s="304" t="s">
        <v>477</v>
      </c>
      <c r="R166" s="304" t="s">
        <v>477</v>
      </c>
      <c r="S166" s="304">
        <v>0</v>
      </c>
      <c r="T166" s="304">
        <v>0</v>
      </c>
      <c r="U166" s="304">
        <v>0</v>
      </c>
      <c r="V166" s="304">
        <v>0</v>
      </c>
      <c r="W166" s="304">
        <v>0</v>
      </c>
    </row>
    <row r="167" spans="2:23" ht="14.25" x14ac:dyDescent="0.45">
      <c r="B167" s="301" t="s">
        <v>526</v>
      </c>
      <c r="C167" s="302" t="s">
        <v>775</v>
      </c>
      <c r="D167" s="304" t="s">
        <v>477</v>
      </c>
      <c r="E167" s="304" t="s">
        <v>477</v>
      </c>
      <c r="F167" s="304" t="s">
        <v>477</v>
      </c>
      <c r="G167" s="304" t="s">
        <v>477</v>
      </c>
      <c r="H167" s="304" t="s">
        <v>477</v>
      </c>
      <c r="I167" s="304">
        <v>6.4880944278287001E-2</v>
      </c>
      <c r="J167" s="304">
        <v>8.8341516062406894E-2</v>
      </c>
      <c r="K167" s="304">
        <v>0.117274281219186</v>
      </c>
      <c r="L167" s="304">
        <v>5.1234955843561698E-2</v>
      </c>
      <c r="M167" s="304">
        <v>-9.1185682110775206E-3</v>
      </c>
      <c r="N167" s="304" t="s">
        <v>477</v>
      </c>
      <c r="O167" s="304" t="s">
        <v>477</v>
      </c>
      <c r="P167" s="304" t="s">
        <v>477</v>
      </c>
      <c r="Q167" s="304" t="s">
        <v>477</v>
      </c>
      <c r="R167" s="304" t="s">
        <v>477</v>
      </c>
      <c r="S167" s="304">
        <v>0.261757534784263</v>
      </c>
      <c r="T167" s="304">
        <v>-0.50726215905352501</v>
      </c>
      <c r="U167" s="304">
        <v>-0.105908579032728</v>
      </c>
      <c r="V167" s="304">
        <v>0.116950215797404</v>
      </c>
      <c r="W167" s="304">
        <v>-4.3965350845430401E-3</v>
      </c>
    </row>
    <row r="168" spans="2:23" ht="14.25" x14ac:dyDescent="0.45">
      <c r="B168" s="301" t="s">
        <v>526</v>
      </c>
      <c r="C168" s="302" t="s">
        <v>757</v>
      </c>
      <c r="D168" s="304" t="s">
        <v>477</v>
      </c>
      <c r="E168" s="304" t="s">
        <v>477</v>
      </c>
      <c r="F168" s="304" t="s">
        <v>477</v>
      </c>
      <c r="G168" s="304" t="s">
        <v>477</v>
      </c>
      <c r="H168" s="304" t="s">
        <v>477</v>
      </c>
      <c r="I168" s="304">
        <v>9.1619252744575095E-4</v>
      </c>
      <c r="J168" s="304">
        <v>9.0058183951871303E-4</v>
      </c>
      <c r="K168" s="304">
        <v>1.41104115949107E-4</v>
      </c>
      <c r="L168" s="304">
        <v>1.24273767458223E-3</v>
      </c>
      <c r="M168" s="304">
        <v>0</v>
      </c>
      <c r="N168" s="304" t="s">
        <v>477</v>
      </c>
      <c r="O168" s="304" t="s">
        <v>477</v>
      </c>
      <c r="P168" s="304" t="s">
        <v>477</v>
      </c>
      <c r="Q168" s="304" t="s">
        <v>477</v>
      </c>
      <c r="R168" s="304" t="s">
        <v>477</v>
      </c>
      <c r="S168" s="304">
        <v>1.47188943217571E-3</v>
      </c>
      <c r="T168" s="304">
        <v>1.0038000111079501E-3</v>
      </c>
      <c r="U168" s="304">
        <v>7.9218709820831905E-4</v>
      </c>
      <c r="V168" s="304">
        <v>2.2842006374388501E-3</v>
      </c>
      <c r="W168" s="304">
        <v>1.1907999869768099E-4</v>
      </c>
    </row>
    <row r="169" spans="2:23" ht="14.25" x14ac:dyDescent="0.45">
      <c r="B169" s="301" t="s">
        <v>527</v>
      </c>
      <c r="C169" s="302" t="s">
        <v>776</v>
      </c>
      <c r="D169" s="304" t="s">
        <v>477</v>
      </c>
      <c r="E169" s="304" t="s">
        <v>477</v>
      </c>
      <c r="F169" s="304" t="s">
        <v>477</v>
      </c>
      <c r="G169" s="304" t="s">
        <v>477</v>
      </c>
      <c r="H169" s="304" t="s">
        <v>477</v>
      </c>
      <c r="I169" s="304">
        <v>0</v>
      </c>
      <c r="J169" s="304">
        <v>0</v>
      </c>
      <c r="K169" s="304">
        <v>0</v>
      </c>
      <c r="L169" s="304">
        <v>0</v>
      </c>
      <c r="M169" s="304">
        <v>0</v>
      </c>
      <c r="N169" s="304" t="s">
        <v>477</v>
      </c>
      <c r="O169" s="304" t="s">
        <v>477</v>
      </c>
      <c r="P169" s="304" t="s">
        <v>477</v>
      </c>
      <c r="Q169" s="304" t="s">
        <v>477</v>
      </c>
      <c r="R169" s="304" t="s">
        <v>477</v>
      </c>
      <c r="S169" s="304">
        <v>0</v>
      </c>
      <c r="T169" s="304">
        <v>0</v>
      </c>
      <c r="U169" s="304">
        <v>0</v>
      </c>
      <c r="V169" s="304">
        <v>0</v>
      </c>
      <c r="W169" s="304">
        <v>0</v>
      </c>
    </row>
    <row r="170" spans="2:23" ht="14.25" x14ac:dyDescent="0.45">
      <c r="B170" s="301" t="s">
        <v>527</v>
      </c>
      <c r="C170" s="302" t="s">
        <v>775</v>
      </c>
      <c r="D170" s="304" t="s">
        <v>477</v>
      </c>
      <c r="E170" s="304" t="s">
        <v>477</v>
      </c>
      <c r="F170" s="304" t="s">
        <v>477</v>
      </c>
      <c r="G170" s="304" t="s">
        <v>477</v>
      </c>
      <c r="H170" s="304" t="s">
        <v>477</v>
      </c>
      <c r="I170" s="304">
        <v>1.0947364586222801E-2</v>
      </c>
      <c r="J170" s="304">
        <v>0.236781883505747</v>
      </c>
      <c r="K170" s="304">
        <v>0.157271082618921</v>
      </c>
      <c r="L170" s="304">
        <v>0.15348141204624899</v>
      </c>
      <c r="M170" s="304">
        <v>0.18610147488144399</v>
      </c>
      <c r="N170" s="304" t="s">
        <v>477</v>
      </c>
      <c r="O170" s="304" t="s">
        <v>477</v>
      </c>
      <c r="P170" s="304" t="s">
        <v>477</v>
      </c>
      <c r="Q170" s="304" t="s">
        <v>477</v>
      </c>
      <c r="R170" s="304" t="s">
        <v>477</v>
      </c>
      <c r="S170" s="304">
        <v>2.0394833079567001E-4</v>
      </c>
      <c r="T170" s="304">
        <v>9.1579599437193196E-2</v>
      </c>
      <c r="U170" s="304">
        <v>-0.10536347637879601</v>
      </c>
      <c r="V170" s="304">
        <v>-1.72675916448306E-3</v>
      </c>
      <c r="W170" s="304">
        <v>-2.6433169176890099E-2</v>
      </c>
    </row>
    <row r="171" spans="2:23" ht="14.25" x14ac:dyDescent="0.45">
      <c r="B171" s="301" t="s">
        <v>527</v>
      </c>
      <c r="C171" s="302" t="s">
        <v>757</v>
      </c>
      <c r="D171" s="304" t="s">
        <v>477</v>
      </c>
      <c r="E171" s="304" t="s">
        <v>477</v>
      </c>
      <c r="F171" s="304" t="s">
        <v>477</v>
      </c>
      <c r="G171" s="304" t="s">
        <v>477</v>
      </c>
      <c r="H171" s="304" t="s">
        <v>477</v>
      </c>
      <c r="I171" s="304">
        <v>1.36917716990941E-3</v>
      </c>
      <c r="J171" s="304">
        <v>3.5364756810053501E-2</v>
      </c>
      <c r="K171" s="304">
        <v>1.48308279053868E-2</v>
      </c>
      <c r="L171" s="304">
        <v>1.0063541893690599E-2</v>
      </c>
      <c r="M171" s="304">
        <v>1.9487069674787799E-4</v>
      </c>
      <c r="N171" s="304" t="s">
        <v>477</v>
      </c>
      <c r="O171" s="304" t="s">
        <v>477</v>
      </c>
      <c r="P171" s="304" t="s">
        <v>477</v>
      </c>
      <c r="Q171" s="304" t="s">
        <v>477</v>
      </c>
      <c r="R171" s="304" t="s">
        <v>477</v>
      </c>
      <c r="S171" s="304">
        <v>2.5351975027312798E-4</v>
      </c>
      <c r="T171" s="304">
        <v>3.3674356666619902E-3</v>
      </c>
      <c r="U171" s="304">
        <v>1.7073083366633999E-4</v>
      </c>
      <c r="V171" s="304">
        <v>1.6282172551927701E-3</v>
      </c>
      <c r="W171" s="304">
        <v>2.65898994831166E-5</v>
      </c>
    </row>
    <row r="172" spans="2:23" ht="14.25" x14ac:dyDescent="0.45">
      <c r="B172" s="301" t="s">
        <v>528</v>
      </c>
      <c r="C172" s="302" t="s">
        <v>776</v>
      </c>
      <c r="D172" s="304" t="s">
        <v>477</v>
      </c>
      <c r="E172" s="304" t="s">
        <v>477</v>
      </c>
      <c r="F172" s="304" t="s">
        <v>477</v>
      </c>
      <c r="G172" s="304" t="s">
        <v>477</v>
      </c>
      <c r="H172" s="304" t="s">
        <v>477</v>
      </c>
      <c r="I172" s="304">
        <v>0</v>
      </c>
      <c r="J172" s="304">
        <v>0</v>
      </c>
      <c r="K172" s="304">
        <v>0</v>
      </c>
      <c r="L172" s="304">
        <v>0</v>
      </c>
      <c r="M172" s="304">
        <v>0</v>
      </c>
      <c r="N172" s="304" t="s">
        <v>477</v>
      </c>
      <c r="O172" s="304" t="s">
        <v>477</v>
      </c>
      <c r="P172" s="304" t="s">
        <v>477</v>
      </c>
      <c r="Q172" s="304" t="s">
        <v>477</v>
      </c>
      <c r="R172" s="304" t="s">
        <v>477</v>
      </c>
      <c r="S172" s="304">
        <v>0</v>
      </c>
      <c r="T172" s="304">
        <v>0</v>
      </c>
      <c r="U172" s="304">
        <v>0</v>
      </c>
      <c r="V172" s="304">
        <v>0</v>
      </c>
      <c r="W172" s="304">
        <v>0</v>
      </c>
    </row>
    <row r="173" spans="2:23" ht="14.25" x14ac:dyDescent="0.45">
      <c r="B173" s="301" t="s">
        <v>528</v>
      </c>
      <c r="C173" s="302" t="s">
        <v>775</v>
      </c>
      <c r="D173" s="304" t="s">
        <v>477</v>
      </c>
      <c r="E173" s="304" t="s">
        <v>477</v>
      </c>
      <c r="F173" s="304" t="s">
        <v>477</v>
      </c>
      <c r="G173" s="304" t="s">
        <v>477</v>
      </c>
      <c r="H173" s="304" t="s">
        <v>477</v>
      </c>
      <c r="I173" s="304">
        <v>3.7716708729669403E-2</v>
      </c>
      <c r="J173" s="304">
        <v>0.109640825871394</v>
      </c>
      <c r="K173" s="304">
        <v>3.1296059442617701E-2</v>
      </c>
      <c r="L173" s="304">
        <v>-1.24633961029474E-2</v>
      </c>
      <c r="M173" s="304">
        <v>-9.2960217972394999E-3</v>
      </c>
      <c r="N173" s="304" t="s">
        <v>477</v>
      </c>
      <c r="O173" s="304" t="s">
        <v>477</v>
      </c>
      <c r="P173" s="304" t="s">
        <v>477</v>
      </c>
      <c r="Q173" s="304" t="s">
        <v>477</v>
      </c>
      <c r="R173" s="304" t="s">
        <v>477</v>
      </c>
      <c r="S173" s="304">
        <v>0</v>
      </c>
      <c r="T173" s="304">
        <v>-0.169096274466116</v>
      </c>
      <c r="U173" s="304">
        <v>-1.06625598613432E-2</v>
      </c>
      <c r="V173" s="304">
        <v>-1.19964306499507E-2</v>
      </c>
      <c r="W173" s="304">
        <v>0</v>
      </c>
    </row>
    <row r="174" spans="2:23" ht="14.25" x14ac:dyDescent="0.45">
      <c r="B174" s="301" t="s">
        <v>528</v>
      </c>
      <c r="C174" s="302" t="s">
        <v>757</v>
      </c>
      <c r="D174" s="304" t="s">
        <v>477</v>
      </c>
      <c r="E174" s="304" t="s">
        <v>477</v>
      </c>
      <c r="F174" s="304" t="s">
        <v>477</v>
      </c>
      <c r="G174" s="304" t="s">
        <v>477</v>
      </c>
      <c r="H174" s="304" t="s">
        <v>477</v>
      </c>
      <c r="I174" s="304">
        <v>2.40932613409555E-3</v>
      </c>
      <c r="J174" s="304">
        <v>1.53576723022869E-2</v>
      </c>
      <c r="K174" s="304">
        <v>9.3935309402579104E-3</v>
      </c>
      <c r="L174" s="304">
        <v>6.3524543335976803E-3</v>
      </c>
      <c r="M174" s="304">
        <v>5.0960789765486102E-5</v>
      </c>
      <c r="N174" s="304" t="s">
        <v>477</v>
      </c>
      <c r="O174" s="304" t="s">
        <v>477</v>
      </c>
      <c r="P174" s="304" t="s">
        <v>477</v>
      </c>
      <c r="Q174" s="304" t="s">
        <v>477</v>
      </c>
      <c r="R174" s="304" t="s">
        <v>477</v>
      </c>
      <c r="S174" s="304">
        <v>4.66947288969311E-3</v>
      </c>
      <c r="T174" s="304">
        <v>1.8296478493606599E-3</v>
      </c>
      <c r="U174" s="304">
        <v>4.0873345769855199E-3</v>
      </c>
      <c r="V174" s="304">
        <v>6.2404062963539496E-3</v>
      </c>
      <c r="W174" s="304">
        <v>5.6966637552509497E-3</v>
      </c>
    </row>
    <row r="175" spans="2:23" ht="14.25" x14ac:dyDescent="0.45">
      <c r="B175" s="301" t="s">
        <v>529</v>
      </c>
      <c r="C175" s="302" t="s">
        <v>776</v>
      </c>
      <c r="D175" s="304" t="s">
        <v>477</v>
      </c>
      <c r="E175" s="304" t="s">
        <v>477</v>
      </c>
      <c r="F175" s="304" t="s">
        <v>477</v>
      </c>
      <c r="G175" s="304" t="s">
        <v>477</v>
      </c>
      <c r="H175" s="304" t="s">
        <v>477</v>
      </c>
      <c r="I175" s="304">
        <v>0</v>
      </c>
      <c r="J175" s="304">
        <v>0</v>
      </c>
      <c r="K175" s="304">
        <v>0</v>
      </c>
      <c r="L175" s="304">
        <v>0</v>
      </c>
      <c r="M175" s="304">
        <v>0</v>
      </c>
      <c r="N175" s="304" t="s">
        <v>477</v>
      </c>
      <c r="O175" s="304" t="s">
        <v>477</v>
      </c>
      <c r="P175" s="304" t="s">
        <v>477</v>
      </c>
      <c r="Q175" s="304" t="s">
        <v>477</v>
      </c>
      <c r="R175" s="304" t="s">
        <v>477</v>
      </c>
      <c r="S175" s="304">
        <v>0</v>
      </c>
      <c r="T175" s="304">
        <v>0</v>
      </c>
      <c r="U175" s="304">
        <v>0</v>
      </c>
      <c r="V175" s="304">
        <v>0</v>
      </c>
      <c r="W175" s="304">
        <v>0</v>
      </c>
    </row>
    <row r="176" spans="2:23" ht="14.25" x14ac:dyDescent="0.45">
      <c r="B176" s="301" t="s">
        <v>529</v>
      </c>
      <c r="C176" s="302" t="s">
        <v>775</v>
      </c>
      <c r="D176" s="304" t="s">
        <v>477</v>
      </c>
      <c r="E176" s="304" t="s">
        <v>477</v>
      </c>
      <c r="F176" s="304" t="s">
        <v>477</v>
      </c>
      <c r="G176" s="304" t="s">
        <v>477</v>
      </c>
      <c r="H176" s="304" t="s">
        <v>477</v>
      </c>
      <c r="I176" s="304">
        <v>9.3127510781331996E-2</v>
      </c>
      <c r="J176" s="304">
        <v>0.12250949085632901</v>
      </c>
      <c r="K176" s="304">
        <v>0.15188674985188499</v>
      </c>
      <c r="L176" s="304">
        <v>0.14025530485436999</v>
      </c>
      <c r="M176" s="304">
        <v>5.3308812863529502E-2</v>
      </c>
      <c r="N176" s="304" t="s">
        <v>477</v>
      </c>
      <c r="O176" s="304" t="s">
        <v>477</v>
      </c>
      <c r="P176" s="304" t="s">
        <v>477</v>
      </c>
      <c r="Q176" s="304" t="s">
        <v>477</v>
      </c>
      <c r="R176" s="304" t="s">
        <v>477</v>
      </c>
      <c r="S176" s="304">
        <v>6.4454976526626295E-2</v>
      </c>
      <c r="T176" s="304">
        <v>9.8475172218199999E-2</v>
      </c>
      <c r="U176" s="304">
        <v>5.3788748463496197E-2</v>
      </c>
      <c r="V176" s="304">
        <v>1.7477468244216799E-2</v>
      </c>
      <c r="W176" s="304">
        <v>1.9333782482516E-2</v>
      </c>
    </row>
    <row r="177" spans="2:23" ht="14.25" x14ac:dyDescent="0.45">
      <c r="B177" s="301" t="s">
        <v>529</v>
      </c>
      <c r="C177" s="302" t="s">
        <v>757</v>
      </c>
      <c r="D177" s="304" t="s">
        <v>477</v>
      </c>
      <c r="E177" s="304" t="s">
        <v>477</v>
      </c>
      <c r="F177" s="304" t="s">
        <v>477</v>
      </c>
      <c r="G177" s="304" t="s">
        <v>477</v>
      </c>
      <c r="H177" s="304" t="s">
        <v>477</v>
      </c>
      <c r="I177" s="304">
        <v>4.2194275458587701E-3</v>
      </c>
      <c r="J177" s="304">
        <v>6.91049047859021E-3</v>
      </c>
      <c r="K177" s="304">
        <v>2.13036265568259E-2</v>
      </c>
      <c r="L177" s="304">
        <v>2.2487140959977999E-2</v>
      </c>
      <c r="M177" s="304">
        <v>-3.9424832771915602E-5</v>
      </c>
      <c r="N177" s="304" t="s">
        <v>477</v>
      </c>
      <c r="O177" s="304" t="s">
        <v>477</v>
      </c>
      <c r="P177" s="304" t="s">
        <v>477</v>
      </c>
      <c r="Q177" s="304" t="s">
        <v>477</v>
      </c>
      <c r="R177" s="304" t="s">
        <v>477</v>
      </c>
      <c r="S177" s="304">
        <v>1.2456797588019E-2</v>
      </c>
      <c r="T177" s="304">
        <v>1.13307172165018E-2</v>
      </c>
      <c r="U177" s="304">
        <v>1.1855266751788E-2</v>
      </c>
      <c r="V177" s="304">
        <v>1.4319980758314499E-2</v>
      </c>
      <c r="W177" s="304">
        <v>2.2712338301285602E-3</v>
      </c>
    </row>
    <row r="178" spans="2:23" ht="14.25" x14ac:dyDescent="0.45">
      <c r="B178" s="301" t="s">
        <v>530</v>
      </c>
      <c r="C178" s="302" t="s">
        <v>776</v>
      </c>
      <c r="D178" s="304" t="s">
        <v>477</v>
      </c>
      <c r="E178" s="304" t="s">
        <v>477</v>
      </c>
      <c r="F178" s="304" t="s">
        <v>477</v>
      </c>
      <c r="G178" s="304" t="s">
        <v>477</v>
      </c>
      <c r="H178" s="304" t="s">
        <v>477</v>
      </c>
      <c r="I178" s="304">
        <v>0</v>
      </c>
      <c r="J178" s="304">
        <v>0</v>
      </c>
      <c r="K178" s="304">
        <v>0</v>
      </c>
      <c r="L178" s="304">
        <v>0</v>
      </c>
      <c r="M178" s="304">
        <v>0</v>
      </c>
      <c r="N178" s="304" t="s">
        <v>477</v>
      </c>
      <c r="O178" s="304" t="s">
        <v>477</v>
      </c>
      <c r="P178" s="304" t="s">
        <v>477</v>
      </c>
      <c r="Q178" s="304" t="s">
        <v>477</v>
      </c>
      <c r="R178" s="304" t="s">
        <v>477</v>
      </c>
      <c r="S178" s="304">
        <v>0</v>
      </c>
      <c r="T178" s="304">
        <v>0</v>
      </c>
      <c r="U178" s="304">
        <v>0</v>
      </c>
      <c r="V178" s="304">
        <v>0</v>
      </c>
      <c r="W178" s="304">
        <v>0</v>
      </c>
    </row>
    <row r="179" spans="2:23" ht="14.25" x14ac:dyDescent="0.45">
      <c r="B179" s="301" t="s">
        <v>530</v>
      </c>
      <c r="C179" s="302" t="s">
        <v>775</v>
      </c>
      <c r="D179" s="304" t="s">
        <v>477</v>
      </c>
      <c r="E179" s="304" t="s">
        <v>477</v>
      </c>
      <c r="F179" s="304" t="s">
        <v>477</v>
      </c>
      <c r="G179" s="304" t="s">
        <v>477</v>
      </c>
      <c r="H179" s="304" t="s">
        <v>477</v>
      </c>
      <c r="I179" s="304">
        <v>4.1312829352213802E-2</v>
      </c>
      <c r="J179" s="304">
        <v>0.104470496105072</v>
      </c>
      <c r="K179" s="304">
        <v>9.4963060894855303E-2</v>
      </c>
      <c r="L179" s="304">
        <v>6.0242299702320701E-2</v>
      </c>
      <c r="M179" s="304">
        <v>3.9959335416446098E-2</v>
      </c>
      <c r="N179" s="304" t="s">
        <v>477</v>
      </c>
      <c r="O179" s="304" t="s">
        <v>477</v>
      </c>
      <c r="P179" s="304" t="s">
        <v>477</v>
      </c>
      <c r="Q179" s="304" t="s">
        <v>477</v>
      </c>
      <c r="R179" s="304" t="s">
        <v>477</v>
      </c>
      <c r="S179" s="304">
        <v>7.1299454026494694E-2</v>
      </c>
      <c r="T179" s="304">
        <v>-0.39572340150774299</v>
      </c>
      <c r="U179" s="304">
        <v>-0.196983149690102</v>
      </c>
      <c r="V179" s="304">
        <v>-0.26265445679855498</v>
      </c>
      <c r="W179" s="304">
        <v>7.1629881874668802E-2</v>
      </c>
    </row>
    <row r="180" spans="2:23" ht="14.25" x14ac:dyDescent="0.45">
      <c r="B180" s="301" t="s">
        <v>530</v>
      </c>
      <c r="C180" s="302" t="s">
        <v>757</v>
      </c>
      <c r="D180" s="304" t="s">
        <v>477</v>
      </c>
      <c r="E180" s="304" t="s">
        <v>477</v>
      </c>
      <c r="F180" s="304" t="s">
        <v>477</v>
      </c>
      <c r="G180" s="304" t="s">
        <v>477</v>
      </c>
      <c r="H180" s="304" t="s">
        <v>477</v>
      </c>
      <c r="I180" s="304">
        <v>1.6893232686912599E-3</v>
      </c>
      <c r="J180" s="304">
        <v>2.3252597783927202E-3</v>
      </c>
      <c r="K180" s="304">
        <v>4.5214789690011898E-3</v>
      </c>
      <c r="L180" s="304">
        <v>2.0025216168990602E-3</v>
      </c>
      <c r="M180" s="304">
        <v>4.22757761606341E-5</v>
      </c>
      <c r="N180" s="304" t="s">
        <v>477</v>
      </c>
      <c r="O180" s="304" t="s">
        <v>477</v>
      </c>
      <c r="P180" s="304" t="s">
        <v>477</v>
      </c>
      <c r="Q180" s="304" t="s">
        <v>477</v>
      </c>
      <c r="R180" s="304" t="s">
        <v>477</v>
      </c>
      <c r="S180" s="304">
        <v>1.1599150421168001E-2</v>
      </c>
      <c r="T180" s="304">
        <v>3.33849073496989E-2</v>
      </c>
      <c r="U180" s="304">
        <v>2.6852916076899901E-3</v>
      </c>
      <c r="V180" s="304">
        <v>1.4066386245023099E-2</v>
      </c>
      <c r="W180" s="304">
        <v>3.38494055778722E-3</v>
      </c>
    </row>
    <row r="181" spans="2:23" ht="14.25" x14ac:dyDescent="0.45">
      <c r="B181" s="301" t="s">
        <v>531</v>
      </c>
      <c r="C181" s="302" t="s">
        <v>776</v>
      </c>
      <c r="D181" s="304" t="s">
        <v>477</v>
      </c>
      <c r="E181" s="304" t="s">
        <v>477</v>
      </c>
      <c r="F181" s="304" t="s">
        <v>477</v>
      </c>
      <c r="G181" s="304" t="s">
        <v>477</v>
      </c>
      <c r="H181" s="304" t="s">
        <v>477</v>
      </c>
      <c r="I181" s="304">
        <v>0</v>
      </c>
      <c r="J181" s="304">
        <v>0</v>
      </c>
      <c r="K181" s="304">
        <v>0</v>
      </c>
      <c r="L181" s="304">
        <v>0</v>
      </c>
      <c r="M181" s="304">
        <v>0</v>
      </c>
      <c r="N181" s="304" t="s">
        <v>477</v>
      </c>
      <c r="O181" s="304" t="s">
        <v>477</v>
      </c>
      <c r="P181" s="304" t="s">
        <v>477</v>
      </c>
      <c r="Q181" s="304" t="s">
        <v>477</v>
      </c>
      <c r="R181" s="304" t="s">
        <v>477</v>
      </c>
      <c r="S181" s="304">
        <v>0</v>
      </c>
      <c r="T181" s="304">
        <v>0</v>
      </c>
      <c r="U181" s="304">
        <v>0</v>
      </c>
      <c r="V181" s="304">
        <v>0</v>
      </c>
      <c r="W181" s="304">
        <v>0</v>
      </c>
    </row>
    <row r="182" spans="2:23" ht="14.25" x14ac:dyDescent="0.45">
      <c r="B182" s="301" t="s">
        <v>531</v>
      </c>
      <c r="C182" s="302" t="s">
        <v>775</v>
      </c>
      <c r="D182" s="304" t="s">
        <v>477</v>
      </c>
      <c r="E182" s="304" t="s">
        <v>477</v>
      </c>
      <c r="F182" s="304" t="s">
        <v>477</v>
      </c>
      <c r="G182" s="304" t="s">
        <v>477</v>
      </c>
      <c r="H182" s="304" t="s">
        <v>477</v>
      </c>
      <c r="I182" s="304">
        <v>0.14373641332238099</v>
      </c>
      <c r="J182" s="304">
        <v>2.44654534724323E-2</v>
      </c>
      <c r="K182" s="304">
        <v>5.2301624142041897E-2</v>
      </c>
      <c r="L182" s="304">
        <v>5.2526004198354001E-2</v>
      </c>
      <c r="M182" s="304">
        <v>3.6081563488360002E-2</v>
      </c>
      <c r="N182" s="304" t="s">
        <v>477</v>
      </c>
      <c r="O182" s="304" t="s">
        <v>477</v>
      </c>
      <c r="P182" s="304" t="s">
        <v>477</v>
      </c>
      <c r="Q182" s="304" t="s">
        <v>477</v>
      </c>
      <c r="R182" s="304" t="s">
        <v>477</v>
      </c>
      <c r="S182" s="304">
        <v>0.155295593987234</v>
      </c>
      <c r="T182" s="304">
        <v>-2.8793910328483701E-3</v>
      </c>
      <c r="U182" s="304">
        <v>0</v>
      </c>
      <c r="V182" s="304">
        <v>-8.6321468524909496E-3</v>
      </c>
      <c r="W182" s="304">
        <v>0</v>
      </c>
    </row>
    <row r="183" spans="2:23" ht="14.25" x14ac:dyDescent="0.45">
      <c r="B183" s="301" t="s">
        <v>531</v>
      </c>
      <c r="C183" s="302" t="s">
        <v>757</v>
      </c>
      <c r="D183" s="304" t="s">
        <v>477</v>
      </c>
      <c r="E183" s="304" t="s">
        <v>477</v>
      </c>
      <c r="F183" s="304" t="s">
        <v>477</v>
      </c>
      <c r="G183" s="304" t="s">
        <v>477</v>
      </c>
      <c r="H183" s="304" t="s">
        <v>477</v>
      </c>
      <c r="I183" s="304">
        <v>4.2913470157927701E-2</v>
      </c>
      <c r="J183" s="304">
        <v>1.1491932760520299E-2</v>
      </c>
      <c r="K183" s="304">
        <v>1.8350544958532299E-2</v>
      </c>
      <c r="L183" s="304">
        <v>1.18763967918562E-2</v>
      </c>
      <c r="M183" s="304">
        <v>0</v>
      </c>
      <c r="N183" s="304" t="s">
        <v>477</v>
      </c>
      <c r="O183" s="304" t="s">
        <v>477</v>
      </c>
      <c r="P183" s="304" t="s">
        <v>477</v>
      </c>
      <c r="Q183" s="304" t="s">
        <v>477</v>
      </c>
      <c r="R183" s="304" t="s">
        <v>477</v>
      </c>
      <c r="S183" s="304">
        <v>5.0355298809801601E-2</v>
      </c>
      <c r="T183" s="304">
        <v>0.107341103309139</v>
      </c>
      <c r="U183" s="304">
        <v>3.5407460982799501E-3</v>
      </c>
      <c r="V183" s="304">
        <v>3.0305169861083298E-2</v>
      </c>
      <c r="W183" s="304">
        <v>4.8965396122379601E-2</v>
      </c>
    </row>
    <row r="184" spans="2:23" ht="14.25" x14ac:dyDescent="0.45">
      <c r="B184" s="301" t="s">
        <v>754</v>
      </c>
      <c r="C184" s="302" t="s">
        <v>776</v>
      </c>
      <c r="D184" s="304" t="s">
        <v>477</v>
      </c>
      <c r="E184" s="304" t="s">
        <v>477</v>
      </c>
      <c r="F184" s="304" t="s">
        <v>477</v>
      </c>
      <c r="G184" s="304" t="s">
        <v>477</v>
      </c>
      <c r="H184" s="304" t="s">
        <v>477</v>
      </c>
      <c r="I184" s="304">
        <v>0</v>
      </c>
      <c r="J184" s="304">
        <v>0</v>
      </c>
      <c r="K184" s="304">
        <v>0</v>
      </c>
      <c r="L184" s="304">
        <v>0</v>
      </c>
      <c r="M184" s="304">
        <v>0</v>
      </c>
      <c r="N184" s="304" t="s">
        <v>477</v>
      </c>
      <c r="O184" s="304" t="s">
        <v>477</v>
      </c>
      <c r="P184" s="304" t="s">
        <v>477</v>
      </c>
      <c r="Q184" s="304" t="s">
        <v>477</v>
      </c>
      <c r="R184" s="304" t="s">
        <v>477</v>
      </c>
      <c r="S184" s="304">
        <v>0</v>
      </c>
      <c r="T184" s="304">
        <v>0</v>
      </c>
      <c r="U184" s="304">
        <v>0</v>
      </c>
      <c r="V184" s="304">
        <v>0</v>
      </c>
      <c r="W184" s="304">
        <v>0</v>
      </c>
    </row>
    <row r="185" spans="2:23" ht="14.25" x14ac:dyDescent="0.45">
      <c r="B185" s="301" t="s">
        <v>754</v>
      </c>
      <c r="C185" s="302" t="s">
        <v>775</v>
      </c>
      <c r="D185" s="304" t="s">
        <v>477</v>
      </c>
      <c r="E185" s="304" t="s">
        <v>477</v>
      </c>
      <c r="F185" s="304" t="s">
        <v>477</v>
      </c>
      <c r="G185" s="304" t="s">
        <v>477</v>
      </c>
      <c r="H185" s="304" t="s">
        <v>477</v>
      </c>
      <c r="I185" s="304">
        <v>-6.7524245264409001E-4</v>
      </c>
      <c r="J185" s="304">
        <v>1.1435383962883801E-2</v>
      </c>
      <c r="K185" s="304">
        <v>-6.5586794630120099E-2</v>
      </c>
      <c r="L185" s="304">
        <v>-2.21480380498583E-2</v>
      </c>
      <c r="M185" s="304">
        <v>-2.5672155799974498E-2</v>
      </c>
      <c r="N185" s="304" t="s">
        <v>477</v>
      </c>
      <c r="O185" s="304" t="s">
        <v>477</v>
      </c>
      <c r="P185" s="304" t="s">
        <v>477</v>
      </c>
      <c r="Q185" s="304" t="s">
        <v>477</v>
      </c>
      <c r="R185" s="304" t="s">
        <v>477</v>
      </c>
      <c r="S185" s="304">
        <v>-7.8537184558072501E-2</v>
      </c>
      <c r="T185" s="304">
        <v>-8.7936275672395703E-2</v>
      </c>
      <c r="U185" s="304">
        <v>-0.152980606697316</v>
      </c>
      <c r="V185" s="304">
        <v>0.189072869082034</v>
      </c>
      <c r="W185" s="304">
        <v>-0.105718545694544</v>
      </c>
    </row>
    <row r="186" spans="2:23" ht="14.25" x14ac:dyDescent="0.45">
      <c r="B186" s="301" t="s">
        <v>754</v>
      </c>
      <c r="C186" s="302" t="s">
        <v>757</v>
      </c>
      <c r="D186" s="304" t="s">
        <v>477</v>
      </c>
      <c r="E186" s="304" t="s">
        <v>477</v>
      </c>
      <c r="F186" s="304" t="s">
        <v>477</v>
      </c>
      <c r="G186" s="304" t="s">
        <v>477</v>
      </c>
      <c r="H186" s="304" t="s">
        <v>477</v>
      </c>
      <c r="I186" s="304">
        <v>7.1535280380515501E-2</v>
      </c>
      <c r="J186" s="304">
        <v>8.1381653258757E-2</v>
      </c>
      <c r="K186" s="304">
        <v>0.14303447463905999</v>
      </c>
      <c r="L186" s="304">
        <v>9.3622929416234905E-3</v>
      </c>
      <c r="M186" s="304">
        <v>7.1989406943569298E-4</v>
      </c>
      <c r="N186" s="304" t="s">
        <v>477</v>
      </c>
      <c r="O186" s="304" t="s">
        <v>477</v>
      </c>
      <c r="P186" s="304" t="s">
        <v>477</v>
      </c>
      <c r="Q186" s="304" t="s">
        <v>477</v>
      </c>
      <c r="R186" s="304" t="s">
        <v>477</v>
      </c>
      <c r="S186" s="304">
        <v>6.3673851868371295E-2</v>
      </c>
      <c r="T186" s="304">
        <v>0.12145985261478</v>
      </c>
      <c r="U186" s="304">
        <v>1.11374211447647E-2</v>
      </c>
      <c r="V186" s="304">
        <v>3.4085426992751501E-2</v>
      </c>
      <c r="W186" s="304">
        <v>0.12312310790574101</v>
      </c>
    </row>
    <row r="187" spans="2:23" ht="14.25" x14ac:dyDescent="0.45">
      <c r="B187" s="301" t="s">
        <v>532</v>
      </c>
      <c r="C187" s="302" t="s">
        <v>776</v>
      </c>
      <c r="D187" s="304" t="s">
        <v>477</v>
      </c>
      <c r="E187" s="304" t="s">
        <v>477</v>
      </c>
      <c r="F187" s="304" t="s">
        <v>477</v>
      </c>
      <c r="G187" s="304" t="s">
        <v>477</v>
      </c>
      <c r="H187" s="304" t="s">
        <v>477</v>
      </c>
      <c r="I187" s="304">
        <v>0</v>
      </c>
      <c r="J187" s="304">
        <v>0</v>
      </c>
      <c r="K187" s="304">
        <v>0</v>
      </c>
      <c r="L187" s="304">
        <v>0</v>
      </c>
      <c r="M187" s="304">
        <v>0</v>
      </c>
      <c r="N187" s="304" t="s">
        <v>477</v>
      </c>
      <c r="O187" s="304" t="s">
        <v>477</v>
      </c>
      <c r="P187" s="304" t="s">
        <v>477</v>
      </c>
      <c r="Q187" s="304" t="s">
        <v>477</v>
      </c>
      <c r="R187" s="304" t="s">
        <v>477</v>
      </c>
      <c r="S187" s="304">
        <v>0</v>
      </c>
      <c r="T187" s="304">
        <v>0</v>
      </c>
      <c r="U187" s="304">
        <v>0</v>
      </c>
      <c r="V187" s="304">
        <v>0</v>
      </c>
      <c r="W187" s="304">
        <v>0</v>
      </c>
    </row>
    <row r="188" spans="2:23" ht="14.25" x14ac:dyDescent="0.45">
      <c r="B188" s="301" t="s">
        <v>532</v>
      </c>
      <c r="C188" s="302" t="s">
        <v>775</v>
      </c>
      <c r="D188" s="304" t="s">
        <v>477</v>
      </c>
      <c r="E188" s="304" t="s">
        <v>477</v>
      </c>
      <c r="F188" s="304" t="s">
        <v>477</v>
      </c>
      <c r="G188" s="304" t="s">
        <v>477</v>
      </c>
      <c r="H188" s="304" t="s">
        <v>477</v>
      </c>
      <c r="I188" s="304">
        <v>-6.0258344865346501E-3</v>
      </c>
      <c r="J188" s="304">
        <v>5.3597405155414697E-3</v>
      </c>
      <c r="K188" s="304">
        <v>-2.0312191882360602E-2</v>
      </c>
      <c r="L188" s="304">
        <v>-2.05403354469888E-2</v>
      </c>
      <c r="M188" s="304">
        <v>-3.7565208008958698E-2</v>
      </c>
      <c r="N188" s="304" t="s">
        <v>477</v>
      </c>
      <c r="O188" s="304" t="s">
        <v>477</v>
      </c>
      <c r="P188" s="304" t="s">
        <v>477</v>
      </c>
      <c r="Q188" s="304" t="s">
        <v>477</v>
      </c>
      <c r="R188" s="304" t="s">
        <v>477</v>
      </c>
      <c r="S188" s="304">
        <v>-6.2837555944380702E-2</v>
      </c>
      <c r="T188" s="304">
        <v>-0.110537648717422</v>
      </c>
      <c r="U188" s="304">
        <v>-0.16320604146259601</v>
      </c>
      <c r="V188" s="304">
        <v>-7.4980748461950797E-2</v>
      </c>
      <c r="W188" s="304">
        <v>-4.6532014730545398E-2</v>
      </c>
    </row>
    <row r="189" spans="2:23" ht="14.25" x14ac:dyDescent="0.45">
      <c r="B189" s="301" t="s">
        <v>532</v>
      </c>
      <c r="C189" s="302" t="s">
        <v>757</v>
      </c>
      <c r="D189" s="304" t="s">
        <v>477</v>
      </c>
      <c r="E189" s="304" t="s">
        <v>477</v>
      </c>
      <c r="F189" s="304" t="s">
        <v>477</v>
      </c>
      <c r="G189" s="304" t="s">
        <v>477</v>
      </c>
      <c r="H189" s="304" t="s">
        <v>477</v>
      </c>
      <c r="I189" s="304">
        <v>4.9510230760261304E-3</v>
      </c>
      <c r="J189" s="304">
        <v>9.8593353210437596E-3</v>
      </c>
      <c r="K189" s="304">
        <v>6.03007928822377E-4</v>
      </c>
      <c r="L189" s="304">
        <v>7.4275735372913803E-4</v>
      </c>
      <c r="M189" s="304">
        <v>0</v>
      </c>
      <c r="N189" s="304" t="s">
        <v>477</v>
      </c>
      <c r="O189" s="304" t="s">
        <v>477</v>
      </c>
      <c r="P189" s="304" t="s">
        <v>477</v>
      </c>
      <c r="Q189" s="304" t="s">
        <v>477</v>
      </c>
      <c r="R189" s="304" t="s">
        <v>477</v>
      </c>
      <c r="S189" s="304">
        <v>3.2683461296189598E-2</v>
      </c>
      <c r="T189" s="304">
        <v>3.5658572782923301E-3</v>
      </c>
      <c r="U189" s="304">
        <v>1.21077523612758E-3</v>
      </c>
      <c r="V189" s="304">
        <v>1.18799730894012E-2</v>
      </c>
      <c r="W189" s="304">
        <v>7.3415490235859701E-4</v>
      </c>
    </row>
    <row r="190" spans="2:23" ht="14.25" x14ac:dyDescent="0.45">
      <c r="B190" s="301" t="s">
        <v>750</v>
      </c>
      <c r="C190" s="302">
        <v>1</v>
      </c>
      <c r="D190" s="304" t="s">
        <v>477</v>
      </c>
      <c r="E190" s="304" t="s">
        <v>477</v>
      </c>
      <c r="F190" s="304" t="s">
        <v>477</v>
      </c>
      <c r="G190" s="304" t="s">
        <v>477</v>
      </c>
      <c r="H190" s="304" t="s">
        <v>477</v>
      </c>
      <c r="I190" s="304">
        <v>0</v>
      </c>
      <c r="J190" s="304">
        <v>0</v>
      </c>
      <c r="K190" s="304">
        <v>0</v>
      </c>
      <c r="L190" s="304">
        <v>0</v>
      </c>
      <c r="M190" s="304">
        <v>0</v>
      </c>
      <c r="N190" s="304" t="s">
        <v>477</v>
      </c>
      <c r="O190" s="304" t="s">
        <v>477</v>
      </c>
      <c r="P190" s="304" t="s">
        <v>477</v>
      </c>
      <c r="Q190" s="304" t="s">
        <v>477</v>
      </c>
      <c r="R190" s="304" t="s">
        <v>477</v>
      </c>
      <c r="S190" s="304">
        <v>0</v>
      </c>
      <c r="T190" s="304">
        <v>0</v>
      </c>
      <c r="U190" s="304">
        <v>0</v>
      </c>
      <c r="V190" s="304">
        <v>0</v>
      </c>
      <c r="W190" s="304">
        <v>0</v>
      </c>
    </row>
    <row r="191" spans="2:23" ht="14.25" x14ac:dyDescent="0.45">
      <c r="B191" s="301" t="s">
        <v>750</v>
      </c>
      <c r="C191" s="302">
        <v>2</v>
      </c>
      <c r="D191" s="304" t="s">
        <v>477</v>
      </c>
      <c r="E191" s="304" t="s">
        <v>477</v>
      </c>
      <c r="F191" s="304" t="s">
        <v>477</v>
      </c>
      <c r="G191" s="304" t="s">
        <v>477</v>
      </c>
      <c r="H191" s="304" t="s">
        <v>477</v>
      </c>
      <c r="I191" s="304">
        <v>2.50065617943241E-2</v>
      </c>
      <c r="J191" s="304">
        <v>-2.4130978430163E-2</v>
      </c>
      <c r="K191" s="304">
        <v>-5.4590681850730004E-3</v>
      </c>
      <c r="L191" s="304">
        <v>-1.01945714896852E-2</v>
      </c>
      <c r="M191" s="304">
        <v>-7.3004452350124802E-2</v>
      </c>
      <c r="N191" s="304" t="s">
        <v>477</v>
      </c>
      <c r="O191" s="304" t="s">
        <v>477</v>
      </c>
      <c r="P191" s="304" t="s">
        <v>477</v>
      </c>
      <c r="Q191" s="304" t="s">
        <v>477</v>
      </c>
      <c r="R191" s="304" t="s">
        <v>477</v>
      </c>
      <c r="S191" s="304">
        <v>4.6851481792275503E-2</v>
      </c>
      <c r="T191" s="304">
        <v>-1.24621103346168E-2</v>
      </c>
      <c r="U191" s="304">
        <v>-3.6251991395908199E-2</v>
      </c>
      <c r="V191" s="304">
        <v>-9.0247386167925699E-5</v>
      </c>
      <c r="W191" s="304">
        <v>-0.148075396195996</v>
      </c>
    </row>
    <row r="192" spans="2:23" ht="14.25" x14ac:dyDescent="0.45">
      <c r="B192" s="301" t="s">
        <v>750</v>
      </c>
      <c r="C192" s="302">
        <v>3</v>
      </c>
      <c r="D192" s="304" t="s">
        <v>477</v>
      </c>
      <c r="E192" s="304" t="s">
        <v>477</v>
      </c>
      <c r="F192" s="304" t="s">
        <v>477</v>
      </c>
      <c r="G192" s="304" t="s">
        <v>477</v>
      </c>
      <c r="H192" s="304" t="s">
        <v>477</v>
      </c>
      <c r="I192" s="304">
        <v>-6.1353112847556797E-2</v>
      </c>
      <c r="J192" s="304">
        <v>-3.9246107032811402E-2</v>
      </c>
      <c r="K192" s="304">
        <v>-1.9345498667681101E-2</v>
      </c>
      <c r="L192" s="304">
        <v>-4.25587011054969E-2</v>
      </c>
      <c r="M192" s="304">
        <v>-0.15803279208290599</v>
      </c>
      <c r="N192" s="304" t="s">
        <v>477</v>
      </c>
      <c r="O192" s="304" t="s">
        <v>477</v>
      </c>
      <c r="P192" s="304" t="s">
        <v>477</v>
      </c>
      <c r="Q192" s="304" t="s">
        <v>477</v>
      </c>
      <c r="R192" s="304" t="s">
        <v>477</v>
      </c>
      <c r="S192" s="304">
        <v>-0.309052296247387</v>
      </c>
      <c r="T192" s="304">
        <v>-4.9137263917592398E-2</v>
      </c>
      <c r="U192" s="304">
        <v>5.6954811392407202E-3</v>
      </c>
      <c r="V192" s="304">
        <v>-0.13442424659892599</v>
      </c>
      <c r="W192" s="304">
        <v>-0.45346192296714499</v>
      </c>
    </row>
    <row r="193" spans="2:23" ht="14.25" x14ac:dyDescent="0.45">
      <c r="B193" s="301" t="s">
        <v>750</v>
      </c>
      <c r="C193" s="302">
        <v>4</v>
      </c>
      <c r="D193" s="304" t="s">
        <v>477</v>
      </c>
      <c r="E193" s="304" t="s">
        <v>477</v>
      </c>
      <c r="F193" s="304" t="s">
        <v>477</v>
      </c>
      <c r="G193" s="304" t="s">
        <v>477</v>
      </c>
      <c r="H193" s="304" t="s">
        <v>477</v>
      </c>
      <c r="I193" s="304">
        <v>-5.6052092763034897E-2</v>
      </c>
      <c r="J193" s="304">
        <v>-8.4599727801741201E-2</v>
      </c>
      <c r="K193" s="304">
        <v>-2.89325360224773E-2</v>
      </c>
      <c r="L193" s="304">
        <v>-2.52030690391697E-2</v>
      </c>
      <c r="M193" s="304">
        <v>-9.8170559391062104E-2</v>
      </c>
      <c r="N193" s="304" t="s">
        <v>477</v>
      </c>
      <c r="O193" s="304" t="s">
        <v>477</v>
      </c>
      <c r="P193" s="304" t="s">
        <v>477</v>
      </c>
      <c r="Q193" s="304" t="s">
        <v>477</v>
      </c>
      <c r="R193" s="304" t="s">
        <v>477</v>
      </c>
      <c r="S193" s="304">
        <v>-0.102729500431899</v>
      </c>
      <c r="T193" s="304">
        <v>3.29688712944557E-2</v>
      </c>
      <c r="U193" s="304">
        <v>-0.21815830729730001</v>
      </c>
      <c r="V193" s="304">
        <v>-0.14016598140785599</v>
      </c>
      <c r="W193" s="304">
        <v>-0.231916910134881</v>
      </c>
    </row>
    <row r="194" spans="2:23" ht="14.25" x14ac:dyDescent="0.45">
      <c r="B194" s="301" t="s">
        <v>750</v>
      </c>
      <c r="C194" s="302">
        <v>5</v>
      </c>
      <c r="D194" s="304" t="s">
        <v>477</v>
      </c>
      <c r="E194" s="304" t="s">
        <v>477</v>
      </c>
      <c r="F194" s="304" t="s">
        <v>477</v>
      </c>
      <c r="G194" s="304" t="s">
        <v>477</v>
      </c>
      <c r="H194" s="304" t="s">
        <v>477</v>
      </c>
      <c r="I194" s="304">
        <v>-6.8872894347862201E-2</v>
      </c>
      <c r="J194" s="304">
        <v>-8.7401964911283395E-2</v>
      </c>
      <c r="K194" s="304">
        <v>-9.5204007656255904E-2</v>
      </c>
      <c r="L194" s="304">
        <v>-3.49503692521453E-2</v>
      </c>
      <c r="M194" s="304">
        <v>-0.140738762099922</v>
      </c>
      <c r="N194" s="304" t="s">
        <v>477</v>
      </c>
      <c r="O194" s="304" t="s">
        <v>477</v>
      </c>
      <c r="P194" s="304" t="s">
        <v>477</v>
      </c>
      <c r="Q194" s="304" t="s">
        <v>477</v>
      </c>
      <c r="R194" s="304" t="s">
        <v>477</v>
      </c>
      <c r="S194" s="304">
        <v>-0.17387091303114899</v>
      </c>
      <c r="T194" s="304">
        <v>-3.3211974844868299E-2</v>
      </c>
      <c r="U194" s="304">
        <v>-0.16600990361849799</v>
      </c>
      <c r="V194" s="304">
        <v>-2.9145527327095098E-2</v>
      </c>
      <c r="W194" s="304">
        <v>-0.16444438630570901</v>
      </c>
    </row>
    <row r="195" spans="2:23" ht="14.25" x14ac:dyDescent="0.45">
      <c r="B195" s="301" t="s">
        <v>750</v>
      </c>
      <c r="C195" s="302" t="s">
        <v>757</v>
      </c>
      <c r="D195" s="304" t="s">
        <v>477</v>
      </c>
      <c r="E195" s="304" t="s">
        <v>477</v>
      </c>
      <c r="F195" s="304" t="s">
        <v>477</v>
      </c>
      <c r="G195" s="304" t="s">
        <v>477</v>
      </c>
      <c r="H195" s="304" t="s">
        <v>477</v>
      </c>
      <c r="I195" s="304">
        <v>4.2303718253686701E-2</v>
      </c>
      <c r="J195" s="304">
        <v>3.8047429842946102E-2</v>
      </c>
      <c r="K195" s="304">
        <v>-7.4851930681348502E-2</v>
      </c>
      <c r="L195" s="304">
        <v>-5.1058079926071497E-3</v>
      </c>
      <c r="M195" s="304">
        <v>1.9033625154253601E-2</v>
      </c>
      <c r="N195" s="304" t="s">
        <v>477</v>
      </c>
      <c r="O195" s="304" t="s">
        <v>477</v>
      </c>
      <c r="P195" s="304" t="s">
        <v>477</v>
      </c>
      <c r="Q195" s="304" t="s">
        <v>477</v>
      </c>
      <c r="R195" s="304" t="s">
        <v>477</v>
      </c>
      <c r="S195" s="304">
        <v>0</v>
      </c>
      <c r="T195" s="304">
        <v>0</v>
      </c>
      <c r="U195" s="304">
        <v>0</v>
      </c>
      <c r="V195" s="304">
        <v>4.6709342498551598E-3</v>
      </c>
      <c r="W195" s="304">
        <v>0</v>
      </c>
    </row>
    <row r="196" spans="2:23" ht="14.25" x14ac:dyDescent="0.45">
      <c r="B196" s="301" t="s">
        <v>765</v>
      </c>
      <c r="C196" s="302" t="s">
        <v>776</v>
      </c>
      <c r="D196" s="304">
        <v>0</v>
      </c>
      <c r="E196" s="304">
        <v>0</v>
      </c>
      <c r="F196" s="304">
        <v>0</v>
      </c>
      <c r="G196" s="304">
        <v>0</v>
      </c>
      <c r="H196" s="304">
        <v>0</v>
      </c>
      <c r="I196" s="304">
        <v>0</v>
      </c>
      <c r="J196" s="304">
        <v>0</v>
      </c>
      <c r="K196" s="304">
        <v>0</v>
      </c>
      <c r="L196" s="304">
        <v>0</v>
      </c>
      <c r="M196" s="304">
        <v>0</v>
      </c>
      <c r="N196" s="304">
        <v>0</v>
      </c>
      <c r="O196" s="304">
        <v>0</v>
      </c>
      <c r="P196" s="304">
        <v>0</v>
      </c>
      <c r="Q196" s="304">
        <v>0</v>
      </c>
      <c r="R196" s="304">
        <v>0</v>
      </c>
      <c r="S196" s="304">
        <v>0</v>
      </c>
      <c r="T196" s="304">
        <v>0</v>
      </c>
      <c r="U196" s="304">
        <v>0</v>
      </c>
      <c r="V196" s="304">
        <v>0</v>
      </c>
      <c r="W196" s="304">
        <v>0</v>
      </c>
    </row>
    <row r="197" spans="2:23" ht="14.25" x14ac:dyDescent="0.45">
      <c r="B197" s="301" t="s">
        <v>765</v>
      </c>
      <c r="C197" s="302" t="s">
        <v>775</v>
      </c>
      <c r="D197" s="304">
        <v>0.112112241932423</v>
      </c>
      <c r="E197" s="304">
        <v>0.165542733513282</v>
      </c>
      <c r="F197" s="304">
        <v>0.15271251382732501</v>
      </c>
      <c r="G197" s="304">
        <v>0.122729239638368</v>
      </c>
      <c r="H197" s="304">
        <v>9.1364513973162795E-2</v>
      </c>
      <c r="I197" s="304">
        <v>0.143909121807232</v>
      </c>
      <c r="J197" s="304">
        <v>0.147790162873914</v>
      </c>
      <c r="K197" s="304">
        <v>0.19236419139403299</v>
      </c>
      <c r="L197" s="304">
        <v>0.15783669209253601</v>
      </c>
      <c r="M197" s="304">
        <v>0.119381666397596</v>
      </c>
      <c r="N197" s="304">
        <v>7.8308533907852099E-2</v>
      </c>
      <c r="O197" s="304">
        <v>2.28634865584223E-2</v>
      </c>
      <c r="P197" s="304">
        <v>-1.16895046124304E-2</v>
      </c>
      <c r="Q197" s="304">
        <v>7.8891391144556997E-2</v>
      </c>
      <c r="R197" s="304">
        <v>0.10783715622600799</v>
      </c>
      <c r="S197" s="304">
        <v>-1.31907616493342E-2</v>
      </c>
      <c r="T197" s="304">
        <v>6.4615445916268499E-2</v>
      </c>
      <c r="U197" s="304">
        <v>5.7488804836870099E-2</v>
      </c>
      <c r="V197" s="304">
        <v>0.178821060281011</v>
      </c>
      <c r="W197" s="304">
        <v>0.117103527476799</v>
      </c>
    </row>
    <row r="198" spans="2:23" ht="14.25" x14ac:dyDescent="0.45">
      <c r="B198" s="301" t="s">
        <v>765</v>
      </c>
      <c r="C198" s="302" t="s">
        <v>757</v>
      </c>
      <c r="D198" s="304">
        <v>-5.5084589572645802E-2</v>
      </c>
      <c r="E198" s="304">
        <v>-1.8173593899368699E-2</v>
      </c>
      <c r="F198" s="304">
        <v>2.1485152693306499E-3</v>
      </c>
      <c r="G198" s="304">
        <v>0.100196252693095</v>
      </c>
      <c r="H198" s="304">
        <v>0.10849293085504901</v>
      </c>
      <c r="I198" s="304">
        <v>2.3989163318568901E-2</v>
      </c>
      <c r="J198" s="304">
        <v>1.2798889873680301E-3</v>
      </c>
      <c r="K198" s="304">
        <v>5.8154909123551797E-3</v>
      </c>
      <c r="L198" s="304">
        <v>0.145777119930835</v>
      </c>
      <c r="M198" s="304">
        <v>9.5961551959297994E-2</v>
      </c>
      <c r="N198" s="304">
        <v>6.0355683890418302E-2</v>
      </c>
      <c r="O198" s="304">
        <v>0.120305764038592</v>
      </c>
      <c r="P198" s="304">
        <v>4.51762059933399E-2</v>
      </c>
      <c r="Q198" s="304">
        <v>6.6464001817632304E-2</v>
      </c>
      <c r="R198" s="304">
        <v>4.9611030003586798E-2</v>
      </c>
      <c r="S198" s="304">
        <v>-2.16912397010177E-2</v>
      </c>
      <c r="T198" s="304">
        <v>-3.4422090751752999E-3</v>
      </c>
      <c r="U198" s="304">
        <v>5.8323793564032901E-3</v>
      </c>
      <c r="V198" s="304">
        <v>0.17337546378187099</v>
      </c>
      <c r="W198" s="304">
        <v>0.10586302213899899</v>
      </c>
    </row>
    <row r="199" spans="2:23" ht="14.25" x14ac:dyDescent="0.45">
      <c r="B199" s="301" t="s">
        <v>766</v>
      </c>
      <c r="C199" s="302">
        <v>1</v>
      </c>
      <c r="D199" s="304">
        <v>0</v>
      </c>
      <c r="E199" s="304">
        <v>0</v>
      </c>
      <c r="F199" s="304">
        <v>0</v>
      </c>
      <c r="G199" s="304">
        <v>0</v>
      </c>
      <c r="H199" s="304">
        <v>0</v>
      </c>
      <c r="I199" s="304">
        <v>0</v>
      </c>
      <c r="J199" s="304">
        <v>0</v>
      </c>
      <c r="K199" s="304">
        <v>0</v>
      </c>
      <c r="L199" s="304">
        <v>0</v>
      </c>
      <c r="M199" s="304">
        <v>0</v>
      </c>
      <c r="N199" s="304">
        <v>0</v>
      </c>
      <c r="O199" s="304">
        <v>0</v>
      </c>
      <c r="P199" s="304">
        <v>0</v>
      </c>
      <c r="Q199" s="304">
        <v>0</v>
      </c>
      <c r="R199" s="304">
        <v>0</v>
      </c>
      <c r="S199" s="304">
        <v>0</v>
      </c>
      <c r="T199" s="304">
        <v>0</v>
      </c>
      <c r="U199" s="304">
        <v>0</v>
      </c>
      <c r="V199" s="304">
        <v>0</v>
      </c>
      <c r="W199" s="304">
        <v>0</v>
      </c>
    </row>
    <row r="200" spans="2:23" ht="14.25" x14ac:dyDescent="0.45">
      <c r="B200" s="301" t="s">
        <v>766</v>
      </c>
      <c r="C200" s="302">
        <v>2</v>
      </c>
      <c r="D200" s="304">
        <v>0.28291686366844299</v>
      </c>
      <c r="E200" s="304">
        <v>0.241916347393342</v>
      </c>
      <c r="F200" s="304">
        <v>0.42479324328224399</v>
      </c>
      <c r="G200" s="304">
        <v>5.8863747739194699E-2</v>
      </c>
      <c r="H200" s="304">
        <v>0.147847030616792</v>
      </c>
      <c r="I200" s="304">
        <v>0.241702077587995</v>
      </c>
      <c r="J200" s="304">
        <v>0.36011417934836198</v>
      </c>
      <c r="K200" s="304">
        <v>0.23225225902597599</v>
      </c>
      <c r="L200" s="304">
        <v>0.107134311628891</v>
      </c>
      <c r="M200" s="304">
        <v>0.201332262494754</v>
      </c>
      <c r="N200" s="304">
        <v>0.39848034873753202</v>
      </c>
      <c r="O200" s="304">
        <v>0</v>
      </c>
      <c r="P200" s="304">
        <v>-1.03097535309841E-2</v>
      </c>
      <c r="Q200" s="304">
        <v>0.224505702456889</v>
      </c>
      <c r="R200" s="304">
        <v>0.298012378329441</v>
      </c>
      <c r="S200" s="304">
        <v>-0.14443727067253201</v>
      </c>
      <c r="T200" s="304">
        <v>-8.9006617942823992E-3</v>
      </c>
      <c r="U200" s="304">
        <v>0</v>
      </c>
      <c r="V200" s="304">
        <v>0</v>
      </c>
      <c r="W200" s="304">
        <v>0</v>
      </c>
    </row>
    <row r="201" spans="2:23" ht="14.25" x14ac:dyDescent="0.45">
      <c r="B201" s="301" t="s">
        <v>766</v>
      </c>
      <c r="C201" s="302">
        <v>3</v>
      </c>
      <c r="D201" s="304">
        <v>0.34251444347241999</v>
      </c>
      <c r="E201" s="304">
        <v>0.32758344991243399</v>
      </c>
      <c r="F201" s="304">
        <v>0.45829891309717302</v>
      </c>
      <c r="G201" s="304">
        <v>9.7121898702876699E-2</v>
      </c>
      <c r="H201" s="304">
        <v>0.15293637133669499</v>
      </c>
      <c r="I201" s="304">
        <v>0.30379544935860098</v>
      </c>
      <c r="J201" s="304">
        <v>0.38969001897028199</v>
      </c>
      <c r="K201" s="304">
        <v>0.28965075597314199</v>
      </c>
      <c r="L201" s="304">
        <v>0.18133414609712301</v>
      </c>
      <c r="M201" s="304">
        <v>0.31325733761781499</v>
      </c>
      <c r="N201" s="304">
        <v>0.53009167339998298</v>
      </c>
      <c r="O201" s="304">
        <v>8.9450326664984106E-2</v>
      </c>
      <c r="P201" s="304">
        <v>2.7604329832213701E-2</v>
      </c>
      <c r="Q201" s="304">
        <v>0.31394957891096398</v>
      </c>
      <c r="R201" s="304">
        <v>0.39040162527915201</v>
      </c>
      <c r="S201" s="304">
        <v>3.3135617676910603E-2</v>
      </c>
      <c r="T201" s="304">
        <v>9.50741502905267E-3</v>
      </c>
      <c r="U201" s="304">
        <v>0.13774733266101699</v>
      </c>
      <c r="V201" s="304">
        <v>3.6432140932489303E-2</v>
      </c>
      <c r="W201" s="304">
        <v>0.18131197887810699</v>
      </c>
    </row>
    <row r="202" spans="2:23" ht="14.25" x14ac:dyDescent="0.45">
      <c r="B202" s="301" t="s">
        <v>533</v>
      </c>
      <c r="C202" s="302">
        <v>1</v>
      </c>
      <c r="D202" s="304">
        <v>0</v>
      </c>
      <c r="E202" s="304">
        <v>0</v>
      </c>
      <c r="F202" s="304">
        <v>0</v>
      </c>
      <c r="G202" s="304">
        <v>0</v>
      </c>
      <c r="H202" s="304">
        <v>0</v>
      </c>
      <c r="I202" s="304">
        <v>0</v>
      </c>
      <c r="J202" s="304">
        <v>0</v>
      </c>
      <c r="K202" s="304">
        <v>0</v>
      </c>
      <c r="L202" s="304">
        <v>0</v>
      </c>
      <c r="M202" s="304">
        <v>0</v>
      </c>
      <c r="N202" s="304">
        <v>0</v>
      </c>
      <c r="O202" s="304">
        <v>0</v>
      </c>
      <c r="P202" s="304">
        <v>0</v>
      </c>
      <c r="Q202" s="304">
        <v>0</v>
      </c>
      <c r="R202" s="304">
        <v>0</v>
      </c>
      <c r="S202" s="304">
        <v>0</v>
      </c>
      <c r="T202" s="304">
        <v>0</v>
      </c>
      <c r="U202" s="304">
        <v>0</v>
      </c>
      <c r="V202" s="304">
        <v>0</v>
      </c>
      <c r="W202" s="304">
        <v>0</v>
      </c>
    </row>
    <row r="203" spans="2:23" ht="14.25" x14ac:dyDescent="0.45">
      <c r="B203" s="301" t="s">
        <v>533</v>
      </c>
      <c r="C203" s="302">
        <v>2</v>
      </c>
      <c r="D203" s="304">
        <v>-0.21668768194179999</v>
      </c>
      <c r="E203" s="304">
        <v>-0.22727604192040499</v>
      </c>
      <c r="F203" s="304">
        <v>-0.32117719019176399</v>
      </c>
      <c r="G203" s="304">
        <v>-2.6513941643494101E-2</v>
      </c>
      <c r="H203" s="304">
        <v>-9.3459383900914003E-2</v>
      </c>
      <c r="I203" s="304">
        <v>-0.212169662058418</v>
      </c>
      <c r="J203" s="304">
        <v>-0.19646386949102601</v>
      </c>
      <c r="K203" s="304">
        <v>-0.30704130629499998</v>
      </c>
      <c r="L203" s="304">
        <v>1.6889896812293002E-2</v>
      </c>
      <c r="M203" s="304">
        <v>-5.4761505931311502E-2</v>
      </c>
      <c r="N203" s="304">
        <v>-0.35911224979939499</v>
      </c>
      <c r="O203" s="304">
        <v>-0.52336143476586805</v>
      </c>
      <c r="P203" s="304">
        <v>-0.44490253795184798</v>
      </c>
      <c r="Q203" s="304">
        <v>-1.3709142007099001E-3</v>
      </c>
      <c r="R203" s="304">
        <v>4.3616195803585098E-2</v>
      </c>
      <c r="S203" s="304">
        <v>-0.297650561967439</v>
      </c>
      <c r="T203" s="304">
        <v>-0.17495720513458199</v>
      </c>
      <c r="U203" s="304">
        <v>-0.25826428666393703</v>
      </c>
      <c r="V203" s="304">
        <v>0.11903129989627299</v>
      </c>
      <c r="W203" s="304">
        <v>4.1626503352144399E-2</v>
      </c>
    </row>
    <row r="204" spans="2:23" ht="14.25" x14ac:dyDescent="0.45">
      <c r="B204" s="301" t="s">
        <v>533</v>
      </c>
      <c r="C204" s="302">
        <v>3</v>
      </c>
      <c r="D204" s="304">
        <v>0.104756380051175</v>
      </c>
      <c r="E204" s="304">
        <v>0.119668529229637</v>
      </c>
      <c r="F204" s="304">
        <v>9.9150920397667805E-2</v>
      </c>
      <c r="G204" s="304">
        <v>-3.8472377121172303E-2</v>
      </c>
      <c r="H204" s="304">
        <v>-0.147420016251888</v>
      </c>
      <c r="I204" s="304">
        <v>7.6830916627053603E-2</v>
      </c>
      <c r="J204" s="304">
        <v>0.12011457963570001</v>
      </c>
      <c r="K204" s="304">
        <v>5.33141812489248E-2</v>
      </c>
      <c r="L204" s="304">
        <v>-1.9386564724169001E-2</v>
      </c>
      <c r="M204" s="304">
        <v>-8.7239411695721802E-2</v>
      </c>
      <c r="N204" s="304">
        <v>-3.31888073911424E-3</v>
      </c>
      <c r="O204" s="304">
        <v>4.2245472971989802E-3</v>
      </c>
      <c r="P204" s="304">
        <v>4.3390355438109797E-2</v>
      </c>
      <c r="Q204" s="304">
        <v>-0.107583626335344</v>
      </c>
      <c r="R204" s="304">
        <v>-2.2865276926395402E-2</v>
      </c>
      <c r="S204" s="304">
        <v>5.5665387683551601E-2</v>
      </c>
      <c r="T204" s="304">
        <v>0.225889259766508</v>
      </c>
      <c r="U204" s="304">
        <v>2.6203976783073301E-2</v>
      </c>
      <c r="V204" s="304">
        <v>-1.1564883061890701E-2</v>
      </c>
      <c r="W204" s="304">
        <v>-7.3248888597801307E-2</v>
      </c>
    </row>
    <row r="205" spans="2:23" ht="14.25" x14ac:dyDescent="0.45">
      <c r="B205" s="301" t="s">
        <v>533</v>
      </c>
      <c r="C205" s="302">
        <v>4</v>
      </c>
      <c r="D205" s="304">
        <v>-9.4994324741532604E-2</v>
      </c>
      <c r="E205" s="304">
        <v>-0.114607140065315</v>
      </c>
      <c r="F205" s="304">
        <v>-0.19499526043843499</v>
      </c>
      <c r="G205" s="304">
        <v>-6.6258416943053497E-3</v>
      </c>
      <c r="H205" s="304">
        <v>-8.2001061156087005E-2</v>
      </c>
      <c r="I205" s="304">
        <v>-8.8799636339346094E-2</v>
      </c>
      <c r="J205" s="304">
        <v>-4.9156827074790799E-2</v>
      </c>
      <c r="K205" s="304">
        <v>-0.14990391819027099</v>
      </c>
      <c r="L205" s="304">
        <v>-1.6666049527241E-2</v>
      </c>
      <c r="M205" s="304">
        <v>-8.4299605001695102E-2</v>
      </c>
      <c r="N205" s="304">
        <v>-0.52910020620271003</v>
      </c>
      <c r="O205" s="304">
        <v>-0.30407122968716099</v>
      </c>
      <c r="P205" s="304">
        <v>-2.09355245864132E-2</v>
      </c>
      <c r="Q205" s="304">
        <v>0.105997902460054</v>
      </c>
      <c r="R205" s="304">
        <v>3.11290745478222E-4</v>
      </c>
      <c r="S205" s="304">
        <v>-0.39652729073813497</v>
      </c>
      <c r="T205" s="304">
        <v>-2.83776267352428E-2</v>
      </c>
      <c r="U205" s="304">
        <v>-4.9442033676806996E-3</v>
      </c>
      <c r="V205" s="304">
        <v>4.6957782504517001E-2</v>
      </c>
      <c r="W205" s="304">
        <v>5.7641532770467102E-2</v>
      </c>
    </row>
    <row r="206" spans="2:23" ht="14.25" x14ac:dyDescent="0.45">
      <c r="B206" s="301" t="s">
        <v>533</v>
      </c>
      <c r="C206" s="302">
        <v>5</v>
      </c>
      <c r="D206" s="304">
        <v>-2.78974079810561E-2</v>
      </c>
      <c r="E206" s="304">
        <v>-0.19852497669542499</v>
      </c>
      <c r="F206" s="304">
        <v>-9.4791791245124199E-2</v>
      </c>
      <c r="G206" s="304">
        <v>1.3568987215960399E-3</v>
      </c>
      <c r="H206" s="304">
        <v>-7.6209777970326506E-2</v>
      </c>
      <c r="I206" s="304">
        <v>3.6743152187718301E-3</v>
      </c>
      <c r="J206" s="304">
        <v>-3.6555886411135199E-3</v>
      </c>
      <c r="K206" s="304">
        <v>-0.144362963394633</v>
      </c>
      <c r="L206" s="304">
        <v>0.10410151190267899</v>
      </c>
      <c r="M206" s="304">
        <v>-3.3896515821672801E-2</v>
      </c>
      <c r="N206" s="304">
        <v>-0.25780472952696998</v>
      </c>
      <c r="O206" s="304">
        <v>5.2143736568978701E-2</v>
      </c>
      <c r="P206" s="304">
        <v>-4.6192545496506303E-3</v>
      </c>
      <c r="Q206" s="304">
        <v>3.1936226211466197E-2</v>
      </c>
      <c r="R206" s="304">
        <v>0.120962622887078</v>
      </c>
      <c r="S206" s="304">
        <v>-5.1094312550488599E-3</v>
      </c>
      <c r="T206" s="304">
        <v>0.138902466160436</v>
      </c>
      <c r="U206" s="304">
        <v>-0.15928367170701699</v>
      </c>
      <c r="V206" s="304">
        <v>9.3931679665766196E-2</v>
      </c>
      <c r="W206" s="304">
        <v>0.15140666096011901</v>
      </c>
    </row>
    <row r="207" spans="2:23" ht="14.25" x14ac:dyDescent="0.45">
      <c r="B207" s="301" t="s">
        <v>533</v>
      </c>
      <c r="C207" s="302" t="s">
        <v>757</v>
      </c>
      <c r="D207" s="304">
        <v>0.34279127211177901</v>
      </c>
      <c r="E207" s="304">
        <v>0.431253528531437</v>
      </c>
      <c r="F207" s="304">
        <v>0.36276271137393601</v>
      </c>
      <c r="G207" s="304">
        <v>1.5314289554492801E-2</v>
      </c>
      <c r="H207" s="304">
        <v>-0.104846171233242</v>
      </c>
      <c r="I207" s="304">
        <v>0.220429766643046</v>
      </c>
      <c r="J207" s="304">
        <v>0.286095509102266</v>
      </c>
      <c r="K207" s="304">
        <v>0.238654261638898</v>
      </c>
      <c r="L207" s="304">
        <v>-5.1152368502105196E-3</v>
      </c>
      <c r="M207" s="304">
        <v>-0.14941826024704399</v>
      </c>
      <c r="N207" s="304">
        <v>0.15915833892258899</v>
      </c>
      <c r="O207" s="304">
        <v>0.21756539342662801</v>
      </c>
      <c r="P207" s="304">
        <v>0.16836647574653801</v>
      </c>
      <c r="Q207" s="304">
        <v>2.5194410474892098E-2</v>
      </c>
      <c r="R207" s="304">
        <v>6.8636407061588398E-2</v>
      </c>
      <c r="S207" s="304">
        <v>7.8430910321124706E-3</v>
      </c>
      <c r="T207" s="304">
        <v>0.417674110258275</v>
      </c>
      <c r="U207" s="304">
        <v>0.25924201860353502</v>
      </c>
      <c r="V207" s="304">
        <v>-0.13931655004795701</v>
      </c>
      <c r="W207" s="304">
        <v>-3.4011611163762903E-2</v>
      </c>
    </row>
    <row r="208" spans="2:23" ht="14.25" x14ac:dyDescent="0.45">
      <c r="B208" s="301" t="s">
        <v>534</v>
      </c>
      <c r="C208" s="302" t="s">
        <v>776</v>
      </c>
      <c r="D208" s="304">
        <v>0</v>
      </c>
      <c r="E208" s="304">
        <v>0</v>
      </c>
      <c r="F208" s="304">
        <v>0</v>
      </c>
      <c r="G208" s="304">
        <v>0</v>
      </c>
      <c r="H208" s="304">
        <v>0</v>
      </c>
      <c r="I208" s="304">
        <v>0</v>
      </c>
      <c r="J208" s="304">
        <v>0</v>
      </c>
      <c r="K208" s="304">
        <v>0</v>
      </c>
      <c r="L208" s="304">
        <v>0</v>
      </c>
      <c r="M208" s="304">
        <v>0</v>
      </c>
      <c r="N208" s="304">
        <v>0</v>
      </c>
      <c r="O208" s="304">
        <v>0</v>
      </c>
      <c r="P208" s="304">
        <v>0</v>
      </c>
      <c r="Q208" s="304">
        <v>0</v>
      </c>
      <c r="R208" s="304">
        <v>0</v>
      </c>
      <c r="S208" s="304">
        <v>0</v>
      </c>
      <c r="T208" s="304">
        <v>0</v>
      </c>
      <c r="U208" s="304">
        <v>0</v>
      </c>
      <c r="V208" s="304">
        <v>0</v>
      </c>
      <c r="W208" s="304">
        <v>0</v>
      </c>
    </row>
    <row r="209" spans="2:23" ht="14.25" x14ac:dyDescent="0.45">
      <c r="B209" s="301" t="s">
        <v>534</v>
      </c>
      <c r="C209" s="302" t="s">
        <v>775</v>
      </c>
      <c r="D209" s="304">
        <v>2.1583751509279801E-2</v>
      </c>
      <c r="E209" s="304">
        <v>-0.13254039323125999</v>
      </c>
      <c r="F209" s="304">
        <v>3.7877281346472898E-2</v>
      </c>
      <c r="G209" s="304">
        <v>3.8944501749000299E-2</v>
      </c>
      <c r="H209" s="304">
        <v>8.1314491836082706E-2</v>
      </c>
      <c r="I209" s="304">
        <v>0.154142971775591</v>
      </c>
      <c r="J209" s="304">
        <v>0.172318216318398</v>
      </c>
      <c r="K209" s="304">
        <v>0.15180752080621901</v>
      </c>
      <c r="L209" s="304">
        <v>0.23946227975407</v>
      </c>
      <c r="M209" s="304">
        <v>0.168027282043301</v>
      </c>
      <c r="N209" s="304">
        <v>2.85263711728483E-2</v>
      </c>
      <c r="O209" s="304">
        <v>-0.116783738581562</v>
      </c>
      <c r="P209" s="304">
        <v>-6.25970157806119E-2</v>
      </c>
      <c r="Q209" s="304">
        <v>-0.186594550570854</v>
      </c>
      <c r="R209" s="304">
        <v>-0.14741843202932101</v>
      </c>
      <c r="S209" s="304">
        <v>3.79038285038579E-2</v>
      </c>
      <c r="T209" s="304">
        <v>2.3770062194685599E-2</v>
      </c>
      <c r="U209" s="304">
        <v>4.3038353610246202E-2</v>
      </c>
      <c r="V209" s="304">
        <v>4.0103000718582698E-3</v>
      </c>
      <c r="W209" s="304">
        <v>-1.02453076828651E-2</v>
      </c>
    </row>
    <row r="210" spans="2:23" ht="14.25" x14ac:dyDescent="0.45">
      <c r="B210" s="301" t="s">
        <v>535</v>
      </c>
      <c r="C210" s="302" t="s">
        <v>776</v>
      </c>
      <c r="D210" s="304">
        <v>0</v>
      </c>
      <c r="E210" s="304">
        <v>0</v>
      </c>
      <c r="F210" s="304">
        <v>0</v>
      </c>
      <c r="G210" s="304">
        <v>0</v>
      </c>
      <c r="H210" s="304">
        <v>0</v>
      </c>
      <c r="I210" s="304">
        <v>0</v>
      </c>
      <c r="J210" s="304">
        <v>0</v>
      </c>
      <c r="K210" s="304">
        <v>0</v>
      </c>
      <c r="L210" s="304">
        <v>0</v>
      </c>
      <c r="M210" s="304">
        <v>0</v>
      </c>
      <c r="N210" s="304">
        <v>0</v>
      </c>
      <c r="O210" s="304">
        <v>0</v>
      </c>
      <c r="P210" s="304">
        <v>0</v>
      </c>
      <c r="Q210" s="304">
        <v>0</v>
      </c>
      <c r="R210" s="304">
        <v>0</v>
      </c>
      <c r="S210" s="304">
        <v>0</v>
      </c>
      <c r="T210" s="304">
        <v>0</v>
      </c>
      <c r="U210" s="304">
        <v>0</v>
      </c>
      <c r="V210" s="304">
        <v>0</v>
      </c>
      <c r="W210" s="304">
        <v>0</v>
      </c>
    </row>
    <row r="211" spans="2:23" ht="14.25" x14ac:dyDescent="0.45">
      <c r="B211" s="301" t="s">
        <v>535</v>
      </c>
      <c r="C211" s="302" t="s">
        <v>775</v>
      </c>
      <c r="D211" s="304">
        <v>1.93911752706344E-2</v>
      </c>
      <c r="E211" s="304">
        <v>0.35782211589626001</v>
      </c>
      <c r="F211" s="304">
        <v>-1.13653507092703E-2</v>
      </c>
      <c r="G211" s="304">
        <v>-9.9640142404700208E-3</v>
      </c>
      <c r="H211" s="304">
        <v>1.9524055732745099E-2</v>
      </c>
      <c r="I211" s="304">
        <v>-3.1699986579733497E-2</v>
      </c>
      <c r="J211" s="304">
        <v>-1.07700773836613E-2</v>
      </c>
      <c r="K211" s="304">
        <v>-6.8793682299383804E-2</v>
      </c>
      <c r="L211" s="304">
        <v>-0.13335280853819301</v>
      </c>
      <c r="M211" s="304">
        <v>3.0693559506045102E-3</v>
      </c>
      <c r="N211" s="304">
        <v>0.10012180094752</v>
      </c>
      <c r="O211" s="304">
        <v>7.8261065412396996E-2</v>
      </c>
      <c r="P211" s="304">
        <v>4.6705450838922899E-2</v>
      </c>
      <c r="Q211" s="304">
        <v>3.2506043301376603E-2</v>
      </c>
      <c r="R211" s="304">
        <v>-9.2869039614221993E-2</v>
      </c>
      <c r="S211" s="304">
        <v>-9.0593146157971496E-2</v>
      </c>
      <c r="T211" s="304">
        <v>4.3958791593617701E-2</v>
      </c>
      <c r="U211" s="304">
        <v>5.0244887995465996E-3</v>
      </c>
      <c r="V211" s="304">
        <v>3.5555133675380201E-3</v>
      </c>
      <c r="W211" s="304">
        <v>6.282445435449E-3</v>
      </c>
    </row>
    <row r="212" spans="2:23" ht="14.25" x14ac:dyDescent="0.45">
      <c r="B212" s="301" t="s">
        <v>536</v>
      </c>
      <c r="C212" s="302" t="s">
        <v>776</v>
      </c>
      <c r="D212" s="304">
        <v>0</v>
      </c>
      <c r="E212" s="304">
        <v>0</v>
      </c>
      <c r="F212" s="304">
        <v>0</v>
      </c>
      <c r="G212" s="304">
        <v>0</v>
      </c>
      <c r="H212" s="304">
        <v>0</v>
      </c>
      <c r="I212" s="304">
        <v>0</v>
      </c>
      <c r="J212" s="304">
        <v>0</v>
      </c>
      <c r="K212" s="304">
        <v>0</v>
      </c>
      <c r="L212" s="304">
        <v>0</v>
      </c>
      <c r="M212" s="304">
        <v>0</v>
      </c>
      <c r="N212" s="304">
        <v>0</v>
      </c>
      <c r="O212" s="304">
        <v>0</v>
      </c>
      <c r="P212" s="304">
        <v>0</v>
      </c>
      <c r="Q212" s="304">
        <v>0</v>
      </c>
      <c r="R212" s="304">
        <v>0</v>
      </c>
      <c r="S212" s="304">
        <v>0</v>
      </c>
      <c r="T212" s="304">
        <v>0</v>
      </c>
      <c r="U212" s="304">
        <v>0</v>
      </c>
      <c r="V212" s="304">
        <v>0</v>
      </c>
      <c r="W212" s="304">
        <v>0</v>
      </c>
    </row>
    <row r="213" spans="2:23" ht="14.25" x14ac:dyDescent="0.45">
      <c r="B213" s="301" t="s">
        <v>536</v>
      </c>
      <c r="C213" s="302" t="s">
        <v>775</v>
      </c>
      <c r="D213" s="304">
        <v>-3.1648502459097803E-2</v>
      </c>
      <c r="E213" s="304">
        <v>0.25837211426171702</v>
      </c>
      <c r="F213" s="304">
        <v>-5.8236527934890599E-2</v>
      </c>
      <c r="G213" s="304">
        <v>-1.0444736961983199E-2</v>
      </c>
      <c r="H213" s="304">
        <v>4.0646831972141299E-2</v>
      </c>
      <c r="I213" s="304">
        <v>6.45732362214477E-2</v>
      </c>
      <c r="J213" s="304">
        <v>6.4418754256636901E-2</v>
      </c>
      <c r="K213" s="304">
        <v>1.10281137321351E-2</v>
      </c>
      <c r="L213" s="304">
        <v>2.8910278762205598E-2</v>
      </c>
      <c r="M213" s="304">
        <v>0.14620605980003201</v>
      </c>
      <c r="N213" s="304">
        <v>6.7842626538963099E-2</v>
      </c>
      <c r="O213" s="304">
        <v>-7.3519312352713098E-2</v>
      </c>
      <c r="P213" s="304">
        <v>-2.8261108684779501E-2</v>
      </c>
      <c r="Q213" s="304">
        <v>0.14320721137022099</v>
      </c>
      <c r="R213" s="304">
        <v>-9.6201642359751809E-3</v>
      </c>
      <c r="S213" s="304">
        <v>2.47443315567887E-2</v>
      </c>
      <c r="T213" s="304">
        <v>-3.1058801437629999E-3</v>
      </c>
      <c r="U213" s="304">
        <v>-9.6151743471862994E-3</v>
      </c>
      <c r="V213" s="304">
        <v>-2.8945591122830801E-3</v>
      </c>
      <c r="W213" s="304">
        <v>-7.6989040327636801E-2</v>
      </c>
    </row>
    <row r="214" spans="2:23" ht="14.25" x14ac:dyDescent="0.45">
      <c r="B214" s="301" t="s">
        <v>537</v>
      </c>
      <c r="C214" s="302" t="s">
        <v>776</v>
      </c>
      <c r="D214" s="304">
        <v>0</v>
      </c>
      <c r="E214" s="304">
        <v>0</v>
      </c>
      <c r="F214" s="304">
        <v>0</v>
      </c>
      <c r="G214" s="304">
        <v>0</v>
      </c>
      <c r="H214" s="304">
        <v>0</v>
      </c>
      <c r="I214" s="304">
        <v>0</v>
      </c>
      <c r="J214" s="304">
        <v>0</v>
      </c>
      <c r="K214" s="304">
        <v>0</v>
      </c>
      <c r="L214" s="304">
        <v>0</v>
      </c>
      <c r="M214" s="304">
        <v>0</v>
      </c>
      <c r="N214" s="304">
        <v>0</v>
      </c>
      <c r="O214" s="304">
        <v>0</v>
      </c>
      <c r="P214" s="304">
        <v>0</v>
      </c>
      <c r="Q214" s="304">
        <v>0</v>
      </c>
      <c r="R214" s="304">
        <v>0</v>
      </c>
      <c r="S214" s="304">
        <v>0</v>
      </c>
      <c r="T214" s="304">
        <v>0</v>
      </c>
      <c r="U214" s="304">
        <v>0</v>
      </c>
      <c r="V214" s="304">
        <v>0</v>
      </c>
      <c r="W214" s="304">
        <v>0</v>
      </c>
    </row>
    <row r="215" spans="2:23" ht="14.25" x14ac:dyDescent="0.45">
      <c r="B215" s="301" t="s">
        <v>537</v>
      </c>
      <c r="C215" s="302" t="s">
        <v>775</v>
      </c>
      <c r="D215" s="304">
        <v>5.32143545568926E-3</v>
      </c>
      <c r="E215" s="304">
        <v>-2.96043258292241E-2</v>
      </c>
      <c r="F215" s="304">
        <v>3.7994585193298597E-2</v>
      </c>
      <c r="G215" s="304">
        <v>3.8923779227221102E-2</v>
      </c>
      <c r="H215" s="304">
        <v>2.7651785187349998E-2</v>
      </c>
      <c r="I215" s="304">
        <v>2.3316368769017399E-2</v>
      </c>
      <c r="J215" s="304">
        <v>5.8351158239132901E-3</v>
      </c>
      <c r="K215" s="304">
        <v>4.1892073687002799E-3</v>
      </c>
      <c r="L215" s="304">
        <v>1.26979474382644E-2</v>
      </c>
      <c r="M215" s="304">
        <v>1.9945169658722402E-2</v>
      </c>
      <c r="N215" s="304">
        <v>0.102798386065523</v>
      </c>
      <c r="O215" s="304">
        <v>8.8637682927262901E-2</v>
      </c>
      <c r="P215" s="304">
        <v>0.13831436476817599</v>
      </c>
      <c r="Q215" s="304">
        <v>0.115291261400391</v>
      </c>
      <c r="R215" s="304">
        <v>-1.5697536477476098E-2</v>
      </c>
      <c r="S215" s="304">
        <v>0.121265488073167</v>
      </c>
      <c r="T215" s="304">
        <v>7.3523566806152204E-3</v>
      </c>
      <c r="U215" s="304">
        <v>0.103630761358057</v>
      </c>
      <c r="V215" s="304">
        <v>7.0290513116293904E-2</v>
      </c>
      <c r="W215" s="304">
        <v>-2.2204529146743401E-3</v>
      </c>
    </row>
    <row r="216" spans="2:23" ht="14.25" x14ac:dyDescent="0.45">
      <c r="B216" s="301" t="s">
        <v>538</v>
      </c>
      <c r="C216" s="302" t="s">
        <v>776</v>
      </c>
      <c r="D216" s="304">
        <v>0</v>
      </c>
      <c r="E216" s="304">
        <v>0</v>
      </c>
      <c r="F216" s="304">
        <v>0</v>
      </c>
      <c r="G216" s="304">
        <v>0</v>
      </c>
      <c r="H216" s="304">
        <v>0</v>
      </c>
      <c r="I216" s="304">
        <v>0</v>
      </c>
      <c r="J216" s="304">
        <v>0</v>
      </c>
      <c r="K216" s="304">
        <v>0</v>
      </c>
      <c r="L216" s="304">
        <v>0</v>
      </c>
      <c r="M216" s="304">
        <v>0</v>
      </c>
      <c r="N216" s="304">
        <v>0</v>
      </c>
      <c r="O216" s="304">
        <v>0</v>
      </c>
      <c r="P216" s="304">
        <v>0</v>
      </c>
      <c r="Q216" s="304">
        <v>0</v>
      </c>
      <c r="R216" s="304">
        <v>0</v>
      </c>
      <c r="S216" s="304">
        <v>0</v>
      </c>
      <c r="T216" s="304">
        <v>0</v>
      </c>
      <c r="U216" s="304">
        <v>0</v>
      </c>
      <c r="V216" s="304">
        <v>0</v>
      </c>
      <c r="W216" s="304">
        <v>0</v>
      </c>
    </row>
    <row r="217" spans="2:23" ht="14.25" x14ac:dyDescent="0.45">
      <c r="B217" s="301" t="s">
        <v>538</v>
      </c>
      <c r="C217" s="302" t="s">
        <v>775</v>
      </c>
      <c r="D217" s="304">
        <v>0.18188921902448299</v>
      </c>
      <c r="E217" s="304">
        <v>0.200318222525738</v>
      </c>
      <c r="F217" s="304">
        <v>7.0845591969111193E-2</v>
      </c>
      <c r="G217" s="304">
        <v>0.15637331266810101</v>
      </c>
      <c r="H217" s="304">
        <v>0.17435369758970101</v>
      </c>
      <c r="I217" s="304">
        <v>0.106411082618266</v>
      </c>
      <c r="J217" s="304">
        <v>5.4892400123395003E-2</v>
      </c>
      <c r="K217" s="304">
        <v>2.35580243875766E-2</v>
      </c>
      <c r="L217" s="304">
        <v>2.2539078414023798E-2</v>
      </c>
      <c r="M217" s="304">
        <v>1.9285244384850301E-2</v>
      </c>
      <c r="N217" s="304">
        <v>0.147107129002402</v>
      </c>
      <c r="O217" s="304">
        <v>7.8655081517394296E-2</v>
      </c>
      <c r="P217" s="304">
        <v>0.43848126160098599</v>
      </c>
      <c r="Q217" s="304">
        <v>6.0081673420857101E-2</v>
      </c>
      <c r="R217" s="304">
        <v>-0.19238344705301799</v>
      </c>
      <c r="S217" s="304">
        <v>-6.9031750249176002E-2</v>
      </c>
      <c r="T217" s="304">
        <v>0.443080425569429</v>
      </c>
      <c r="U217" s="304">
        <v>0.25427380003021399</v>
      </c>
      <c r="V217" s="304">
        <v>0.108403789831974</v>
      </c>
      <c r="W217" s="304">
        <v>-4.442489602356E-2</v>
      </c>
    </row>
    <row r="218" spans="2:23" ht="14.25" x14ac:dyDescent="0.45">
      <c r="B218" s="301" t="s">
        <v>539</v>
      </c>
      <c r="C218" s="302" t="s">
        <v>776</v>
      </c>
      <c r="D218" s="304">
        <v>0</v>
      </c>
      <c r="E218" s="304">
        <v>0</v>
      </c>
      <c r="F218" s="304">
        <v>0</v>
      </c>
      <c r="G218" s="304">
        <v>0</v>
      </c>
      <c r="H218" s="304">
        <v>0</v>
      </c>
      <c r="I218" s="304">
        <v>0</v>
      </c>
      <c r="J218" s="304">
        <v>0</v>
      </c>
      <c r="K218" s="304">
        <v>0</v>
      </c>
      <c r="L218" s="304">
        <v>0</v>
      </c>
      <c r="M218" s="304">
        <v>0</v>
      </c>
      <c r="N218" s="304">
        <v>0</v>
      </c>
      <c r="O218" s="304">
        <v>0</v>
      </c>
      <c r="P218" s="304">
        <v>0</v>
      </c>
      <c r="Q218" s="304">
        <v>0</v>
      </c>
      <c r="R218" s="304">
        <v>0</v>
      </c>
      <c r="S218" s="304">
        <v>0</v>
      </c>
      <c r="T218" s="304">
        <v>0</v>
      </c>
      <c r="U218" s="304">
        <v>0</v>
      </c>
      <c r="V218" s="304">
        <v>0</v>
      </c>
      <c r="W218" s="304">
        <v>0</v>
      </c>
    </row>
    <row r="219" spans="2:23" ht="14.25" x14ac:dyDescent="0.45">
      <c r="B219" s="301" t="s">
        <v>539</v>
      </c>
      <c r="C219" s="302" t="s">
        <v>775</v>
      </c>
      <c r="D219" s="304">
        <v>4.6007316878856501E-2</v>
      </c>
      <c r="E219" s="304">
        <v>-0.27663013846420498</v>
      </c>
      <c r="F219" s="304">
        <v>9.7510049105502095E-2</v>
      </c>
      <c r="G219" s="304">
        <v>8.1216220516235199E-3</v>
      </c>
      <c r="H219" s="304">
        <v>9.1901307812701895E-4</v>
      </c>
      <c r="I219" s="304">
        <v>-1.38816567037842E-2</v>
      </c>
      <c r="J219" s="304">
        <v>-6.8224523832089795E-2</v>
      </c>
      <c r="K219" s="304">
        <v>-8.6930063771180708E-3</v>
      </c>
      <c r="L219" s="304">
        <v>4.5538283635592598E-2</v>
      </c>
      <c r="M219" s="304">
        <v>-9.0625467833072695E-2</v>
      </c>
      <c r="N219" s="304">
        <v>1.3687434093653E-2</v>
      </c>
      <c r="O219" s="304">
        <v>4.0837977860219997E-2</v>
      </c>
      <c r="P219" s="304">
        <v>3.4527916687303001E-3</v>
      </c>
      <c r="Q219" s="304">
        <v>0</v>
      </c>
      <c r="R219" s="304">
        <v>-1.8821988243987901E-2</v>
      </c>
      <c r="S219" s="304">
        <v>-3.5374641636142602E-2</v>
      </c>
      <c r="T219" s="304">
        <v>7.0427311074320001E-2</v>
      </c>
      <c r="U219" s="304">
        <v>1.5836874290473701E-2</v>
      </c>
      <c r="V219" s="304">
        <v>-3.6890377351319503E-2</v>
      </c>
      <c r="W219" s="304">
        <v>-2.92218923191589E-4</v>
      </c>
    </row>
    <row r="220" spans="2:23" ht="14.25" x14ac:dyDescent="0.45">
      <c r="B220" s="301" t="s">
        <v>540</v>
      </c>
      <c r="C220" s="302" t="s">
        <v>776</v>
      </c>
      <c r="D220" s="304">
        <v>0</v>
      </c>
      <c r="E220" s="304">
        <v>0</v>
      </c>
      <c r="F220" s="304">
        <v>0</v>
      </c>
      <c r="G220" s="304">
        <v>0</v>
      </c>
      <c r="H220" s="304">
        <v>0</v>
      </c>
      <c r="I220" s="304">
        <v>0</v>
      </c>
      <c r="J220" s="304">
        <v>0</v>
      </c>
      <c r="K220" s="304">
        <v>0</v>
      </c>
      <c r="L220" s="304">
        <v>0</v>
      </c>
      <c r="M220" s="304">
        <v>0</v>
      </c>
      <c r="N220" s="304">
        <v>0</v>
      </c>
      <c r="O220" s="304">
        <v>0</v>
      </c>
      <c r="P220" s="304">
        <v>0</v>
      </c>
      <c r="Q220" s="304">
        <v>0</v>
      </c>
      <c r="R220" s="304">
        <v>0</v>
      </c>
      <c r="S220" s="304">
        <v>0</v>
      </c>
      <c r="T220" s="304">
        <v>0</v>
      </c>
      <c r="U220" s="304">
        <v>0</v>
      </c>
      <c r="V220" s="304">
        <v>0</v>
      </c>
      <c r="W220" s="304">
        <v>0</v>
      </c>
    </row>
    <row r="221" spans="2:23" ht="14.25" x14ac:dyDescent="0.45">
      <c r="B221" s="301" t="s">
        <v>540</v>
      </c>
      <c r="C221" s="302" t="s">
        <v>775</v>
      </c>
      <c r="D221" s="304">
        <v>-4.9868540492851901E-2</v>
      </c>
      <c r="E221" s="304">
        <v>-3.5360315716308701E-3</v>
      </c>
      <c r="F221" s="304">
        <v>-1.5824570885838302E-2</v>
      </c>
      <c r="G221" s="304">
        <v>-3.5848671709629201E-2</v>
      </c>
      <c r="H221" s="304">
        <v>-3.2125687386995103E-2</v>
      </c>
      <c r="I221" s="304">
        <v>-5.3447428468634199E-2</v>
      </c>
      <c r="J221" s="304">
        <v>-4.4331637392069398E-2</v>
      </c>
      <c r="K221" s="304">
        <v>2.4053341101081899E-2</v>
      </c>
      <c r="L221" s="304">
        <v>-2.48083967269958E-2</v>
      </c>
      <c r="M221" s="304">
        <v>7.9153475524698798E-4</v>
      </c>
      <c r="N221" s="304">
        <v>3.2225280450298099E-3</v>
      </c>
      <c r="O221" s="304">
        <v>-0.106515683448607</v>
      </c>
      <c r="P221" s="304">
        <v>-6.3227228641757102E-2</v>
      </c>
      <c r="Q221" s="304">
        <v>-6.9528701984818794E-2</v>
      </c>
      <c r="R221" s="304">
        <v>-6.9682176263363704E-2</v>
      </c>
      <c r="S221" s="304">
        <v>-6.32159111194978E-2</v>
      </c>
      <c r="T221" s="304">
        <v>-0.16850810441921299</v>
      </c>
      <c r="U221" s="304">
        <v>1.63808767168794E-3</v>
      </c>
      <c r="V221" s="304">
        <v>-9.9355833025843807E-3</v>
      </c>
      <c r="W221" s="304">
        <v>-3.9988998333016796E-3</v>
      </c>
    </row>
    <row r="222" spans="2:23" ht="14.25" x14ac:dyDescent="0.45">
      <c r="B222" s="301" t="s">
        <v>541</v>
      </c>
      <c r="C222" s="302" t="s">
        <v>776</v>
      </c>
      <c r="D222" s="304">
        <v>0</v>
      </c>
      <c r="E222" s="304">
        <v>0</v>
      </c>
      <c r="F222" s="304">
        <v>0</v>
      </c>
      <c r="G222" s="304">
        <v>0</v>
      </c>
      <c r="H222" s="304">
        <v>0</v>
      </c>
      <c r="I222" s="304">
        <v>0</v>
      </c>
      <c r="J222" s="304">
        <v>0</v>
      </c>
      <c r="K222" s="304">
        <v>0</v>
      </c>
      <c r="L222" s="304">
        <v>0</v>
      </c>
      <c r="M222" s="304">
        <v>0</v>
      </c>
      <c r="N222" s="304">
        <v>0</v>
      </c>
      <c r="O222" s="304">
        <v>0</v>
      </c>
      <c r="P222" s="304">
        <v>0</v>
      </c>
      <c r="Q222" s="304">
        <v>0</v>
      </c>
      <c r="R222" s="304">
        <v>0</v>
      </c>
      <c r="S222" s="304">
        <v>0</v>
      </c>
      <c r="T222" s="304">
        <v>0</v>
      </c>
      <c r="U222" s="304">
        <v>0</v>
      </c>
      <c r="V222" s="304">
        <v>0</v>
      </c>
      <c r="W222" s="304">
        <v>0</v>
      </c>
    </row>
    <row r="223" spans="2:23" ht="14.25" x14ac:dyDescent="0.45">
      <c r="B223" s="301" t="s">
        <v>541</v>
      </c>
      <c r="C223" s="302" t="s">
        <v>775</v>
      </c>
      <c r="D223" s="304">
        <v>-1.6866842828313199E-3</v>
      </c>
      <c r="E223" s="304">
        <v>3.7226043732169402E-2</v>
      </c>
      <c r="F223" s="304">
        <v>1.35661617925548E-2</v>
      </c>
      <c r="G223" s="304">
        <v>1.0000661151255299E-2</v>
      </c>
      <c r="H223" s="304">
        <v>5.6051148569496801E-3</v>
      </c>
      <c r="I223" s="304">
        <v>6.9202241232367498E-3</v>
      </c>
      <c r="J223" s="304">
        <v>-2.1606847543567599E-2</v>
      </c>
      <c r="K223" s="304">
        <v>-1.4564795526360299E-2</v>
      </c>
      <c r="L223" s="304">
        <v>-3.0377070091676499E-2</v>
      </c>
      <c r="M223" s="304">
        <v>-5.62577821572929E-3</v>
      </c>
      <c r="N223" s="304">
        <v>8.4553867381776698E-2</v>
      </c>
      <c r="O223" s="304">
        <v>8.8238071855563802E-2</v>
      </c>
      <c r="P223" s="304">
        <v>0.14770192274656199</v>
      </c>
      <c r="Q223" s="304">
        <v>-6.4559913420969797E-2</v>
      </c>
      <c r="R223" s="304">
        <v>-1.75070953828434E-2</v>
      </c>
      <c r="S223" s="304">
        <v>-2.8760600481699899E-2</v>
      </c>
      <c r="T223" s="304">
        <v>5.4573974220967603E-2</v>
      </c>
      <c r="U223" s="304">
        <v>9.7775227925738801E-3</v>
      </c>
      <c r="V223" s="304">
        <v>3.14796022573752E-2</v>
      </c>
      <c r="W223" s="304">
        <v>-1.35281198932407E-2</v>
      </c>
    </row>
    <row r="224" spans="2:23" ht="14.25" x14ac:dyDescent="0.45">
      <c r="B224" s="301" t="s">
        <v>456</v>
      </c>
      <c r="C224" s="302" t="s">
        <v>776</v>
      </c>
      <c r="D224" s="304">
        <v>0</v>
      </c>
      <c r="E224" s="304">
        <v>0</v>
      </c>
      <c r="F224" s="304">
        <v>0</v>
      </c>
      <c r="G224" s="304">
        <v>0</v>
      </c>
      <c r="H224" s="304">
        <v>0</v>
      </c>
      <c r="I224" s="304">
        <v>0</v>
      </c>
      <c r="J224" s="304">
        <v>0</v>
      </c>
      <c r="K224" s="304">
        <v>0</v>
      </c>
      <c r="L224" s="304">
        <v>0</v>
      </c>
      <c r="M224" s="304">
        <v>0</v>
      </c>
      <c r="N224" s="304">
        <v>0</v>
      </c>
      <c r="O224" s="304">
        <v>0</v>
      </c>
      <c r="P224" s="304">
        <v>0</v>
      </c>
      <c r="Q224" s="304">
        <v>0</v>
      </c>
      <c r="R224" s="304">
        <v>0</v>
      </c>
      <c r="S224" s="304">
        <v>0</v>
      </c>
      <c r="T224" s="304">
        <v>0</v>
      </c>
      <c r="U224" s="304">
        <v>0</v>
      </c>
      <c r="V224" s="304">
        <v>0</v>
      </c>
      <c r="W224" s="304">
        <v>0</v>
      </c>
    </row>
    <row r="225" spans="2:23" ht="14.25" x14ac:dyDescent="0.45">
      <c r="B225" s="301" t="s">
        <v>456</v>
      </c>
      <c r="C225" s="302" t="s">
        <v>775</v>
      </c>
      <c r="D225" s="304">
        <v>0.192573599985152</v>
      </c>
      <c r="E225" s="304">
        <v>0.16322580860319799</v>
      </c>
      <c r="F225" s="304">
        <v>0.22286141219709699</v>
      </c>
      <c r="G225" s="304">
        <v>0.15930720757271699</v>
      </c>
      <c r="H225" s="304">
        <v>0.196898764109807</v>
      </c>
      <c r="I225" s="304">
        <v>-3.2295855223660297E-2</v>
      </c>
      <c r="J225" s="304">
        <v>0.242659740087108</v>
      </c>
      <c r="K225" s="304">
        <v>3.6349529474668199E-2</v>
      </c>
      <c r="L225" s="304">
        <v>2.3816855501554299E-2</v>
      </c>
      <c r="M225" s="304">
        <v>8.1398370223274605E-2</v>
      </c>
      <c r="N225" s="304">
        <v>0.41858919103940301</v>
      </c>
      <c r="O225" s="304">
        <v>0.27189002771882198</v>
      </c>
      <c r="P225" s="304">
        <v>0.26067629191780001</v>
      </c>
      <c r="Q225" s="304">
        <v>0.245611082233747</v>
      </c>
      <c r="R225" s="304">
        <v>0.21130191187067601</v>
      </c>
      <c r="S225" s="304">
        <v>0.33213531351129399</v>
      </c>
      <c r="T225" s="304">
        <v>0.40047730127084602</v>
      </c>
      <c r="U225" s="304">
        <v>7.6879488690932904E-2</v>
      </c>
      <c r="V225" s="304">
        <v>0.145737103382692</v>
      </c>
      <c r="W225" s="304">
        <v>0.20063761604371799</v>
      </c>
    </row>
    <row r="226" spans="2:23" ht="14.25" x14ac:dyDescent="0.45">
      <c r="B226" s="301" t="s">
        <v>745</v>
      </c>
      <c r="C226" s="302" t="s">
        <v>542</v>
      </c>
      <c r="D226" s="304">
        <v>0</v>
      </c>
      <c r="E226" s="304">
        <v>0</v>
      </c>
      <c r="F226" s="304">
        <v>0</v>
      </c>
      <c r="G226" s="304">
        <v>0</v>
      </c>
      <c r="H226" s="304">
        <v>0</v>
      </c>
      <c r="I226" s="304">
        <v>0</v>
      </c>
      <c r="J226" s="304">
        <v>0</v>
      </c>
      <c r="K226" s="304">
        <v>0</v>
      </c>
      <c r="L226" s="304">
        <v>0</v>
      </c>
      <c r="M226" s="304">
        <v>0</v>
      </c>
      <c r="N226" s="304">
        <v>0</v>
      </c>
      <c r="O226" s="304">
        <v>0</v>
      </c>
      <c r="P226" s="304">
        <v>0</v>
      </c>
      <c r="Q226" s="304">
        <v>0</v>
      </c>
      <c r="R226" s="304">
        <v>0</v>
      </c>
      <c r="S226" s="304">
        <v>0</v>
      </c>
      <c r="T226" s="304">
        <v>0</v>
      </c>
      <c r="U226" s="304">
        <v>0</v>
      </c>
      <c r="V226" s="304">
        <v>0</v>
      </c>
      <c r="W226" s="304">
        <v>0</v>
      </c>
    </row>
    <row r="227" spans="2:23" ht="14.25" x14ac:dyDescent="0.45">
      <c r="B227" s="301" t="s">
        <v>745</v>
      </c>
      <c r="C227" s="302" t="s">
        <v>543</v>
      </c>
      <c r="D227" s="304">
        <v>-0.14282807027473499</v>
      </c>
      <c r="E227" s="304">
        <v>-0.19372358747270199</v>
      </c>
      <c r="F227" s="304">
        <v>-0.307894837025251</v>
      </c>
      <c r="G227" s="304">
        <v>-0.303996568688639</v>
      </c>
      <c r="H227" s="304">
        <v>-0.213112700480312</v>
      </c>
      <c r="I227" s="304">
        <v>-0.208845216047508</v>
      </c>
      <c r="J227" s="304">
        <v>-0.30887906427714401</v>
      </c>
      <c r="K227" s="304">
        <v>-0.22731219617894199</v>
      </c>
      <c r="L227" s="304">
        <v>-0.25843055845263901</v>
      </c>
      <c r="M227" s="304">
        <v>-0.23182065536440499</v>
      </c>
      <c r="N227" s="304">
        <v>-0.55458828853887099</v>
      </c>
      <c r="O227" s="304">
        <v>-4.3284981898016002E-2</v>
      </c>
      <c r="P227" s="304">
        <v>-4.08768130361956E-2</v>
      </c>
      <c r="Q227" s="304">
        <v>-4.1586519530024797E-2</v>
      </c>
      <c r="R227" s="304">
        <v>0.212158425458289</v>
      </c>
      <c r="S227" s="304">
        <v>-0.41375290374281198</v>
      </c>
      <c r="T227" s="304">
        <v>-0.30579483156313098</v>
      </c>
      <c r="U227" s="304">
        <v>-1.8679701878524101E-2</v>
      </c>
      <c r="V227" s="304">
        <v>-9.9887184423235298E-2</v>
      </c>
      <c r="W227" s="304">
        <v>-7.7939852315702496E-2</v>
      </c>
    </row>
    <row r="228" spans="2:23" ht="14.25" x14ac:dyDescent="0.45">
      <c r="B228" s="301" t="s">
        <v>745</v>
      </c>
      <c r="C228" s="302" t="s">
        <v>544</v>
      </c>
      <c r="D228" s="304">
        <v>-4.2755567235950399E-2</v>
      </c>
      <c r="E228" s="304">
        <v>-6.2327079185222498E-2</v>
      </c>
      <c r="F228" s="304">
        <v>-9.2991573130621393E-3</v>
      </c>
      <c r="G228" s="304">
        <v>-3.7665423035865703E-2</v>
      </c>
      <c r="H228" s="304">
        <v>2.55766196641251E-2</v>
      </c>
      <c r="I228" s="304">
        <v>-0.100953822719269</v>
      </c>
      <c r="J228" s="304">
        <v>-4.36193955938095E-2</v>
      </c>
      <c r="K228" s="304">
        <v>-3.3601752291101399E-2</v>
      </c>
      <c r="L228" s="304">
        <v>-2.7389704552950998E-2</v>
      </c>
      <c r="M228" s="304">
        <v>3.6461909563659102E-3</v>
      </c>
      <c r="N228" s="304">
        <v>-2.7903650287914999E-2</v>
      </c>
      <c r="O228" s="304">
        <v>0.123451456662695</v>
      </c>
      <c r="P228" s="304">
        <v>0.168819820767448</v>
      </c>
      <c r="Q228" s="304">
        <v>1.3374446674956899E-2</v>
      </c>
      <c r="R228" s="304">
        <v>2.6815502101261601E-2</v>
      </c>
      <c r="S228" s="304">
        <v>0.164319091728788</v>
      </c>
      <c r="T228" s="304">
        <v>0.15325905940628301</v>
      </c>
      <c r="U228" s="304">
        <v>-3.5561428143145599E-2</v>
      </c>
      <c r="V228" s="304">
        <v>8.4606977661275104E-2</v>
      </c>
      <c r="W228" s="304">
        <v>2.66516972290523E-2</v>
      </c>
    </row>
    <row r="229" spans="2:23" ht="14.25" x14ac:dyDescent="0.45">
      <c r="B229" s="301" t="s">
        <v>745</v>
      </c>
      <c r="C229" s="302" t="s">
        <v>545</v>
      </c>
      <c r="D229" s="304">
        <v>0.86756988720770001</v>
      </c>
      <c r="E229" s="304">
        <v>-5.1067360414655899E-2</v>
      </c>
      <c r="F229" s="304">
        <v>0.765030936744163</v>
      </c>
      <c r="G229" s="304">
        <v>0.68536674032530198</v>
      </c>
      <c r="H229" s="304">
        <v>0.80970119906498705</v>
      </c>
      <c r="I229" s="304">
        <v>1.0253914250759699</v>
      </c>
      <c r="J229" s="304">
        <v>1.0951615616800501</v>
      </c>
      <c r="K229" s="304">
        <v>0.73717497865886905</v>
      </c>
      <c r="L229" s="304">
        <v>0.92556247415103199</v>
      </c>
      <c r="M229" s="304">
        <v>0.59811904567239205</v>
      </c>
      <c r="N229" s="304">
        <v>-0.69515319929434904</v>
      </c>
      <c r="O229" s="304">
        <v>3.5455414296002199</v>
      </c>
      <c r="P229" s="304">
        <v>2.95052664197895</v>
      </c>
      <c r="Q229" s="304">
        <v>0.94467892734380099</v>
      </c>
      <c r="R229" s="304">
        <v>1.0564472682127199</v>
      </c>
      <c r="S229" s="304">
        <v>0.57097802547629395</v>
      </c>
      <c r="T229" s="304">
        <v>0.15008034144469501</v>
      </c>
      <c r="U229" s="304">
        <v>0.77260838855363201</v>
      </c>
      <c r="V229" s="304">
        <v>0.37222172588343899</v>
      </c>
      <c r="W229" s="304">
        <v>0.33674568889086398</v>
      </c>
    </row>
    <row r="230" spans="2:23" ht="14.25" x14ac:dyDescent="0.45">
      <c r="B230" s="301" t="s">
        <v>745</v>
      </c>
      <c r="C230" s="302" t="s">
        <v>546</v>
      </c>
      <c r="D230" s="304">
        <v>-0.18598622420713201</v>
      </c>
      <c r="E230" s="304">
        <v>-0.16932157864554301</v>
      </c>
      <c r="F230" s="304">
        <v>-0.21891584753555199</v>
      </c>
      <c r="G230" s="304">
        <v>-8.4321901115261E-2</v>
      </c>
      <c r="H230" s="304">
        <v>-4.8111024960427497E-2</v>
      </c>
      <c r="I230" s="304">
        <v>-4.3406111132690099E-2</v>
      </c>
      <c r="J230" s="304">
        <v>-4.5222950675272301E-2</v>
      </c>
      <c r="K230" s="304">
        <v>-8.9545711962030997E-2</v>
      </c>
      <c r="L230" s="304">
        <v>-3.6910870602516403E-2</v>
      </c>
      <c r="M230" s="304">
        <v>1.55612484971783E-2</v>
      </c>
      <c r="N230" s="304">
        <v>4.9621604161070802E-2</v>
      </c>
      <c r="O230" s="304">
        <v>-7.9779426356462999E-2</v>
      </c>
      <c r="P230" s="304">
        <v>-2.1817495747236602E-2</v>
      </c>
      <c r="Q230" s="304">
        <v>-3.9251718150423498E-2</v>
      </c>
      <c r="R230" s="304">
        <v>-4.14262891926322E-2</v>
      </c>
      <c r="S230" s="304">
        <v>-4.8535463178804202E-2</v>
      </c>
      <c r="T230" s="304">
        <v>-1.39850338805285E-3</v>
      </c>
      <c r="U230" s="304">
        <v>-2.1301934635202201E-2</v>
      </c>
      <c r="V230" s="304">
        <v>3.0971210485385401E-2</v>
      </c>
      <c r="W230" s="304">
        <v>-2.2527218994030901E-2</v>
      </c>
    </row>
    <row r="231" spans="2:23" ht="14.25" x14ac:dyDescent="0.45">
      <c r="B231" s="301" t="s">
        <v>745</v>
      </c>
      <c r="C231" s="302" t="s">
        <v>486</v>
      </c>
      <c r="D231" s="304">
        <v>-0.14402110167647</v>
      </c>
      <c r="E231" s="304">
        <v>-0.36179536244784499</v>
      </c>
      <c r="F231" s="304">
        <v>-0.29980947832204002</v>
      </c>
      <c r="G231" s="304">
        <v>-9.6550781802916694E-2</v>
      </c>
      <c r="H231" s="304">
        <v>-1.48833940866643E-2</v>
      </c>
      <c r="I231" s="304">
        <v>-7.0810686284723798E-2</v>
      </c>
      <c r="J231" s="304">
        <v>-0.13682910275899199</v>
      </c>
      <c r="K231" s="304">
        <v>-0.18382280901393</v>
      </c>
      <c r="L231" s="304">
        <v>-0.19133921605538001</v>
      </c>
      <c r="M231" s="304">
        <v>1.4751878931810101E-2</v>
      </c>
      <c r="N231" s="304">
        <v>-1.07114269091182E-2</v>
      </c>
      <c r="O231" s="304">
        <v>-0.40262274691043698</v>
      </c>
      <c r="P231" s="304">
        <v>-0.247096979900084</v>
      </c>
      <c r="Q231" s="304">
        <v>-0.32719049835019998</v>
      </c>
      <c r="R231" s="304">
        <v>-5.2683645399744801E-2</v>
      </c>
      <c r="S231" s="304">
        <v>-9.8606579141677503E-2</v>
      </c>
      <c r="T231" s="304">
        <v>-0.22540832865709801</v>
      </c>
      <c r="U231" s="304">
        <v>-5.1151534633435497E-2</v>
      </c>
      <c r="V231" s="304">
        <v>2.51743661911971E-3</v>
      </c>
      <c r="W231" s="304">
        <v>-8.1396727857508899E-2</v>
      </c>
    </row>
    <row r="232" spans="2:23" ht="14.25" x14ac:dyDescent="0.45">
      <c r="B232" s="301" t="s">
        <v>579</v>
      </c>
      <c r="C232" s="302" t="s">
        <v>776</v>
      </c>
      <c r="D232" s="304">
        <v>0</v>
      </c>
      <c r="E232" s="304">
        <v>0</v>
      </c>
      <c r="F232" s="304">
        <v>0</v>
      </c>
      <c r="G232" s="304">
        <v>0</v>
      </c>
      <c r="H232" s="304">
        <v>0</v>
      </c>
      <c r="I232" s="304">
        <v>0</v>
      </c>
      <c r="J232" s="304">
        <v>0</v>
      </c>
      <c r="K232" s="304">
        <v>0</v>
      </c>
      <c r="L232" s="304">
        <v>0</v>
      </c>
      <c r="M232" s="304">
        <v>0</v>
      </c>
      <c r="N232" s="304">
        <v>0</v>
      </c>
      <c r="O232" s="304">
        <v>0</v>
      </c>
      <c r="P232" s="304">
        <v>0</v>
      </c>
      <c r="Q232" s="304">
        <v>0</v>
      </c>
      <c r="R232" s="304">
        <v>0</v>
      </c>
      <c r="S232" s="304">
        <v>0</v>
      </c>
      <c r="T232" s="304">
        <v>0</v>
      </c>
      <c r="U232" s="304">
        <v>0</v>
      </c>
      <c r="V232" s="304">
        <v>0</v>
      </c>
      <c r="W232" s="304">
        <v>0</v>
      </c>
    </row>
    <row r="233" spans="2:23" ht="14.25" x14ac:dyDescent="0.45">
      <c r="B233" s="301" t="s">
        <v>579</v>
      </c>
      <c r="C233" s="302" t="s">
        <v>775</v>
      </c>
      <c r="D233" s="304">
        <v>0.34915511728214599</v>
      </c>
      <c r="E233" s="304">
        <v>0.40855223396768198</v>
      </c>
      <c r="F233" s="304">
        <v>0.43285273844530697</v>
      </c>
      <c r="G233" s="304">
        <v>0.42236572751110801</v>
      </c>
      <c r="H233" s="304">
        <v>0.48363587150066101</v>
      </c>
      <c r="I233" s="304">
        <v>0.37051223845175801</v>
      </c>
      <c r="J233" s="304">
        <v>0.48001754685700598</v>
      </c>
      <c r="K233" s="304">
        <v>0.461680789258548</v>
      </c>
      <c r="L233" s="304">
        <v>0.40703033735590399</v>
      </c>
      <c r="M233" s="304">
        <v>0.438204095817321</v>
      </c>
      <c r="N233" s="304">
        <v>0.32810984229825002</v>
      </c>
      <c r="O233" s="304">
        <v>0.57846566472217098</v>
      </c>
      <c r="P233" s="304">
        <v>0.50548880164139098</v>
      </c>
      <c r="Q233" s="304">
        <v>0.42653340903685599</v>
      </c>
      <c r="R233" s="304">
        <v>0.41310930917928101</v>
      </c>
      <c r="S233" s="304">
        <v>0.23135811086676</v>
      </c>
      <c r="T233" s="304">
        <v>0.363053675835812</v>
      </c>
      <c r="U233" s="304">
        <v>0.44096123621001798</v>
      </c>
      <c r="V233" s="304">
        <v>0.44080340486629599</v>
      </c>
      <c r="W233" s="304">
        <v>0.47560109073259099</v>
      </c>
    </row>
  </sheetData>
  <mergeCells count="4">
    <mergeCell ref="D6:H6"/>
    <mergeCell ref="I6:M6"/>
    <mergeCell ref="N6:R6"/>
    <mergeCell ref="S6:W6"/>
  </mergeCells>
  <hyperlinks>
    <hyperlink ref="B1" location="Contents!A1" display="Back to content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30"/>
  <sheetViews>
    <sheetView workbookViewId="0"/>
  </sheetViews>
  <sheetFormatPr defaultRowHeight="10.15" x14ac:dyDescent="0.3"/>
  <cols>
    <col min="1" max="1" width="8.6640625" style="173"/>
    <col min="2" max="2" width="67.4140625" style="173" bestFit="1" customWidth="1"/>
    <col min="3" max="3" width="18.08203125" style="173" bestFit="1" customWidth="1"/>
    <col min="4" max="4" width="20.33203125" style="173" bestFit="1" customWidth="1"/>
    <col min="5" max="5" width="19.25" style="173" bestFit="1" customWidth="1"/>
    <col min="6" max="6" width="21.58203125" style="173" bestFit="1" customWidth="1"/>
    <col min="7" max="16384" width="8.6640625" style="173"/>
  </cols>
  <sheetData>
    <row r="1" spans="1:22" x14ac:dyDescent="0.3">
      <c r="B1" s="176" t="s">
        <v>547</v>
      </c>
    </row>
    <row r="3" spans="1:22" s="1" customFormat="1" ht="15" x14ac:dyDescent="0.4">
      <c r="A3" s="15"/>
      <c r="B3" s="172" t="s">
        <v>769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ht="14.25" x14ac:dyDescent="0.45">
      <c r="B5" s="177" t="s">
        <v>466</v>
      </c>
      <c r="C5" s="305" t="s">
        <v>548</v>
      </c>
      <c r="D5" s="305" t="s">
        <v>549</v>
      </c>
      <c r="E5" s="305" t="s">
        <v>550</v>
      </c>
      <c r="F5" s="305" t="s">
        <v>551</v>
      </c>
    </row>
    <row r="6" spans="1:22" ht="14.25" x14ac:dyDescent="0.45">
      <c r="B6" s="305" t="s">
        <v>448</v>
      </c>
      <c r="C6" s="306">
        <v>7.057322201776868E-2</v>
      </c>
      <c r="D6" s="306">
        <v>4.9260358418260944E-2</v>
      </c>
      <c r="E6" s="306">
        <v>0.21959859688421807</v>
      </c>
      <c r="F6" s="306">
        <v>0.21787724294403432</v>
      </c>
    </row>
    <row r="7" spans="1:22" ht="14.25" x14ac:dyDescent="0.45">
      <c r="B7" s="305" t="s">
        <v>447</v>
      </c>
      <c r="C7" s="306">
        <v>0.12260211380077922</v>
      </c>
      <c r="D7" s="306">
        <v>0.12875349761382684</v>
      </c>
      <c r="E7" s="306">
        <v>4.2532893611749348E-2</v>
      </c>
      <c r="F7" s="306">
        <v>7.2342035601003107E-2</v>
      </c>
    </row>
    <row r="8" spans="1:22" ht="14.25" x14ac:dyDescent="0.45">
      <c r="B8" s="305" t="s">
        <v>449</v>
      </c>
      <c r="C8" s="306">
        <v>8.5363619419567077E-2</v>
      </c>
      <c r="D8" s="306">
        <v>6.5575428858202597E-2</v>
      </c>
      <c r="E8" s="306">
        <v>4.0025585655296562E-2</v>
      </c>
      <c r="F8" s="306">
        <v>3.4286191047056519E-2</v>
      </c>
    </row>
    <row r="9" spans="1:22" ht="14.25" x14ac:dyDescent="0.45">
      <c r="B9" s="305" t="s">
        <v>451</v>
      </c>
      <c r="C9" s="306">
        <v>3.0827867270871542E-2</v>
      </c>
      <c r="D9" s="306">
        <v>2.0090837027150508E-2</v>
      </c>
      <c r="E9" s="306">
        <v>2.5590924602833378E-2</v>
      </c>
      <c r="F9" s="306">
        <v>2.1133140056033218E-2</v>
      </c>
    </row>
    <row r="10" spans="1:22" ht="14.25" x14ac:dyDescent="0.45">
      <c r="B10" s="305" t="s">
        <v>742</v>
      </c>
      <c r="C10" s="306">
        <v>2.2376756209006219E-3</v>
      </c>
      <c r="D10" s="306">
        <v>3.9187388536017281E-3</v>
      </c>
      <c r="E10" s="306">
        <v>2.3364570605023224E-2</v>
      </c>
      <c r="F10" s="306">
        <v>5.7771213675585541E-2</v>
      </c>
    </row>
    <row r="11" spans="1:22" ht="14.25" x14ac:dyDescent="0.45">
      <c r="B11" s="305" t="s">
        <v>743</v>
      </c>
      <c r="C11" s="306">
        <v>1.2060733281302758E-2</v>
      </c>
      <c r="D11" s="306">
        <v>8.8113190379924648E-3</v>
      </c>
      <c r="E11" s="306">
        <v>2.7302582543743216E-2</v>
      </c>
      <c r="F11" s="306">
        <v>3.2179599597308983E-2</v>
      </c>
    </row>
    <row r="12" spans="1:22" ht="14.25" x14ac:dyDescent="0.45">
      <c r="B12" s="305" t="s">
        <v>579</v>
      </c>
      <c r="C12" s="306">
        <v>1.7087947455208793E-2</v>
      </c>
      <c r="D12" s="306">
        <v>1.470969409037871E-2</v>
      </c>
      <c r="E12" s="306">
        <v>1.9943974742842211E-2</v>
      </c>
      <c r="F12" s="306">
        <v>2.2554077276639099E-2</v>
      </c>
    </row>
    <row r="13" spans="1:22" ht="14.25" x14ac:dyDescent="0.45">
      <c r="B13" s="305" t="s">
        <v>454</v>
      </c>
      <c r="C13" s="306">
        <v>2.5793841572958612E-2</v>
      </c>
      <c r="D13" s="306">
        <v>2.0348099918046096E-3</v>
      </c>
      <c r="E13" s="306">
        <v>1.064334085706338E-2</v>
      </c>
      <c r="F13" s="306">
        <v>2.5956628790944528E-2</v>
      </c>
    </row>
    <row r="14" spans="1:22" ht="14.25" x14ac:dyDescent="0.45">
      <c r="B14" s="305" t="s">
        <v>744</v>
      </c>
      <c r="C14" s="306">
        <v>1.2181765924857587E-2</v>
      </c>
      <c r="D14" s="306">
        <v>4.220196548579495E-3</v>
      </c>
      <c r="E14" s="306">
        <v>1.6124776715945636E-2</v>
      </c>
      <c r="F14" s="306">
        <v>2.1157392767908335E-2</v>
      </c>
    </row>
    <row r="15" spans="1:22" ht="14.25" x14ac:dyDescent="0.45">
      <c r="B15" s="305" t="s">
        <v>452</v>
      </c>
      <c r="C15" s="306">
        <v>5.1577289992837247E-3</v>
      </c>
      <c r="D15" s="306">
        <v>2.1533357650989939E-2</v>
      </c>
      <c r="E15" s="306">
        <v>6.0841379544015778E-4</v>
      </c>
      <c r="F15" s="306">
        <v>3.7208387539051785E-3</v>
      </c>
    </row>
    <row r="16" spans="1:22" ht="14.25" x14ac:dyDescent="0.45">
      <c r="B16" s="305" t="s">
        <v>460</v>
      </c>
      <c r="C16" s="306">
        <v>1.3056595837009705E-2</v>
      </c>
      <c r="D16" s="306"/>
      <c r="E16" s="306">
        <v>1.0561547944326506E-3</v>
      </c>
      <c r="F16" s="306"/>
    </row>
    <row r="17" spans="2:6" ht="14.25" x14ac:dyDescent="0.45">
      <c r="B17" s="305" t="s">
        <v>456</v>
      </c>
      <c r="C17" s="306">
        <v>1.6874272250843779E-2</v>
      </c>
      <c r="D17" s="306">
        <v>8.843005039385874E-3</v>
      </c>
      <c r="E17" s="306">
        <v>2.8880470484514593E-4</v>
      </c>
      <c r="F17" s="306">
        <v>7.0359679570545377E-6</v>
      </c>
    </row>
    <row r="18" spans="2:6" ht="14.25" x14ac:dyDescent="0.45">
      <c r="B18" s="305" t="s">
        <v>745</v>
      </c>
      <c r="C18" s="306">
        <v>5.1099473985615077E-3</v>
      </c>
      <c r="D18" s="306">
        <v>2.8626619986668093E-3</v>
      </c>
      <c r="E18" s="306">
        <v>7.8936459105096776E-3</v>
      </c>
      <c r="F18" s="306">
        <v>9.8463314811231984E-3</v>
      </c>
    </row>
    <row r="19" spans="2:6" ht="14.25" x14ac:dyDescent="0.45">
      <c r="B19" s="305" t="s">
        <v>746</v>
      </c>
      <c r="C19" s="306">
        <v>7.4601900546202859E-3</v>
      </c>
      <c r="D19" s="306">
        <v>6.05191485676618E-3</v>
      </c>
      <c r="E19" s="306">
        <v>6.8476141006700037E-3</v>
      </c>
      <c r="F19" s="306">
        <v>4.1337766127039046E-3</v>
      </c>
    </row>
    <row r="20" spans="2:6" ht="14.25" x14ac:dyDescent="0.45">
      <c r="B20" s="305" t="s">
        <v>3</v>
      </c>
      <c r="C20" s="306">
        <v>1.2931918593057069E-2</v>
      </c>
      <c r="D20" s="306">
        <v>1.2618381347012495E-4</v>
      </c>
      <c r="E20" s="306">
        <v>8.7527216917135699E-3</v>
      </c>
      <c r="F20" s="306">
        <v>2.5622559156064451E-3</v>
      </c>
    </row>
    <row r="21" spans="2:6" ht="14.25" x14ac:dyDescent="0.45">
      <c r="B21" s="305" t="s">
        <v>747</v>
      </c>
      <c r="C21" s="306">
        <v>5.212170524317202E-3</v>
      </c>
      <c r="D21" s="306">
        <v>9.6274370935344033E-3</v>
      </c>
      <c r="E21" s="306">
        <v>3.4542438513860125E-3</v>
      </c>
      <c r="F21" s="306">
        <v>3.7263313125597167E-3</v>
      </c>
    </row>
    <row r="22" spans="2:6" ht="14.25" x14ac:dyDescent="0.45">
      <c r="B22" s="305" t="s">
        <v>748</v>
      </c>
      <c r="C22" s="306">
        <v>1.3510566044543801E-2</v>
      </c>
      <c r="D22" s="306">
        <v>7.5276202951478789E-3</v>
      </c>
      <c r="E22" s="306">
        <v>5.628266163027482E-4</v>
      </c>
      <c r="F22" s="306">
        <v>3.6113251420415653E-5</v>
      </c>
    </row>
    <row r="23" spans="2:6" ht="14.25" x14ac:dyDescent="0.45">
      <c r="B23" s="305" t="s">
        <v>749</v>
      </c>
      <c r="C23" s="306">
        <v>1.3463829660139395E-3</v>
      </c>
      <c r="D23" s="306">
        <v>3.19082645215652E-3</v>
      </c>
      <c r="E23" s="306">
        <v>4.0322808667696752E-3</v>
      </c>
      <c r="F23" s="306">
        <v>1.0629381521814238E-2</v>
      </c>
    </row>
    <row r="24" spans="2:6" ht="14.25" x14ac:dyDescent="0.45">
      <c r="B24" s="305" t="s">
        <v>750</v>
      </c>
      <c r="C24" s="306"/>
      <c r="D24" s="306">
        <v>7.1864817164918431E-3</v>
      </c>
      <c r="E24" s="306"/>
      <c r="F24" s="306">
        <v>2.1711762894736138E-3</v>
      </c>
    </row>
    <row r="25" spans="2:6" ht="14.25" x14ac:dyDescent="0.45">
      <c r="B25" s="305" t="s">
        <v>751</v>
      </c>
      <c r="C25" s="306">
        <v>6.3588512255875369E-3</v>
      </c>
      <c r="D25" s="306">
        <v>5.2089159541559753E-3</v>
      </c>
      <c r="E25" s="306">
        <v>5.3590458719448269E-3</v>
      </c>
      <c r="F25" s="306">
        <v>1.683873372876146E-3</v>
      </c>
    </row>
    <row r="26" spans="2:6" ht="14.25" x14ac:dyDescent="0.45">
      <c r="B26" s="305" t="s">
        <v>752</v>
      </c>
      <c r="C26" s="306">
        <v>2.0940894826065081E-3</v>
      </c>
      <c r="D26" s="306">
        <v>4.9719408731898462E-3</v>
      </c>
      <c r="E26" s="306">
        <v>5.885544012378301E-3</v>
      </c>
      <c r="F26" s="306">
        <v>3.8787133875311857E-3</v>
      </c>
    </row>
    <row r="27" spans="2:6" ht="14.25" x14ac:dyDescent="0.45">
      <c r="B27" s="305" t="s">
        <v>753</v>
      </c>
      <c r="C27" s="306">
        <v>6.8069402626931043E-3</v>
      </c>
      <c r="D27" s="306">
        <v>5.8757342656238628E-3</v>
      </c>
      <c r="E27" s="306">
        <v>3.1487693845767386E-3</v>
      </c>
      <c r="F27" s="306">
        <v>4.2258104477767918E-4</v>
      </c>
    </row>
    <row r="28" spans="2:6" ht="14.25" x14ac:dyDescent="0.45">
      <c r="B28" s="305" t="s">
        <v>754</v>
      </c>
      <c r="C28" s="306"/>
      <c r="D28" s="306">
        <v>6.4035075249777897E-3</v>
      </c>
      <c r="E28" s="306"/>
      <c r="F28" s="306">
        <v>1.071855979251564E-3</v>
      </c>
    </row>
    <row r="29" spans="2:6" ht="14.25" x14ac:dyDescent="0.45">
      <c r="B29" s="305" t="s">
        <v>755</v>
      </c>
      <c r="C29" s="306"/>
      <c r="D29" s="306">
        <v>8.9001609166162673E-4</v>
      </c>
      <c r="E29" s="306"/>
      <c r="F29" s="306">
        <v>6.2506273220799035E-3</v>
      </c>
    </row>
    <row r="30" spans="2:6" ht="14.25" x14ac:dyDescent="0.45">
      <c r="B30" s="305" t="s">
        <v>756</v>
      </c>
      <c r="C30" s="306">
        <v>5.8550863958178176E-3</v>
      </c>
      <c r="D30" s="306"/>
      <c r="E30" s="306">
        <v>7.9917801651038128E-4</v>
      </c>
      <c r="F30" s="306"/>
    </row>
  </sheetData>
  <hyperlinks>
    <hyperlink ref="B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354"/>
  <sheetViews>
    <sheetView workbookViewId="0"/>
  </sheetViews>
  <sheetFormatPr defaultColWidth="9.33203125" defaultRowHeight="12.75" x14ac:dyDescent="0.35"/>
  <cols>
    <col min="1" max="1" width="9.6640625" style="7" customWidth="1"/>
    <col min="2" max="2" width="9.9140625" style="16" bestFit="1" customWidth="1"/>
    <col min="3" max="3" width="31.83203125" style="15" customWidth="1"/>
    <col min="4" max="23" width="9.83203125" style="15" customWidth="1"/>
    <col min="24" max="24" width="9.33203125" style="15" customWidth="1"/>
    <col min="25" max="16384" width="9.33203125" style="15"/>
  </cols>
  <sheetData>
    <row r="1" spans="2:27" s="7" customFormat="1" x14ac:dyDescent="0.35">
      <c r="B1" s="8"/>
      <c r="C1" s="9"/>
      <c r="D1" s="10"/>
      <c r="E1" s="3"/>
      <c r="F1" s="1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7" x14ac:dyDescent="0.35">
      <c r="B2" s="8"/>
      <c r="C2" s="11"/>
      <c r="D2" s="12"/>
      <c r="E2" s="13"/>
      <c r="F2" s="12"/>
      <c r="G2" s="3"/>
      <c r="H2" s="3"/>
      <c r="I2" s="3"/>
      <c r="J2" s="14"/>
    </row>
    <row r="3" spans="2:27" ht="15" x14ac:dyDescent="0.4">
      <c r="C3" s="17"/>
    </row>
    <row r="10" spans="2:27" x14ac:dyDescent="0.35">
      <c r="C10" s="18" t="s">
        <v>20</v>
      </c>
      <c r="D10" s="19" t="s">
        <v>68</v>
      </c>
      <c r="E10" s="20"/>
      <c r="F10" s="20"/>
      <c r="G10" s="20"/>
      <c r="H10" s="21"/>
      <c r="I10" s="22" t="s">
        <v>69</v>
      </c>
      <c r="J10" s="20"/>
      <c r="K10" s="20"/>
      <c r="L10" s="20"/>
      <c r="M10" s="23"/>
      <c r="N10" s="19" t="s">
        <v>70</v>
      </c>
      <c r="O10" s="20"/>
      <c r="P10" s="20"/>
      <c r="Q10" s="20"/>
      <c r="R10" s="21"/>
      <c r="S10" s="22" t="s">
        <v>71</v>
      </c>
      <c r="T10" s="20"/>
      <c r="U10" s="20"/>
      <c r="V10" s="20"/>
      <c r="W10" s="24"/>
      <c r="X10" s="25"/>
    </row>
    <row r="11" spans="2:27" ht="13.15" x14ac:dyDescent="0.4">
      <c r="B11" s="8"/>
      <c r="C11" s="26" t="s">
        <v>20</v>
      </c>
      <c r="D11" s="27">
        <v>2011</v>
      </c>
      <c r="E11" s="28">
        <v>2012</v>
      </c>
      <c r="F11" s="28">
        <v>2013</v>
      </c>
      <c r="G11" s="28">
        <v>2014</v>
      </c>
      <c r="H11" s="29">
        <v>2015</v>
      </c>
      <c r="I11" s="30">
        <v>2011</v>
      </c>
      <c r="J11" s="28">
        <v>2012</v>
      </c>
      <c r="K11" s="28">
        <v>2013</v>
      </c>
      <c r="L11" s="28">
        <v>2014</v>
      </c>
      <c r="M11" s="31">
        <v>2015</v>
      </c>
      <c r="N11" s="27">
        <v>2011</v>
      </c>
      <c r="O11" s="28">
        <v>2012</v>
      </c>
      <c r="P11" s="28">
        <v>2013</v>
      </c>
      <c r="Q11" s="28">
        <v>2014</v>
      </c>
      <c r="R11" s="29">
        <v>2015</v>
      </c>
      <c r="S11" s="30">
        <v>2011</v>
      </c>
      <c r="T11" s="28">
        <v>2012</v>
      </c>
      <c r="U11" s="28">
        <v>2013</v>
      </c>
      <c r="V11" s="28">
        <v>2014</v>
      </c>
      <c r="W11" s="29">
        <v>2015</v>
      </c>
      <c r="X11" s="25"/>
    </row>
    <row r="12" spans="2:27" ht="14.25" x14ac:dyDescent="0.45">
      <c r="B12" s="8" t="s">
        <v>72</v>
      </c>
      <c r="C12" s="32" t="s">
        <v>5</v>
      </c>
      <c r="D12" s="33">
        <v>10.5</v>
      </c>
      <c r="E12" s="34">
        <v>10</v>
      </c>
      <c r="F12" s="34">
        <v>10.5</v>
      </c>
      <c r="G12" s="34">
        <v>11</v>
      </c>
      <c r="H12" s="35">
        <v>11.5</v>
      </c>
      <c r="I12" s="36">
        <v>6.9</v>
      </c>
      <c r="J12" s="34">
        <v>6.7</v>
      </c>
      <c r="K12" s="34">
        <v>7.4</v>
      </c>
      <c r="L12" s="34">
        <v>8.3000000000000007</v>
      </c>
      <c r="M12" s="37">
        <v>9.1</v>
      </c>
      <c r="N12" s="33">
        <v>3.6</v>
      </c>
      <c r="O12" s="34">
        <v>3.3</v>
      </c>
      <c r="P12" s="34">
        <v>3</v>
      </c>
      <c r="Q12" s="34">
        <v>2.7</v>
      </c>
      <c r="R12" s="38">
        <v>2.4</v>
      </c>
      <c r="S12" s="36">
        <v>0.1</v>
      </c>
      <c r="T12" s="36">
        <v>0</v>
      </c>
      <c r="U12" s="36">
        <v>0</v>
      </c>
      <c r="V12" s="36">
        <v>0</v>
      </c>
      <c r="W12" s="39">
        <v>0</v>
      </c>
      <c r="X12" s="40"/>
      <c r="Y12" s="41"/>
      <c r="Z12" s="41"/>
      <c r="AA12" s="41"/>
    </row>
    <row r="13" spans="2:27" ht="14.25" x14ac:dyDescent="0.45">
      <c r="B13" s="8" t="s">
        <v>73</v>
      </c>
      <c r="C13" s="42" t="s">
        <v>10</v>
      </c>
      <c r="D13" s="43">
        <v>11.4</v>
      </c>
      <c r="E13" s="44">
        <v>10.1</v>
      </c>
      <c r="F13" s="44">
        <v>10.5</v>
      </c>
      <c r="G13" s="44">
        <v>11</v>
      </c>
      <c r="H13" s="45">
        <v>11.6</v>
      </c>
      <c r="I13" s="46">
        <v>7.3</v>
      </c>
      <c r="J13" s="44">
        <v>6.5</v>
      </c>
      <c r="K13" s="44">
        <v>7.3</v>
      </c>
      <c r="L13" s="44">
        <v>8.1</v>
      </c>
      <c r="M13" s="47">
        <v>9.1</v>
      </c>
      <c r="N13" s="43">
        <v>4.0999999999999996</v>
      </c>
      <c r="O13" s="44">
        <v>3.5</v>
      </c>
      <c r="P13" s="44">
        <v>3.2</v>
      </c>
      <c r="Q13" s="44">
        <v>2.9</v>
      </c>
      <c r="R13" s="48">
        <v>2.5</v>
      </c>
      <c r="S13" s="46">
        <v>0.1</v>
      </c>
      <c r="T13" s="44">
        <v>0.1</v>
      </c>
      <c r="U13" s="44">
        <v>0</v>
      </c>
      <c r="V13" s="44">
        <v>0.1</v>
      </c>
      <c r="W13" s="45">
        <v>0.1</v>
      </c>
      <c r="X13" s="40"/>
      <c r="Y13" s="41"/>
      <c r="Z13" s="41"/>
      <c r="AA13" s="41"/>
    </row>
    <row r="14" spans="2:27" ht="14.25" x14ac:dyDescent="0.45">
      <c r="B14" s="8" t="s">
        <v>74</v>
      </c>
      <c r="C14" s="49" t="s">
        <v>16</v>
      </c>
      <c r="D14" s="43">
        <v>10.7</v>
      </c>
      <c r="E14" s="44">
        <v>10.1</v>
      </c>
      <c r="F14" s="44">
        <v>10.7</v>
      </c>
      <c r="G14" s="44">
        <v>11.6</v>
      </c>
      <c r="H14" s="45">
        <v>12.1</v>
      </c>
      <c r="I14" s="46">
        <v>7.5</v>
      </c>
      <c r="J14" s="44">
        <v>7.3</v>
      </c>
      <c r="K14" s="44">
        <v>7.9</v>
      </c>
      <c r="L14" s="44">
        <v>9.1</v>
      </c>
      <c r="M14" s="47">
        <v>10</v>
      </c>
      <c r="N14" s="43">
        <v>3.2</v>
      </c>
      <c r="O14" s="44">
        <v>2.8</v>
      </c>
      <c r="P14" s="44">
        <v>2.8</v>
      </c>
      <c r="Q14" s="44">
        <v>2.5</v>
      </c>
      <c r="R14" s="48">
        <v>2.1</v>
      </c>
      <c r="S14" s="46">
        <v>0</v>
      </c>
      <c r="T14" s="44">
        <v>0</v>
      </c>
      <c r="U14" s="44">
        <v>0</v>
      </c>
      <c r="V14" s="44">
        <v>0</v>
      </c>
      <c r="W14" s="45">
        <v>0</v>
      </c>
      <c r="X14" s="40"/>
      <c r="Y14" s="41"/>
      <c r="Z14" s="41"/>
      <c r="AA14" s="41"/>
    </row>
    <row r="15" spans="2:27" ht="14.25" x14ac:dyDescent="0.45">
      <c r="B15" s="8" t="s">
        <v>75</v>
      </c>
      <c r="C15" s="50" t="s">
        <v>22</v>
      </c>
      <c r="D15" s="43">
        <v>9.8000000000000007</v>
      </c>
      <c r="E15" s="44">
        <v>10.1</v>
      </c>
      <c r="F15" s="44">
        <v>10</v>
      </c>
      <c r="G15" s="44">
        <v>10.7</v>
      </c>
      <c r="H15" s="45">
        <v>11</v>
      </c>
      <c r="I15" s="46">
        <v>7.2</v>
      </c>
      <c r="J15" s="44">
        <v>7.8</v>
      </c>
      <c r="K15" s="44">
        <v>7.4</v>
      </c>
      <c r="L15" s="44">
        <v>8.3000000000000007</v>
      </c>
      <c r="M15" s="47">
        <v>8.9</v>
      </c>
      <c r="N15" s="43">
        <v>2.6</v>
      </c>
      <c r="O15" s="44">
        <v>2.2000000000000002</v>
      </c>
      <c r="P15" s="44">
        <v>2.5</v>
      </c>
      <c r="Q15" s="44">
        <v>2.4</v>
      </c>
      <c r="R15" s="48">
        <v>2</v>
      </c>
      <c r="S15" s="46">
        <v>0</v>
      </c>
      <c r="T15" s="44">
        <v>0.1</v>
      </c>
      <c r="U15" s="44">
        <v>0</v>
      </c>
      <c r="V15" s="44">
        <v>0</v>
      </c>
      <c r="W15" s="45">
        <v>0.1</v>
      </c>
      <c r="X15" s="40"/>
      <c r="Y15" s="41"/>
      <c r="Z15" s="41"/>
      <c r="AA15" s="41"/>
    </row>
    <row r="16" spans="2:27" ht="14.25" x14ac:dyDescent="0.45">
      <c r="B16" s="8" t="s">
        <v>76</v>
      </c>
      <c r="C16" s="50" t="s">
        <v>26</v>
      </c>
      <c r="D16" s="43">
        <v>11</v>
      </c>
      <c r="E16" s="44">
        <v>9.5</v>
      </c>
      <c r="F16" s="44">
        <v>10.4</v>
      </c>
      <c r="G16" s="44">
        <v>11.6</v>
      </c>
      <c r="H16" s="45">
        <v>12.3</v>
      </c>
      <c r="I16" s="46">
        <v>7.7</v>
      </c>
      <c r="J16" s="44">
        <v>6.9</v>
      </c>
      <c r="K16" s="44">
        <v>7.7</v>
      </c>
      <c r="L16" s="44">
        <v>9.1999999999999993</v>
      </c>
      <c r="M16" s="47">
        <v>10.5</v>
      </c>
      <c r="N16" s="43">
        <v>3.3</v>
      </c>
      <c r="O16" s="44">
        <v>2.6</v>
      </c>
      <c r="P16" s="44">
        <v>2.7</v>
      </c>
      <c r="Q16" s="44">
        <v>2.4</v>
      </c>
      <c r="R16" s="48">
        <v>1.7</v>
      </c>
      <c r="S16" s="46">
        <v>0</v>
      </c>
      <c r="T16" s="44">
        <v>0</v>
      </c>
      <c r="U16" s="44">
        <v>0</v>
      </c>
      <c r="V16" s="44">
        <v>0</v>
      </c>
      <c r="W16" s="45">
        <v>0.1</v>
      </c>
      <c r="X16" s="40"/>
      <c r="Y16" s="41"/>
      <c r="Z16" s="41"/>
      <c r="AA16" s="41"/>
    </row>
    <row r="17" spans="2:27" ht="14.25" x14ac:dyDescent="0.45">
      <c r="B17" s="8" t="s">
        <v>77</v>
      </c>
      <c r="C17" s="50" t="s">
        <v>28</v>
      </c>
      <c r="D17" s="43">
        <v>11.7</v>
      </c>
      <c r="E17" s="44">
        <v>11</v>
      </c>
      <c r="F17" s="44">
        <v>12.2</v>
      </c>
      <c r="G17" s="44">
        <v>12.9</v>
      </c>
      <c r="H17" s="45">
        <v>13.7</v>
      </c>
      <c r="I17" s="46">
        <v>7.7</v>
      </c>
      <c r="J17" s="44">
        <v>7.2</v>
      </c>
      <c r="K17" s="44">
        <v>8.9</v>
      </c>
      <c r="L17" s="44">
        <v>10.1</v>
      </c>
      <c r="M17" s="47">
        <v>11</v>
      </c>
      <c r="N17" s="43">
        <v>4</v>
      </c>
      <c r="O17" s="44">
        <v>3.7</v>
      </c>
      <c r="P17" s="44">
        <v>3.3</v>
      </c>
      <c r="Q17" s="44">
        <v>2.7</v>
      </c>
      <c r="R17" s="48">
        <v>2.7</v>
      </c>
      <c r="S17" s="46">
        <v>0.1</v>
      </c>
      <c r="T17" s="44">
        <v>0</v>
      </c>
      <c r="U17" s="44">
        <v>0</v>
      </c>
      <c r="V17" s="44">
        <v>0</v>
      </c>
      <c r="W17" s="45">
        <v>0</v>
      </c>
      <c r="X17" s="40"/>
      <c r="Y17" s="41"/>
      <c r="Z17" s="41"/>
      <c r="AA17" s="41"/>
    </row>
    <row r="18" spans="2:27" ht="14.25" x14ac:dyDescent="0.45">
      <c r="B18" s="8" t="s">
        <v>78</v>
      </c>
      <c r="C18" s="49" t="s">
        <v>30</v>
      </c>
      <c r="D18" s="43">
        <v>10.8</v>
      </c>
      <c r="E18" s="44">
        <v>10.199999999999999</v>
      </c>
      <c r="F18" s="44">
        <v>10.6</v>
      </c>
      <c r="G18" s="44">
        <v>12</v>
      </c>
      <c r="H18" s="45">
        <v>12.7</v>
      </c>
      <c r="I18" s="46">
        <v>7.7</v>
      </c>
      <c r="J18" s="44">
        <v>7.3</v>
      </c>
      <c r="K18" s="44">
        <v>8.1</v>
      </c>
      <c r="L18" s="44">
        <v>9.1</v>
      </c>
      <c r="M18" s="47">
        <v>10.4</v>
      </c>
      <c r="N18" s="43">
        <v>3</v>
      </c>
      <c r="O18" s="44">
        <v>2.8</v>
      </c>
      <c r="P18" s="44">
        <v>2.5</v>
      </c>
      <c r="Q18" s="44">
        <v>2.7</v>
      </c>
      <c r="R18" s="48">
        <v>2.2000000000000002</v>
      </c>
      <c r="S18" s="46">
        <v>0</v>
      </c>
      <c r="T18" s="44">
        <v>0</v>
      </c>
      <c r="U18" s="44">
        <v>0</v>
      </c>
      <c r="V18" s="44">
        <v>0.1</v>
      </c>
      <c r="W18" s="45">
        <v>0</v>
      </c>
      <c r="X18" s="40"/>
      <c r="Y18" s="41"/>
      <c r="Z18" s="41"/>
      <c r="AA18" s="41"/>
    </row>
    <row r="19" spans="2:27" ht="14.25" x14ac:dyDescent="0.45">
      <c r="B19" s="8" t="s">
        <v>79</v>
      </c>
      <c r="C19" s="49" t="s">
        <v>32</v>
      </c>
      <c r="D19" s="43">
        <v>10.1</v>
      </c>
      <c r="E19" s="44">
        <v>10</v>
      </c>
      <c r="F19" s="44">
        <v>10.6</v>
      </c>
      <c r="G19" s="44">
        <v>11.2</v>
      </c>
      <c r="H19" s="45">
        <v>11.3</v>
      </c>
      <c r="I19" s="46">
        <v>6.7</v>
      </c>
      <c r="J19" s="44">
        <v>6.5</v>
      </c>
      <c r="K19" s="44">
        <v>7.5</v>
      </c>
      <c r="L19" s="44">
        <v>8.4</v>
      </c>
      <c r="M19" s="47">
        <v>8.8000000000000007</v>
      </c>
      <c r="N19" s="43">
        <v>3.4</v>
      </c>
      <c r="O19" s="44">
        <v>3.4</v>
      </c>
      <c r="P19" s="44">
        <v>3</v>
      </c>
      <c r="Q19" s="44">
        <v>2.8</v>
      </c>
      <c r="R19" s="48">
        <v>2.4</v>
      </c>
      <c r="S19" s="46">
        <v>0.1</v>
      </c>
      <c r="T19" s="44">
        <v>0.1</v>
      </c>
      <c r="U19" s="44">
        <v>0</v>
      </c>
      <c r="V19" s="44">
        <v>0</v>
      </c>
      <c r="W19" s="45">
        <v>0</v>
      </c>
      <c r="X19" s="40"/>
      <c r="Y19" s="41"/>
      <c r="Z19" s="41"/>
      <c r="AA19" s="41"/>
    </row>
    <row r="20" spans="2:27" ht="14.25" x14ac:dyDescent="0.45">
      <c r="B20" s="8" t="s">
        <v>80</v>
      </c>
      <c r="C20" s="49" t="s">
        <v>34</v>
      </c>
      <c r="D20" s="43">
        <v>11.2</v>
      </c>
      <c r="E20" s="44">
        <v>12.9</v>
      </c>
      <c r="F20" s="44">
        <v>15.2</v>
      </c>
      <c r="G20" s="44">
        <v>12.3</v>
      </c>
      <c r="H20" s="45">
        <v>11.7</v>
      </c>
      <c r="I20" s="46">
        <v>4</v>
      </c>
      <c r="J20" s="44">
        <v>5.3</v>
      </c>
      <c r="K20" s="44">
        <v>7.4</v>
      </c>
      <c r="L20" s="44">
        <v>7.2</v>
      </c>
      <c r="M20" s="47">
        <v>6</v>
      </c>
      <c r="N20" s="43">
        <v>7.2</v>
      </c>
      <c r="O20" s="44">
        <v>7.6</v>
      </c>
      <c r="P20" s="44">
        <v>7.5</v>
      </c>
      <c r="Q20" s="44">
        <v>5.0999999999999996</v>
      </c>
      <c r="R20" s="48">
        <v>5.7</v>
      </c>
      <c r="S20" s="46">
        <v>0</v>
      </c>
      <c r="T20" s="44">
        <v>0</v>
      </c>
      <c r="U20" s="44">
        <v>0.4</v>
      </c>
      <c r="V20" s="44">
        <v>0</v>
      </c>
      <c r="W20" s="45">
        <v>0</v>
      </c>
      <c r="X20" s="40"/>
      <c r="Y20" s="41"/>
      <c r="Z20" s="41"/>
      <c r="AA20" s="41"/>
    </row>
    <row r="21" spans="2:27" ht="14.25" x14ac:dyDescent="0.45">
      <c r="B21" s="8" t="s">
        <v>81</v>
      </c>
      <c r="C21" s="49" t="s">
        <v>36</v>
      </c>
      <c r="D21" s="43">
        <v>11</v>
      </c>
      <c r="E21" s="44">
        <v>11</v>
      </c>
      <c r="F21" s="44">
        <v>11.4</v>
      </c>
      <c r="G21" s="44">
        <v>11.4</v>
      </c>
      <c r="H21" s="45">
        <v>12.2</v>
      </c>
      <c r="I21" s="46">
        <v>7.5</v>
      </c>
      <c r="J21" s="44">
        <v>7.5</v>
      </c>
      <c r="K21" s="44">
        <v>8.3000000000000007</v>
      </c>
      <c r="L21" s="44">
        <v>8.4</v>
      </c>
      <c r="M21" s="47">
        <v>9.6</v>
      </c>
      <c r="N21" s="43">
        <v>3.4</v>
      </c>
      <c r="O21" s="44">
        <v>3.5</v>
      </c>
      <c r="P21" s="44">
        <v>3.1</v>
      </c>
      <c r="Q21" s="44">
        <v>2.9</v>
      </c>
      <c r="R21" s="48">
        <v>2.5</v>
      </c>
      <c r="S21" s="46">
        <v>0.1</v>
      </c>
      <c r="T21" s="44">
        <v>0.1</v>
      </c>
      <c r="U21" s="44">
        <v>0</v>
      </c>
      <c r="V21" s="44">
        <v>0.1</v>
      </c>
      <c r="W21" s="45">
        <v>0</v>
      </c>
      <c r="X21" s="40"/>
      <c r="Y21" s="41"/>
      <c r="Z21" s="41"/>
      <c r="AA21" s="41"/>
    </row>
    <row r="22" spans="2:27" ht="14.25" x14ac:dyDescent="0.45">
      <c r="B22" s="8" t="s">
        <v>82</v>
      </c>
      <c r="C22" s="49" t="s">
        <v>38</v>
      </c>
      <c r="D22" s="43">
        <v>9.3000000000000007</v>
      </c>
      <c r="E22" s="44">
        <v>8.5</v>
      </c>
      <c r="F22" s="44">
        <v>8.9</v>
      </c>
      <c r="G22" s="44">
        <v>9.4</v>
      </c>
      <c r="H22" s="45">
        <v>9.9</v>
      </c>
      <c r="I22" s="46">
        <v>5.3</v>
      </c>
      <c r="J22" s="44">
        <v>5.0999999999999996</v>
      </c>
      <c r="K22" s="44">
        <v>5.7</v>
      </c>
      <c r="L22" s="44">
        <v>6.7</v>
      </c>
      <c r="M22" s="47">
        <v>7.5</v>
      </c>
      <c r="N22" s="43">
        <v>4</v>
      </c>
      <c r="O22" s="44">
        <v>3.4</v>
      </c>
      <c r="P22" s="44">
        <v>3.2</v>
      </c>
      <c r="Q22" s="44">
        <v>2.7</v>
      </c>
      <c r="R22" s="48">
        <v>2.4</v>
      </c>
      <c r="S22" s="46">
        <v>0</v>
      </c>
      <c r="T22" s="44">
        <v>0</v>
      </c>
      <c r="U22" s="44">
        <v>0</v>
      </c>
      <c r="V22" s="44">
        <v>0</v>
      </c>
      <c r="W22" s="45">
        <v>0</v>
      </c>
      <c r="X22" s="40"/>
      <c r="Y22" s="41"/>
      <c r="Z22" s="41"/>
      <c r="AA22" s="41"/>
    </row>
    <row r="23" spans="2:27" ht="14.25" x14ac:dyDescent="0.45">
      <c r="B23" s="8" t="s">
        <v>83</v>
      </c>
      <c r="C23" s="50" t="s">
        <v>40</v>
      </c>
      <c r="D23" s="43">
        <v>9.8000000000000007</v>
      </c>
      <c r="E23" s="44">
        <v>8.6</v>
      </c>
      <c r="F23" s="44">
        <v>9.3000000000000007</v>
      </c>
      <c r="G23" s="44">
        <v>9.9</v>
      </c>
      <c r="H23" s="45">
        <v>10.3</v>
      </c>
      <c r="I23" s="46">
        <v>5.4</v>
      </c>
      <c r="J23" s="44">
        <v>5.2</v>
      </c>
      <c r="K23" s="44">
        <v>5.9</v>
      </c>
      <c r="L23" s="44">
        <v>7</v>
      </c>
      <c r="M23" s="47">
        <v>7.6</v>
      </c>
      <c r="N23" s="43">
        <v>4.4000000000000004</v>
      </c>
      <c r="O23" s="44">
        <v>3.4</v>
      </c>
      <c r="P23" s="44">
        <v>3.4</v>
      </c>
      <c r="Q23" s="44">
        <v>2.9</v>
      </c>
      <c r="R23" s="48">
        <v>2.7</v>
      </c>
      <c r="S23" s="46">
        <v>0</v>
      </c>
      <c r="T23" s="44">
        <v>0</v>
      </c>
      <c r="U23" s="44">
        <v>0</v>
      </c>
      <c r="V23" s="44">
        <v>0</v>
      </c>
      <c r="W23" s="45">
        <v>0</v>
      </c>
      <c r="X23" s="40"/>
      <c r="Y23" s="41"/>
      <c r="Z23" s="41"/>
      <c r="AA23" s="41"/>
    </row>
    <row r="24" spans="2:27" ht="14.25" x14ac:dyDescent="0.45">
      <c r="B24" s="8" t="s">
        <v>84</v>
      </c>
      <c r="C24" s="51" t="s">
        <v>42</v>
      </c>
      <c r="D24" s="52">
        <v>8.8000000000000007</v>
      </c>
      <c r="E24" s="53">
        <v>8.4</v>
      </c>
      <c r="F24" s="53">
        <v>8.6</v>
      </c>
      <c r="G24" s="53">
        <v>8.9</v>
      </c>
      <c r="H24" s="54">
        <v>9.5</v>
      </c>
      <c r="I24" s="55">
        <v>5.2</v>
      </c>
      <c r="J24" s="53">
        <v>5.0999999999999996</v>
      </c>
      <c r="K24" s="53">
        <v>5.6</v>
      </c>
      <c r="L24" s="53">
        <v>6.4</v>
      </c>
      <c r="M24" s="56">
        <v>7.4</v>
      </c>
      <c r="N24" s="52">
        <v>3.6</v>
      </c>
      <c r="O24" s="53">
        <v>3.4</v>
      </c>
      <c r="P24" s="53">
        <v>3</v>
      </c>
      <c r="Q24" s="53">
        <v>2.6</v>
      </c>
      <c r="R24" s="57">
        <v>2.1</v>
      </c>
      <c r="S24" s="55">
        <v>0</v>
      </c>
      <c r="T24" s="53">
        <v>0</v>
      </c>
      <c r="U24" s="53">
        <v>0</v>
      </c>
      <c r="V24" s="53">
        <v>0</v>
      </c>
      <c r="W24" s="54">
        <v>0</v>
      </c>
      <c r="X24" s="40"/>
      <c r="Y24" s="41"/>
      <c r="Z24" s="41"/>
      <c r="AA24" s="41"/>
    </row>
    <row r="25" spans="2:27" ht="14.25" x14ac:dyDescent="0.45">
      <c r="B25" s="8" t="s">
        <v>85</v>
      </c>
      <c r="C25" s="58" t="s">
        <v>44</v>
      </c>
      <c r="D25" s="43">
        <v>9.6</v>
      </c>
      <c r="E25" s="44">
        <v>9</v>
      </c>
      <c r="F25" s="44">
        <v>9.4</v>
      </c>
      <c r="G25" s="44">
        <v>10.1</v>
      </c>
      <c r="H25" s="45">
        <v>10.7</v>
      </c>
      <c r="I25" s="46">
        <v>6.1</v>
      </c>
      <c r="J25" s="44">
        <v>5.8</v>
      </c>
      <c r="K25" s="44">
        <v>6.5</v>
      </c>
      <c r="L25" s="44">
        <v>7.2</v>
      </c>
      <c r="M25" s="47">
        <v>8</v>
      </c>
      <c r="N25" s="43">
        <v>3.4</v>
      </c>
      <c r="O25" s="44">
        <v>3.2</v>
      </c>
      <c r="P25" s="44">
        <v>2.9</v>
      </c>
      <c r="Q25" s="44">
        <v>2.9</v>
      </c>
      <c r="R25" s="48">
        <v>2.6</v>
      </c>
      <c r="S25" s="46">
        <v>0</v>
      </c>
      <c r="T25" s="44">
        <v>0.1</v>
      </c>
      <c r="U25" s="44">
        <v>0</v>
      </c>
      <c r="V25" s="44">
        <v>0.1</v>
      </c>
      <c r="W25" s="45">
        <v>0.1</v>
      </c>
      <c r="X25" s="40"/>
      <c r="Y25" s="41"/>
      <c r="Z25" s="41"/>
      <c r="AA25" s="41"/>
    </row>
    <row r="26" spans="2:27" ht="14.25" x14ac:dyDescent="0.45">
      <c r="B26" s="8" t="s">
        <v>86</v>
      </c>
      <c r="C26" s="49" t="s">
        <v>46</v>
      </c>
      <c r="D26" s="43">
        <v>11.3</v>
      </c>
      <c r="E26" s="44">
        <v>9.3000000000000007</v>
      </c>
      <c r="F26" s="44">
        <v>10.6</v>
      </c>
      <c r="G26" s="44">
        <v>11.6</v>
      </c>
      <c r="H26" s="45">
        <v>11.8</v>
      </c>
      <c r="I26" s="46">
        <v>7.7</v>
      </c>
      <c r="J26" s="44">
        <v>6.2</v>
      </c>
      <c r="K26" s="44">
        <v>7.9</v>
      </c>
      <c r="L26" s="44">
        <v>9.1999999999999993</v>
      </c>
      <c r="M26" s="47">
        <v>9.4</v>
      </c>
      <c r="N26" s="43">
        <v>3.5</v>
      </c>
      <c r="O26" s="44">
        <v>3</v>
      </c>
      <c r="P26" s="44">
        <v>2.6</v>
      </c>
      <c r="Q26" s="44">
        <v>2.4</v>
      </c>
      <c r="R26" s="48">
        <v>2.4</v>
      </c>
      <c r="S26" s="46">
        <v>0</v>
      </c>
      <c r="T26" s="44">
        <v>0.1</v>
      </c>
      <c r="U26" s="44">
        <v>0</v>
      </c>
      <c r="V26" s="44">
        <v>0</v>
      </c>
      <c r="W26" s="45">
        <v>0</v>
      </c>
      <c r="X26" s="40"/>
      <c r="Y26" s="41"/>
      <c r="Z26" s="41"/>
      <c r="AA26" s="41"/>
    </row>
    <row r="27" spans="2:27" ht="14.25" x14ac:dyDescent="0.45">
      <c r="B27" s="8" t="s">
        <v>87</v>
      </c>
      <c r="C27" s="49" t="s">
        <v>48</v>
      </c>
      <c r="D27" s="43">
        <v>10.1</v>
      </c>
      <c r="E27" s="44">
        <v>9.4</v>
      </c>
      <c r="F27" s="44">
        <v>9.1</v>
      </c>
      <c r="G27" s="44">
        <v>10.8</v>
      </c>
      <c r="H27" s="45">
        <v>11.6</v>
      </c>
      <c r="I27" s="46">
        <v>6.4</v>
      </c>
      <c r="J27" s="44">
        <v>5.9</v>
      </c>
      <c r="K27" s="44">
        <v>6</v>
      </c>
      <c r="L27" s="44">
        <v>7.2</v>
      </c>
      <c r="M27" s="47">
        <v>8.4</v>
      </c>
      <c r="N27" s="43">
        <v>3.7</v>
      </c>
      <c r="O27" s="44">
        <v>3.5</v>
      </c>
      <c r="P27" s="44">
        <v>3.1</v>
      </c>
      <c r="Q27" s="44">
        <v>3.4</v>
      </c>
      <c r="R27" s="48">
        <v>3.2</v>
      </c>
      <c r="S27" s="46">
        <v>0</v>
      </c>
      <c r="T27" s="44">
        <v>0</v>
      </c>
      <c r="U27" s="44">
        <v>0</v>
      </c>
      <c r="V27" s="44">
        <v>0.2</v>
      </c>
      <c r="W27" s="45">
        <v>0.1</v>
      </c>
      <c r="X27" s="40"/>
      <c r="Y27" s="41"/>
      <c r="Z27" s="41"/>
      <c r="AA27" s="41"/>
    </row>
    <row r="28" spans="2:27" ht="14.25" x14ac:dyDescent="0.45">
      <c r="B28" s="8" t="s">
        <v>88</v>
      </c>
      <c r="C28" s="49" t="s">
        <v>50</v>
      </c>
      <c r="D28" s="43">
        <v>10.1</v>
      </c>
      <c r="E28" s="44">
        <v>9.3000000000000007</v>
      </c>
      <c r="F28" s="44">
        <v>9.9</v>
      </c>
      <c r="G28" s="44">
        <v>9.1999999999999993</v>
      </c>
      <c r="H28" s="45">
        <v>10.9</v>
      </c>
      <c r="I28" s="46">
        <v>6.6</v>
      </c>
      <c r="J28" s="44">
        <v>6.3</v>
      </c>
      <c r="K28" s="44">
        <v>6.7</v>
      </c>
      <c r="L28" s="44">
        <v>7</v>
      </c>
      <c r="M28" s="47">
        <v>8.1</v>
      </c>
      <c r="N28" s="43">
        <v>3.5</v>
      </c>
      <c r="O28" s="44">
        <v>3</v>
      </c>
      <c r="P28" s="44">
        <v>3.2</v>
      </c>
      <c r="Q28" s="44">
        <v>2.2999999999999998</v>
      </c>
      <c r="R28" s="48">
        <v>2.7</v>
      </c>
      <c r="S28" s="46">
        <v>0</v>
      </c>
      <c r="T28" s="44">
        <v>0</v>
      </c>
      <c r="U28" s="44">
        <v>0</v>
      </c>
      <c r="V28" s="44">
        <v>0</v>
      </c>
      <c r="W28" s="45">
        <v>0.1</v>
      </c>
      <c r="X28" s="40"/>
      <c r="Y28" s="41"/>
      <c r="Z28" s="41"/>
      <c r="AA28" s="41"/>
    </row>
    <row r="29" spans="2:27" ht="14.25" x14ac:dyDescent="0.45">
      <c r="B29" s="8" t="s">
        <v>89</v>
      </c>
      <c r="C29" s="49" t="s">
        <v>52</v>
      </c>
      <c r="D29" s="43">
        <v>9.3000000000000007</v>
      </c>
      <c r="E29" s="44">
        <v>9.4</v>
      </c>
      <c r="F29" s="44">
        <v>9.9</v>
      </c>
      <c r="G29" s="44">
        <v>9.9</v>
      </c>
      <c r="H29" s="45">
        <v>10.6</v>
      </c>
      <c r="I29" s="46">
        <v>6.7</v>
      </c>
      <c r="J29" s="44">
        <v>6.8</v>
      </c>
      <c r="K29" s="44">
        <v>7.2</v>
      </c>
      <c r="L29" s="44">
        <v>8.1</v>
      </c>
      <c r="M29" s="47">
        <v>8.5</v>
      </c>
      <c r="N29" s="43">
        <v>2.5</v>
      </c>
      <c r="O29" s="44">
        <v>2.5</v>
      </c>
      <c r="P29" s="44">
        <v>2.6</v>
      </c>
      <c r="Q29" s="44">
        <v>1.8</v>
      </c>
      <c r="R29" s="48">
        <v>2</v>
      </c>
      <c r="S29" s="46">
        <v>0</v>
      </c>
      <c r="T29" s="44">
        <v>0.1</v>
      </c>
      <c r="U29" s="44">
        <v>0</v>
      </c>
      <c r="V29" s="44">
        <v>0</v>
      </c>
      <c r="W29" s="45">
        <v>0.1</v>
      </c>
      <c r="X29" s="40"/>
      <c r="Y29" s="41"/>
      <c r="Z29" s="41"/>
      <c r="AA29" s="41"/>
    </row>
    <row r="30" spans="2:27" ht="14.25" x14ac:dyDescent="0.45">
      <c r="B30" s="8" t="s">
        <v>90</v>
      </c>
      <c r="C30" s="49" t="s">
        <v>54</v>
      </c>
      <c r="D30" s="43">
        <v>10.8</v>
      </c>
      <c r="E30" s="44">
        <v>10.199999999999999</v>
      </c>
      <c r="F30" s="44">
        <v>10.9</v>
      </c>
      <c r="G30" s="44">
        <v>11.1</v>
      </c>
      <c r="H30" s="45">
        <v>11</v>
      </c>
      <c r="I30" s="46">
        <v>8.1</v>
      </c>
      <c r="J30" s="44">
        <v>7.9</v>
      </c>
      <c r="K30" s="44">
        <v>8.8000000000000007</v>
      </c>
      <c r="L30" s="44">
        <v>8.6999999999999993</v>
      </c>
      <c r="M30" s="47">
        <v>9.1999999999999993</v>
      </c>
      <c r="N30" s="43">
        <v>2.6</v>
      </c>
      <c r="O30" s="44">
        <v>2.4</v>
      </c>
      <c r="P30" s="44">
        <v>2</v>
      </c>
      <c r="Q30" s="44">
        <v>2.2999999999999998</v>
      </c>
      <c r="R30" s="48">
        <v>1.7</v>
      </c>
      <c r="S30" s="46">
        <v>0</v>
      </c>
      <c r="T30" s="44">
        <v>0</v>
      </c>
      <c r="U30" s="44">
        <v>0</v>
      </c>
      <c r="V30" s="44">
        <v>0.1</v>
      </c>
      <c r="W30" s="45">
        <v>0</v>
      </c>
      <c r="X30" s="40"/>
      <c r="Y30" s="41"/>
      <c r="Z30" s="41"/>
      <c r="AA30" s="41"/>
    </row>
    <row r="31" spans="2:27" ht="14.25" x14ac:dyDescent="0.45">
      <c r="B31" s="8" t="s">
        <v>91</v>
      </c>
      <c r="C31" s="49" t="s">
        <v>56</v>
      </c>
      <c r="D31" s="43">
        <v>10.5</v>
      </c>
      <c r="E31" s="44">
        <v>10.1</v>
      </c>
      <c r="F31" s="44">
        <v>10.8</v>
      </c>
      <c r="G31" s="44">
        <v>12.2</v>
      </c>
      <c r="H31" s="45">
        <v>12.6</v>
      </c>
      <c r="I31" s="46">
        <v>5.6</v>
      </c>
      <c r="J31" s="44">
        <v>5.5</v>
      </c>
      <c r="K31" s="44">
        <v>6.6</v>
      </c>
      <c r="L31" s="44">
        <v>7.5</v>
      </c>
      <c r="M31" s="47">
        <v>8.5</v>
      </c>
      <c r="N31" s="43">
        <v>4.9000000000000004</v>
      </c>
      <c r="O31" s="44">
        <v>4.5999999999999996</v>
      </c>
      <c r="P31" s="44">
        <v>4.0999999999999996</v>
      </c>
      <c r="Q31" s="44">
        <v>4.7</v>
      </c>
      <c r="R31" s="48">
        <v>4.0999999999999996</v>
      </c>
      <c r="S31" s="46">
        <v>0.1</v>
      </c>
      <c r="T31" s="44">
        <v>0.1</v>
      </c>
      <c r="U31" s="44">
        <v>0.1</v>
      </c>
      <c r="V31" s="44">
        <v>0</v>
      </c>
      <c r="W31" s="45">
        <v>0.1</v>
      </c>
      <c r="X31" s="40"/>
      <c r="Y31" s="41"/>
      <c r="Z31" s="41"/>
      <c r="AA31" s="41"/>
    </row>
    <row r="32" spans="2:27" ht="14.25" x14ac:dyDescent="0.45">
      <c r="B32" s="8" t="s">
        <v>92</v>
      </c>
      <c r="C32" s="49" t="s">
        <v>58</v>
      </c>
      <c r="D32" s="43">
        <v>10.3</v>
      </c>
      <c r="E32" s="44">
        <v>11</v>
      </c>
      <c r="F32" s="44">
        <v>11.5</v>
      </c>
      <c r="G32" s="44">
        <v>12.9</v>
      </c>
      <c r="H32" s="45">
        <v>14.1</v>
      </c>
      <c r="I32" s="46">
        <v>4.5</v>
      </c>
      <c r="J32" s="44">
        <v>4.4000000000000004</v>
      </c>
      <c r="K32" s="44">
        <v>6.2</v>
      </c>
      <c r="L32" s="44">
        <v>6.5</v>
      </c>
      <c r="M32" s="47">
        <v>8.6999999999999993</v>
      </c>
      <c r="N32" s="43">
        <v>5.7</v>
      </c>
      <c r="O32" s="44">
        <v>6.6</v>
      </c>
      <c r="P32" s="44">
        <v>5.3</v>
      </c>
      <c r="Q32" s="44">
        <v>6.2</v>
      </c>
      <c r="R32" s="48">
        <v>5.3</v>
      </c>
      <c r="S32" s="46">
        <v>0.1</v>
      </c>
      <c r="T32" s="44">
        <v>0</v>
      </c>
      <c r="U32" s="44">
        <v>0</v>
      </c>
      <c r="V32" s="44">
        <v>0.1</v>
      </c>
      <c r="W32" s="45">
        <v>0.1</v>
      </c>
      <c r="X32" s="40"/>
      <c r="Y32" s="41"/>
      <c r="Z32" s="41"/>
      <c r="AA32" s="41"/>
    </row>
    <row r="33" spans="1:27" ht="14.25" x14ac:dyDescent="0.45">
      <c r="B33" s="8" t="s">
        <v>93</v>
      </c>
      <c r="C33" s="49" t="s">
        <v>60</v>
      </c>
      <c r="D33" s="43">
        <v>7.1</v>
      </c>
      <c r="E33" s="44">
        <v>5.9</v>
      </c>
      <c r="F33" s="44">
        <v>6.3</v>
      </c>
      <c r="G33" s="44">
        <v>7</v>
      </c>
      <c r="H33" s="45">
        <v>7.6</v>
      </c>
      <c r="I33" s="46">
        <v>5.0999999999999996</v>
      </c>
      <c r="J33" s="44">
        <v>4.4000000000000004</v>
      </c>
      <c r="K33" s="44">
        <v>4.8</v>
      </c>
      <c r="L33" s="44">
        <v>5.3</v>
      </c>
      <c r="M33" s="47">
        <v>6</v>
      </c>
      <c r="N33" s="43">
        <v>2</v>
      </c>
      <c r="O33" s="44">
        <v>1.5</v>
      </c>
      <c r="P33" s="44">
        <v>1.5</v>
      </c>
      <c r="Q33" s="44">
        <v>1.7</v>
      </c>
      <c r="R33" s="48">
        <v>1.6</v>
      </c>
      <c r="S33" s="46">
        <v>0</v>
      </c>
      <c r="T33" s="44">
        <v>0.1</v>
      </c>
      <c r="U33" s="44">
        <v>0</v>
      </c>
      <c r="V33" s="44">
        <v>0</v>
      </c>
      <c r="W33" s="45">
        <v>0</v>
      </c>
      <c r="X33" s="40"/>
      <c r="Y33" s="41"/>
      <c r="Z33" s="41"/>
      <c r="AA33" s="41"/>
    </row>
    <row r="34" spans="1:27" ht="14.65" thickBot="1" x14ac:dyDescent="0.5">
      <c r="B34" s="8" t="s">
        <v>94</v>
      </c>
      <c r="C34" s="59" t="s">
        <v>62</v>
      </c>
      <c r="D34" s="60">
        <v>10.199999999999999</v>
      </c>
      <c r="E34" s="61">
        <v>10.1</v>
      </c>
      <c r="F34" s="61">
        <v>10.199999999999999</v>
      </c>
      <c r="G34" s="61">
        <v>10.9</v>
      </c>
      <c r="H34" s="62">
        <v>11.4</v>
      </c>
      <c r="I34" s="63">
        <v>6.3</v>
      </c>
      <c r="J34" s="61">
        <v>6.3</v>
      </c>
      <c r="K34" s="61">
        <v>6.8</v>
      </c>
      <c r="L34" s="61">
        <v>7.6</v>
      </c>
      <c r="M34" s="64">
        <v>8.6</v>
      </c>
      <c r="N34" s="60">
        <v>3.9</v>
      </c>
      <c r="O34" s="61">
        <v>3.8</v>
      </c>
      <c r="P34" s="61">
        <v>3.3</v>
      </c>
      <c r="Q34" s="61">
        <v>3.2</v>
      </c>
      <c r="R34" s="65">
        <v>2.7</v>
      </c>
      <c r="S34" s="63">
        <v>0</v>
      </c>
      <c r="T34" s="61">
        <v>0.1</v>
      </c>
      <c r="U34" s="61">
        <v>0.1</v>
      </c>
      <c r="V34" s="61">
        <v>0.1</v>
      </c>
      <c r="W34" s="62">
        <v>0.1</v>
      </c>
      <c r="X34" s="40"/>
      <c r="Y34" s="41"/>
      <c r="Z34" s="41"/>
      <c r="AA34" s="41"/>
    </row>
    <row r="35" spans="1:27" ht="14.65" thickTop="1" x14ac:dyDescent="0.45">
      <c r="B35" s="8" t="s">
        <v>95</v>
      </c>
      <c r="C35" s="66" t="s">
        <v>64</v>
      </c>
      <c r="D35" s="67">
        <v>10.199999999999999</v>
      </c>
      <c r="E35" s="68">
        <v>9.6</v>
      </c>
      <c r="F35" s="68">
        <v>10.1</v>
      </c>
      <c r="G35" s="68">
        <v>10.7</v>
      </c>
      <c r="H35" s="69">
        <v>11.2</v>
      </c>
      <c r="I35" s="70">
        <v>6.6</v>
      </c>
      <c r="J35" s="68">
        <v>6.3</v>
      </c>
      <c r="K35" s="68">
        <v>7</v>
      </c>
      <c r="L35" s="68">
        <v>7.8</v>
      </c>
      <c r="M35" s="71">
        <v>8.6999999999999993</v>
      </c>
      <c r="N35" s="67">
        <v>3.5</v>
      </c>
      <c r="O35" s="68">
        <v>3.2</v>
      </c>
      <c r="P35" s="68">
        <v>3</v>
      </c>
      <c r="Q35" s="68">
        <v>2.8</v>
      </c>
      <c r="R35" s="72">
        <v>2.5</v>
      </c>
      <c r="S35" s="70">
        <v>0</v>
      </c>
      <c r="T35" s="68">
        <v>0</v>
      </c>
      <c r="U35" s="68">
        <v>0</v>
      </c>
      <c r="V35" s="68">
        <v>0</v>
      </c>
      <c r="W35" s="69">
        <v>0</v>
      </c>
      <c r="X35" s="40"/>
      <c r="Y35" s="41"/>
      <c r="Z35" s="41"/>
      <c r="AA35" s="41"/>
    </row>
    <row r="36" spans="1:27" x14ac:dyDescent="0.35">
      <c r="D36" s="73"/>
      <c r="E36" s="73"/>
      <c r="F36" s="73"/>
      <c r="G36" s="73"/>
      <c r="H36" s="73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7" x14ac:dyDescent="0.3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7" customFormat="1" ht="13.15" x14ac:dyDescent="0.4">
      <c r="A38" s="7"/>
      <c r="B38" s="16"/>
      <c r="C38" s="75" t="s">
        <v>96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15"/>
      <c r="Y38" s="15"/>
      <c r="Z38" s="15"/>
      <c r="AA38" s="15"/>
    </row>
    <row r="39" spans="1:27" customFormat="1" x14ac:dyDescent="0.35">
      <c r="A39" s="7"/>
      <c r="B39" s="16"/>
      <c r="C39" s="18" t="s">
        <v>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15"/>
      <c r="Y39" s="15"/>
      <c r="Z39" s="15"/>
      <c r="AA39" s="15"/>
    </row>
    <row r="40" spans="1:27" customFormat="1" x14ac:dyDescent="0.35">
      <c r="A40" s="7"/>
      <c r="B40" s="16"/>
      <c r="C40" s="26" t="s">
        <v>9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15"/>
      <c r="Y40" s="15"/>
      <c r="Z40" s="15"/>
      <c r="AA40" s="15"/>
    </row>
    <row r="41" spans="1:27" customFormat="1" ht="14.25" x14ac:dyDescent="0.45">
      <c r="A41" s="7"/>
      <c r="B41" s="8" t="s">
        <v>97</v>
      </c>
      <c r="C41" s="32" t="s">
        <v>5</v>
      </c>
      <c r="D41" s="33">
        <v>9</v>
      </c>
      <c r="E41" s="34">
        <v>8.6999999999999993</v>
      </c>
      <c r="F41" s="34">
        <v>9.3000000000000007</v>
      </c>
      <c r="G41" s="34">
        <v>10</v>
      </c>
      <c r="H41" s="35">
        <v>11</v>
      </c>
      <c r="I41" s="36">
        <v>8.9</v>
      </c>
      <c r="J41" s="34">
        <v>8.6999999999999993</v>
      </c>
      <c r="K41" s="34">
        <v>9.1999999999999993</v>
      </c>
      <c r="L41" s="34">
        <v>10</v>
      </c>
      <c r="M41" s="37">
        <v>11</v>
      </c>
      <c r="N41" s="33">
        <v>0</v>
      </c>
      <c r="O41" s="34">
        <v>0</v>
      </c>
      <c r="P41" s="34">
        <v>0</v>
      </c>
      <c r="Q41" s="34">
        <v>0</v>
      </c>
      <c r="R41" s="38">
        <v>0</v>
      </c>
      <c r="S41" s="36">
        <v>0</v>
      </c>
      <c r="T41" s="36">
        <v>0</v>
      </c>
      <c r="U41" s="36">
        <v>0</v>
      </c>
      <c r="V41" s="36">
        <v>0</v>
      </c>
      <c r="W41" s="39">
        <v>0</v>
      </c>
      <c r="X41" s="15"/>
      <c r="Y41" s="15"/>
      <c r="Z41" s="15"/>
      <c r="AA41" s="15"/>
    </row>
    <row r="42" spans="1:27" customFormat="1" ht="14.25" x14ac:dyDescent="0.45">
      <c r="A42" s="7"/>
      <c r="B42" s="8" t="s">
        <v>98</v>
      </c>
      <c r="C42" s="42" t="s">
        <v>10</v>
      </c>
      <c r="D42" s="43">
        <v>9.4</v>
      </c>
      <c r="E42" s="44">
        <v>9.3000000000000007</v>
      </c>
      <c r="F42" s="44">
        <v>9.9</v>
      </c>
      <c r="G42" s="44">
        <v>11.1</v>
      </c>
      <c r="H42" s="45">
        <v>11.6</v>
      </c>
      <c r="I42" s="46">
        <v>9.4</v>
      </c>
      <c r="J42" s="44">
        <v>9.1999999999999993</v>
      </c>
      <c r="K42" s="44">
        <v>9.8000000000000007</v>
      </c>
      <c r="L42" s="44">
        <v>11</v>
      </c>
      <c r="M42" s="47">
        <v>11.6</v>
      </c>
      <c r="N42" s="43">
        <v>0</v>
      </c>
      <c r="O42" s="44">
        <v>0</v>
      </c>
      <c r="P42" s="44">
        <v>0</v>
      </c>
      <c r="Q42" s="44">
        <v>0</v>
      </c>
      <c r="R42" s="48">
        <v>0.1</v>
      </c>
      <c r="S42" s="46">
        <v>0</v>
      </c>
      <c r="T42" s="44">
        <v>0</v>
      </c>
      <c r="U42" s="44">
        <v>0</v>
      </c>
      <c r="V42" s="44">
        <v>0.1</v>
      </c>
      <c r="W42" s="45">
        <v>0</v>
      </c>
      <c r="X42" s="15"/>
      <c r="Y42" s="15"/>
      <c r="Z42" s="15"/>
      <c r="AA42" s="15"/>
    </row>
    <row r="43" spans="1:27" customFormat="1" ht="14.25" x14ac:dyDescent="0.45">
      <c r="A43" s="7"/>
      <c r="B43" s="8" t="s">
        <v>99</v>
      </c>
      <c r="C43" s="49" t="s">
        <v>16</v>
      </c>
      <c r="D43" s="43">
        <v>9.9</v>
      </c>
      <c r="E43" s="44">
        <v>9.6999999999999993</v>
      </c>
      <c r="F43" s="44">
        <v>9.6</v>
      </c>
      <c r="G43" s="44">
        <v>10.5</v>
      </c>
      <c r="H43" s="45">
        <v>12.2</v>
      </c>
      <c r="I43" s="46">
        <v>9.9</v>
      </c>
      <c r="J43" s="44">
        <v>9.6999999999999993</v>
      </c>
      <c r="K43" s="44">
        <v>9.5</v>
      </c>
      <c r="L43" s="44">
        <v>10.5</v>
      </c>
      <c r="M43" s="47">
        <v>12.2</v>
      </c>
      <c r="N43" s="43">
        <v>0</v>
      </c>
      <c r="O43" s="44">
        <v>0</v>
      </c>
      <c r="P43" s="44">
        <v>0</v>
      </c>
      <c r="Q43" s="44">
        <v>0</v>
      </c>
      <c r="R43" s="48">
        <v>0</v>
      </c>
      <c r="S43" s="46">
        <v>0</v>
      </c>
      <c r="T43" s="44">
        <v>0</v>
      </c>
      <c r="U43" s="44">
        <v>0</v>
      </c>
      <c r="V43" s="44">
        <v>0</v>
      </c>
      <c r="W43" s="45">
        <v>0</v>
      </c>
      <c r="X43" s="15"/>
      <c r="Y43" s="15"/>
      <c r="Z43" s="15"/>
      <c r="AA43" s="15"/>
    </row>
    <row r="44" spans="1:27" customFormat="1" ht="14.25" x14ac:dyDescent="0.45">
      <c r="A44" s="7"/>
      <c r="B44" s="8" t="s">
        <v>100</v>
      </c>
      <c r="C44" s="50" t="s">
        <v>22</v>
      </c>
      <c r="D44" s="43">
        <v>7.6</v>
      </c>
      <c r="E44" s="44">
        <v>8.1999999999999993</v>
      </c>
      <c r="F44" s="44">
        <v>8.4</v>
      </c>
      <c r="G44" s="44">
        <v>10.7</v>
      </c>
      <c r="H44" s="45">
        <v>8.8000000000000007</v>
      </c>
      <c r="I44" s="46">
        <v>7.6</v>
      </c>
      <c r="J44" s="44">
        <v>8.1999999999999993</v>
      </c>
      <c r="K44" s="44">
        <v>8.4</v>
      </c>
      <c r="L44" s="44">
        <v>10.7</v>
      </c>
      <c r="M44" s="47">
        <v>8.8000000000000007</v>
      </c>
      <c r="N44" s="43">
        <v>0</v>
      </c>
      <c r="O44" s="44">
        <v>0</v>
      </c>
      <c r="P44" s="44">
        <v>0</v>
      </c>
      <c r="Q44" s="44">
        <v>0</v>
      </c>
      <c r="R44" s="48">
        <v>0</v>
      </c>
      <c r="S44" s="46">
        <v>0</v>
      </c>
      <c r="T44" s="44">
        <v>0</v>
      </c>
      <c r="U44" s="44">
        <v>0</v>
      </c>
      <c r="V44" s="44">
        <v>0</v>
      </c>
      <c r="W44" s="45">
        <v>0</v>
      </c>
      <c r="X44" s="15"/>
      <c r="Y44" s="15"/>
      <c r="Z44" s="15"/>
      <c r="AA44" s="15"/>
    </row>
    <row r="45" spans="1:27" customFormat="1" ht="14.25" x14ac:dyDescent="0.45">
      <c r="A45" s="7"/>
      <c r="B45" s="8" t="s">
        <v>101</v>
      </c>
      <c r="C45" s="50" t="s">
        <v>26</v>
      </c>
      <c r="D45" s="43">
        <v>9.3000000000000007</v>
      </c>
      <c r="E45" s="44">
        <v>9.3000000000000007</v>
      </c>
      <c r="F45" s="44">
        <v>9.9</v>
      </c>
      <c r="G45" s="44">
        <v>10.5</v>
      </c>
      <c r="H45" s="45">
        <v>10.199999999999999</v>
      </c>
      <c r="I45" s="46">
        <v>9.3000000000000007</v>
      </c>
      <c r="J45" s="44">
        <v>9.3000000000000007</v>
      </c>
      <c r="K45" s="44">
        <v>9.9</v>
      </c>
      <c r="L45" s="44">
        <v>10.5</v>
      </c>
      <c r="M45" s="47">
        <v>10.199999999999999</v>
      </c>
      <c r="N45" s="43">
        <v>0</v>
      </c>
      <c r="O45" s="44">
        <v>0</v>
      </c>
      <c r="P45" s="44">
        <v>0</v>
      </c>
      <c r="Q45" s="44">
        <v>0</v>
      </c>
      <c r="R45" s="48">
        <v>0</v>
      </c>
      <c r="S45" s="46">
        <v>0</v>
      </c>
      <c r="T45" s="44">
        <v>0</v>
      </c>
      <c r="U45" s="44">
        <v>0</v>
      </c>
      <c r="V45" s="44">
        <v>0</v>
      </c>
      <c r="W45" s="45">
        <v>0</v>
      </c>
      <c r="X45" s="15"/>
      <c r="Y45" s="15"/>
      <c r="Z45" s="15"/>
      <c r="AA45" s="15"/>
    </row>
    <row r="46" spans="1:27" customFormat="1" ht="14.25" x14ac:dyDescent="0.45">
      <c r="A46" s="7"/>
      <c r="B46" s="8" t="s">
        <v>102</v>
      </c>
      <c r="C46" s="50" t="s">
        <v>28</v>
      </c>
      <c r="D46" s="43">
        <v>12.5</v>
      </c>
      <c r="E46" s="44">
        <v>11.2</v>
      </c>
      <c r="F46" s="44">
        <v>10.3</v>
      </c>
      <c r="G46" s="44">
        <v>10.3</v>
      </c>
      <c r="H46" s="45">
        <v>16.100000000000001</v>
      </c>
      <c r="I46" s="46">
        <v>12.5</v>
      </c>
      <c r="J46" s="44">
        <v>11.2</v>
      </c>
      <c r="K46" s="44">
        <v>10.199999999999999</v>
      </c>
      <c r="L46" s="44">
        <v>10.3</v>
      </c>
      <c r="M46" s="47">
        <v>16.100000000000001</v>
      </c>
      <c r="N46" s="43">
        <v>0</v>
      </c>
      <c r="O46" s="44">
        <v>0</v>
      </c>
      <c r="P46" s="44">
        <v>0</v>
      </c>
      <c r="Q46" s="44">
        <v>0</v>
      </c>
      <c r="R46" s="48">
        <v>0</v>
      </c>
      <c r="S46" s="46">
        <v>0</v>
      </c>
      <c r="T46" s="44">
        <v>0</v>
      </c>
      <c r="U46" s="44">
        <v>0.1</v>
      </c>
      <c r="V46" s="44">
        <v>0.1</v>
      </c>
      <c r="W46" s="45">
        <v>0</v>
      </c>
      <c r="X46" s="15"/>
      <c r="Y46" s="15"/>
      <c r="Z46" s="15"/>
      <c r="AA46" s="15"/>
    </row>
    <row r="47" spans="1:27" customFormat="1" ht="14.25" x14ac:dyDescent="0.45">
      <c r="A47" s="7"/>
      <c r="B47" s="8" t="s">
        <v>103</v>
      </c>
      <c r="C47" s="49" t="s">
        <v>30</v>
      </c>
      <c r="D47" s="43">
        <v>8</v>
      </c>
      <c r="E47" s="44">
        <v>7.7</v>
      </c>
      <c r="F47" s="44">
        <v>8.1</v>
      </c>
      <c r="G47" s="44">
        <v>8.1999999999999993</v>
      </c>
      <c r="H47" s="45">
        <v>9.1</v>
      </c>
      <c r="I47" s="46">
        <v>7.8</v>
      </c>
      <c r="J47" s="44">
        <v>7.7</v>
      </c>
      <c r="K47" s="44">
        <v>8.1</v>
      </c>
      <c r="L47" s="44">
        <v>8.1999999999999993</v>
      </c>
      <c r="M47" s="47">
        <v>9.1</v>
      </c>
      <c r="N47" s="43">
        <v>0</v>
      </c>
      <c r="O47" s="44">
        <v>0</v>
      </c>
      <c r="P47" s="44">
        <v>0</v>
      </c>
      <c r="Q47" s="44">
        <v>0</v>
      </c>
      <c r="R47" s="48">
        <v>0</v>
      </c>
      <c r="S47" s="46">
        <v>0.1</v>
      </c>
      <c r="T47" s="44">
        <v>0</v>
      </c>
      <c r="U47" s="44">
        <v>0</v>
      </c>
      <c r="V47" s="44">
        <v>0</v>
      </c>
      <c r="W47" s="45">
        <v>0</v>
      </c>
      <c r="X47" s="15"/>
      <c r="Y47" s="15"/>
      <c r="Z47" s="15"/>
      <c r="AA47" s="15"/>
    </row>
    <row r="48" spans="1:27" customFormat="1" ht="14.25" x14ac:dyDescent="0.45">
      <c r="A48" s="7"/>
      <c r="B48" s="8" t="s">
        <v>104</v>
      </c>
      <c r="C48" s="49" t="s">
        <v>32</v>
      </c>
      <c r="D48" s="43">
        <v>9.5</v>
      </c>
      <c r="E48" s="44">
        <v>8.8000000000000007</v>
      </c>
      <c r="F48" s="44">
        <v>9.9</v>
      </c>
      <c r="G48" s="44">
        <v>10.5</v>
      </c>
      <c r="H48" s="45">
        <v>10.6</v>
      </c>
      <c r="I48" s="46">
        <v>9.5</v>
      </c>
      <c r="J48" s="44">
        <v>8.8000000000000007</v>
      </c>
      <c r="K48" s="44">
        <v>9.9</v>
      </c>
      <c r="L48" s="44">
        <v>10.5</v>
      </c>
      <c r="M48" s="47">
        <v>10.6</v>
      </c>
      <c r="N48" s="43">
        <v>0</v>
      </c>
      <c r="O48" s="44">
        <v>0</v>
      </c>
      <c r="P48" s="44">
        <v>0</v>
      </c>
      <c r="Q48" s="44">
        <v>0</v>
      </c>
      <c r="R48" s="48">
        <v>0</v>
      </c>
      <c r="S48" s="46">
        <v>0</v>
      </c>
      <c r="T48" s="44">
        <v>0</v>
      </c>
      <c r="U48" s="44">
        <v>0.1</v>
      </c>
      <c r="V48" s="44">
        <v>0</v>
      </c>
      <c r="W48" s="45">
        <v>0</v>
      </c>
      <c r="X48" s="15"/>
      <c r="Y48" s="15"/>
      <c r="Z48" s="15"/>
      <c r="AA48" s="15"/>
    </row>
    <row r="49" spans="1:27" customFormat="1" ht="14.25" x14ac:dyDescent="0.45">
      <c r="A49" s="7"/>
      <c r="B49" s="8" t="s">
        <v>105</v>
      </c>
      <c r="C49" s="49" t="s">
        <v>34</v>
      </c>
      <c r="D49" s="43">
        <v>6.9</v>
      </c>
      <c r="E49" s="44">
        <v>17.899999999999999</v>
      </c>
      <c r="F49" s="44">
        <v>3.5</v>
      </c>
      <c r="G49" s="44">
        <v>8.6</v>
      </c>
      <c r="H49" s="45">
        <v>5.9</v>
      </c>
      <c r="I49" s="46">
        <v>6.9</v>
      </c>
      <c r="J49" s="44">
        <v>17.899999999999999</v>
      </c>
      <c r="K49" s="44">
        <v>3.5</v>
      </c>
      <c r="L49" s="44">
        <v>8.6</v>
      </c>
      <c r="M49" s="47">
        <v>5.9</v>
      </c>
      <c r="N49" s="43">
        <v>0</v>
      </c>
      <c r="O49" s="44">
        <v>0</v>
      </c>
      <c r="P49" s="44">
        <v>0</v>
      </c>
      <c r="Q49" s="44">
        <v>0</v>
      </c>
      <c r="R49" s="48">
        <v>0</v>
      </c>
      <c r="S49" s="46">
        <v>0</v>
      </c>
      <c r="T49" s="44">
        <v>0</v>
      </c>
      <c r="U49" s="44">
        <v>0</v>
      </c>
      <c r="V49" s="44">
        <v>0</v>
      </c>
      <c r="W49" s="45">
        <v>0</v>
      </c>
      <c r="X49" s="15"/>
      <c r="Y49" s="15"/>
      <c r="Z49" s="15"/>
      <c r="AA49" s="15"/>
    </row>
    <row r="50" spans="1:27" customFormat="1" ht="14.25" x14ac:dyDescent="0.45">
      <c r="A50" s="7"/>
      <c r="B50" s="8" t="s">
        <v>106</v>
      </c>
      <c r="C50" s="49" t="s">
        <v>36</v>
      </c>
      <c r="D50" s="43">
        <v>11</v>
      </c>
      <c r="E50" s="44">
        <v>12.1</v>
      </c>
      <c r="F50" s="44">
        <v>12.3</v>
      </c>
      <c r="G50" s="44">
        <v>11.8</v>
      </c>
      <c r="H50" s="45">
        <v>13.3</v>
      </c>
      <c r="I50" s="46">
        <v>11</v>
      </c>
      <c r="J50" s="44">
        <v>12.1</v>
      </c>
      <c r="K50" s="44">
        <v>12.3</v>
      </c>
      <c r="L50" s="44">
        <v>11.8</v>
      </c>
      <c r="M50" s="47">
        <v>13.3</v>
      </c>
      <c r="N50" s="43">
        <v>0</v>
      </c>
      <c r="O50" s="44">
        <v>0</v>
      </c>
      <c r="P50" s="44">
        <v>0</v>
      </c>
      <c r="Q50" s="44">
        <v>0</v>
      </c>
      <c r="R50" s="48">
        <v>0</v>
      </c>
      <c r="S50" s="46">
        <v>0</v>
      </c>
      <c r="T50" s="44">
        <v>0</v>
      </c>
      <c r="U50" s="44">
        <v>0</v>
      </c>
      <c r="V50" s="44">
        <v>0</v>
      </c>
      <c r="W50" s="45">
        <v>0</v>
      </c>
      <c r="X50" s="15"/>
      <c r="Y50" s="15"/>
      <c r="Z50" s="15"/>
      <c r="AA50" s="15"/>
    </row>
    <row r="51" spans="1:27" customFormat="1" ht="14.25" x14ac:dyDescent="0.45">
      <c r="A51" s="7"/>
      <c r="B51" s="8" t="s">
        <v>107</v>
      </c>
      <c r="C51" s="49" t="s">
        <v>38</v>
      </c>
      <c r="D51" s="43">
        <v>6.9</v>
      </c>
      <c r="E51" s="44">
        <v>6.3</v>
      </c>
      <c r="F51" s="44">
        <v>7.5</v>
      </c>
      <c r="G51" s="44">
        <v>8.1</v>
      </c>
      <c r="H51" s="45">
        <v>9.1999999999999993</v>
      </c>
      <c r="I51" s="46">
        <v>6.9</v>
      </c>
      <c r="J51" s="44">
        <v>6.3</v>
      </c>
      <c r="K51" s="44">
        <v>7.5</v>
      </c>
      <c r="L51" s="44">
        <v>8.1</v>
      </c>
      <c r="M51" s="47">
        <v>9.1999999999999993</v>
      </c>
      <c r="N51" s="43">
        <v>0</v>
      </c>
      <c r="O51" s="44">
        <v>0</v>
      </c>
      <c r="P51" s="44">
        <v>0</v>
      </c>
      <c r="Q51" s="44">
        <v>0</v>
      </c>
      <c r="R51" s="48">
        <v>0</v>
      </c>
      <c r="S51" s="46">
        <v>0</v>
      </c>
      <c r="T51" s="44">
        <v>0</v>
      </c>
      <c r="U51" s="44">
        <v>0</v>
      </c>
      <c r="V51" s="44">
        <v>0</v>
      </c>
      <c r="W51" s="45">
        <v>0</v>
      </c>
      <c r="X51" s="15"/>
      <c r="Y51" s="15"/>
      <c r="Z51" s="15"/>
      <c r="AA51" s="15"/>
    </row>
    <row r="52" spans="1:27" customFormat="1" ht="14.25" x14ac:dyDescent="0.45">
      <c r="A52" s="7"/>
      <c r="B52" s="8" t="s">
        <v>108</v>
      </c>
      <c r="C52" s="50" t="s">
        <v>40</v>
      </c>
      <c r="D52" s="43">
        <v>7.4</v>
      </c>
      <c r="E52" s="44">
        <v>6</v>
      </c>
      <c r="F52" s="44">
        <v>7.5</v>
      </c>
      <c r="G52" s="44">
        <v>7.3</v>
      </c>
      <c r="H52" s="45">
        <v>8.8000000000000007</v>
      </c>
      <c r="I52" s="46">
        <v>7.4</v>
      </c>
      <c r="J52" s="44">
        <v>6</v>
      </c>
      <c r="K52" s="44">
        <v>7.5</v>
      </c>
      <c r="L52" s="44">
        <v>7.3</v>
      </c>
      <c r="M52" s="47">
        <v>8.8000000000000007</v>
      </c>
      <c r="N52" s="43">
        <v>0</v>
      </c>
      <c r="O52" s="44">
        <v>0</v>
      </c>
      <c r="P52" s="44">
        <v>0</v>
      </c>
      <c r="Q52" s="44">
        <v>0</v>
      </c>
      <c r="R52" s="48">
        <v>0</v>
      </c>
      <c r="S52" s="46">
        <v>0</v>
      </c>
      <c r="T52" s="44">
        <v>0</v>
      </c>
      <c r="U52" s="44">
        <v>0</v>
      </c>
      <c r="V52" s="44">
        <v>0</v>
      </c>
      <c r="W52" s="45">
        <v>0</v>
      </c>
      <c r="X52" s="15"/>
      <c r="Y52" s="15"/>
      <c r="Z52" s="15"/>
      <c r="AA52" s="15"/>
    </row>
    <row r="53" spans="1:27" customFormat="1" ht="14.25" x14ac:dyDescent="0.45">
      <c r="A53" s="7"/>
      <c r="B53" s="8" t="s">
        <v>109</v>
      </c>
      <c r="C53" s="51" t="s">
        <v>42</v>
      </c>
      <c r="D53" s="52">
        <v>6.5</v>
      </c>
      <c r="E53" s="53">
        <v>6.7</v>
      </c>
      <c r="F53" s="53">
        <v>7.6</v>
      </c>
      <c r="G53" s="53">
        <v>8.8000000000000007</v>
      </c>
      <c r="H53" s="54">
        <v>9.6</v>
      </c>
      <c r="I53" s="55">
        <v>6.5</v>
      </c>
      <c r="J53" s="53">
        <v>6.7</v>
      </c>
      <c r="K53" s="53">
        <v>7.6</v>
      </c>
      <c r="L53" s="53">
        <v>8.8000000000000007</v>
      </c>
      <c r="M53" s="56">
        <v>9.6</v>
      </c>
      <c r="N53" s="52">
        <v>0</v>
      </c>
      <c r="O53" s="53">
        <v>0</v>
      </c>
      <c r="P53" s="53">
        <v>0</v>
      </c>
      <c r="Q53" s="53">
        <v>0</v>
      </c>
      <c r="R53" s="57">
        <v>0</v>
      </c>
      <c r="S53" s="55">
        <v>0</v>
      </c>
      <c r="T53" s="53">
        <v>0</v>
      </c>
      <c r="U53" s="53">
        <v>0</v>
      </c>
      <c r="V53" s="53">
        <v>0</v>
      </c>
      <c r="W53" s="54">
        <v>0</v>
      </c>
      <c r="X53" s="15"/>
      <c r="Y53" s="15"/>
      <c r="Z53" s="15"/>
      <c r="AA53" s="15"/>
    </row>
    <row r="54" spans="1:27" customFormat="1" ht="14.25" x14ac:dyDescent="0.45">
      <c r="A54" s="7"/>
      <c r="B54" s="8" t="s">
        <v>110</v>
      </c>
      <c r="C54" s="58" t="s">
        <v>44</v>
      </c>
      <c r="D54" s="43">
        <v>7.2</v>
      </c>
      <c r="E54" s="44">
        <v>6.4</v>
      </c>
      <c r="F54" s="44">
        <v>6.6</v>
      </c>
      <c r="G54" s="44">
        <v>7.7</v>
      </c>
      <c r="H54" s="45">
        <v>8.4</v>
      </c>
      <c r="I54" s="46">
        <v>7.2</v>
      </c>
      <c r="J54" s="44">
        <v>6.3</v>
      </c>
      <c r="K54" s="44">
        <v>6.6</v>
      </c>
      <c r="L54" s="44">
        <v>7.7</v>
      </c>
      <c r="M54" s="47">
        <v>8.4</v>
      </c>
      <c r="N54" s="43">
        <v>0</v>
      </c>
      <c r="O54" s="44">
        <v>0</v>
      </c>
      <c r="P54" s="44">
        <v>0</v>
      </c>
      <c r="Q54" s="44">
        <v>0</v>
      </c>
      <c r="R54" s="48">
        <v>0</v>
      </c>
      <c r="S54" s="46">
        <v>0</v>
      </c>
      <c r="T54" s="44">
        <v>0</v>
      </c>
      <c r="U54" s="44">
        <v>0</v>
      </c>
      <c r="V54" s="44">
        <v>0</v>
      </c>
      <c r="W54" s="45">
        <v>0</v>
      </c>
      <c r="X54" s="15"/>
      <c r="Y54" s="15"/>
      <c r="Z54" s="15"/>
      <c r="AA54" s="15"/>
    </row>
    <row r="55" spans="1:27" customFormat="1" ht="14.25" x14ac:dyDescent="0.45">
      <c r="A55" s="7"/>
      <c r="B55" s="8" t="s">
        <v>111</v>
      </c>
      <c r="C55" s="49" t="s">
        <v>46</v>
      </c>
      <c r="D55" s="43">
        <v>8.6999999999999993</v>
      </c>
      <c r="E55" s="44">
        <v>7.3</v>
      </c>
      <c r="F55" s="44">
        <v>10</v>
      </c>
      <c r="G55" s="44">
        <v>11.2</v>
      </c>
      <c r="H55" s="45">
        <v>10.4</v>
      </c>
      <c r="I55" s="46">
        <v>8.4</v>
      </c>
      <c r="J55" s="44">
        <v>7.3</v>
      </c>
      <c r="K55" s="44">
        <v>10</v>
      </c>
      <c r="L55" s="44">
        <v>11.2</v>
      </c>
      <c r="M55" s="47">
        <v>10.4</v>
      </c>
      <c r="N55" s="43">
        <v>0.3</v>
      </c>
      <c r="O55" s="44">
        <v>0</v>
      </c>
      <c r="P55" s="44">
        <v>0</v>
      </c>
      <c r="Q55" s="44">
        <v>0</v>
      </c>
      <c r="R55" s="48">
        <v>0</v>
      </c>
      <c r="S55" s="46">
        <v>0.1</v>
      </c>
      <c r="T55" s="44">
        <v>0</v>
      </c>
      <c r="U55" s="44">
        <v>0</v>
      </c>
      <c r="V55" s="44">
        <v>0</v>
      </c>
      <c r="W55" s="45">
        <v>0</v>
      </c>
      <c r="X55" s="15"/>
      <c r="Y55" s="15"/>
      <c r="Z55" s="15"/>
      <c r="AA55" s="15"/>
    </row>
    <row r="56" spans="1:27" customFormat="1" ht="14.25" x14ac:dyDescent="0.45">
      <c r="A56" s="7"/>
      <c r="B56" s="8" t="s">
        <v>112</v>
      </c>
      <c r="C56" s="49" t="s">
        <v>48</v>
      </c>
      <c r="D56" s="43">
        <v>9.1</v>
      </c>
      <c r="E56" s="44">
        <v>7.8</v>
      </c>
      <c r="F56" s="44">
        <v>7.5</v>
      </c>
      <c r="G56" s="44">
        <v>10.3</v>
      </c>
      <c r="H56" s="45">
        <v>10.4</v>
      </c>
      <c r="I56" s="46">
        <v>9.1</v>
      </c>
      <c r="J56" s="44">
        <v>7.8</v>
      </c>
      <c r="K56" s="44">
        <v>7.5</v>
      </c>
      <c r="L56" s="44">
        <v>10.3</v>
      </c>
      <c r="M56" s="47">
        <v>10.3</v>
      </c>
      <c r="N56" s="43">
        <v>0</v>
      </c>
      <c r="O56" s="44">
        <v>0</v>
      </c>
      <c r="P56" s="44">
        <v>0</v>
      </c>
      <c r="Q56" s="44">
        <v>0</v>
      </c>
      <c r="R56" s="48">
        <v>0</v>
      </c>
      <c r="S56" s="46">
        <v>0</v>
      </c>
      <c r="T56" s="44">
        <v>0</v>
      </c>
      <c r="U56" s="44">
        <v>0</v>
      </c>
      <c r="V56" s="44">
        <v>0</v>
      </c>
      <c r="W56" s="45">
        <v>0.1</v>
      </c>
      <c r="X56" s="15"/>
      <c r="Y56" s="15"/>
      <c r="Z56" s="15"/>
      <c r="AA56" s="15"/>
    </row>
    <row r="57" spans="1:27" customFormat="1" ht="14.25" x14ac:dyDescent="0.45">
      <c r="A57" s="7"/>
      <c r="B57" s="8" t="s">
        <v>113</v>
      </c>
      <c r="C57" s="49" t="s">
        <v>50</v>
      </c>
      <c r="D57" s="43">
        <v>9.8000000000000007</v>
      </c>
      <c r="E57" s="44">
        <v>6.8</v>
      </c>
      <c r="F57" s="44">
        <v>7.3</v>
      </c>
      <c r="G57" s="44">
        <v>7.2</v>
      </c>
      <c r="H57" s="45">
        <v>9.9</v>
      </c>
      <c r="I57" s="46">
        <v>9.8000000000000007</v>
      </c>
      <c r="J57" s="44">
        <v>6.8</v>
      </c>
      <c r="K57" s="44">
        <v>7.3</v>
      </c>
      <c r="L57" s="44">
        <v>7.2</v>
      </c>
      <c r="M57" s="47">
        <v>9.9</v>
      </c>
      <c r="N57" s="43">
        <v>0</v>
      </c>
      <c r="O57" s="44">
        <v>0</v>
      </c>
      <c r="P57" s="44">
        <v>0</v>
      </c>
      <c r="Q57" s="44">
        <v>0</v>
      </c>
      <c r="R57" s="48">
        <v>0</v>
      </c>
      <c r="S57" s="46">
        <v>0</v>
      </c>
      <c r="T57" s="44">
        <v>0</v>
      </c>
      <c r="U57" s="44">
        <v>0</v>
      </c>
      <c r="V57" s="44">
        <v>0</v>
      </c>
      <c r="W57" s="45">
        <v>0</v>
      </c>
      <c r="X57" s="15"/>
      <c r="Y57" s="15"/>
      <c r="Z57" s="15"/>
      <c r="AA57" s="15"/>
    </row>
    <row r="58" spans="1:27" customFormat="1" ht="14.25" x14ac:dyDescent="0.45">
      <c r="A58" s="7"/>
      <c r="B58" s="8" t="s">
        <v>114</v>
      </c>
      <c r="C58" s="49" t="s">
        <v>52</v>
      </c>
      <c r="D58" s="43">
        <v>9.6999999999999993</v>
      </c>
      <c r="E58" s="44">
        <v>7.1</v>
      </c>
      <c r="F58" s="44">
        <v>9.4</v>
      </c>
      <c r="G58" s="44">
        <v>9.5</v>
      </c>
      <c r="H58" s="45">
        <v>10.7</v>
      </c>
      <c r="I58" s="46">
        <v>9.6999999999999993</v>
      </c>
      <c r="J58" s="44">
        <v>7.1</v>
      </c>
      <c r="K58" s="44">
        <v>9.4</v>
      </c>
      <c r="L58" s="44">
        <v>9.5</v>
      </c>
      <c r="M58" s="47">
        <v>10.7</v>
      </c>
      <c r="N58" s="43">
        <v>0</v>
      </c>
      <c r="O58" s="44">
        <v>0</v>
      </c>
      <c r="P58" s="44">
        <v>0</v>
      </c>
      <c r="Q58" s="44">
        <v>0</v>
      </c>
      <c r="R58" s="48">
        <v>0</v>
      </c>
      <c r="S58" s="46">
        <v>0</v>
      </c>
      <c r="T58" s="44">
        <v>0</v>
      </c>
      <c r="U58" s="44">
        <v>0</v>
      </c>
      <c r="V58" s="44">
        <v>0</v>
      </c>
      <c r="W58" s="45">
        <v>0</v>
      </c>
      <c r="X58" s="15"/>
      <c r="Y58" s="15"/>
      <c r="Z58" s="15"/>
      <c r="AA58" s="15"/>
    </row>
    <row r="59" spans="1:27" customFormat="1" ht="14.25" x14ac:dyDescent="0.45">
      <c r="A59" s="7"/>
      <c r="B59" s="8" t="s">
        <v>115</v>
      </c>
      <c r="C59" s="49" t="s">
        <v>54</v>
      </c>
      <c r="D59" s="43">
        <v>12</v>
      </c>
      <c r="E59" s="44">
        <v>8.1</v>
      </c>
      <c r="F59" s="44">
        <v>8.5</v>
      </c>
      <c r="G59" s="44">
        <v>9.1999999999999993</v>
      </c>
      <c r="H59" s="45">
        <v>10.1</v>
      </c>
      <c r="I59" s="46">
        <v>12</v>
      </c>
      <c r="J59" s="44">
        <v>8.1</v>
      </c>
      <c r="K59" s="44">
        <v>8.5</v>
      </c>
      <c r="L59" s="44">
        <v>9</v>
      </c>
      <c r="M59" s="47">
        <v>10.1</v>
      </c>
      <c r="N59" s="43">
        <v>0</v>
      </c>
      <c r="O59" s="44">
        <v>0</v>
      </c>
      <c r="P59" s="44">
        <v>0</v>
      </c>
      <c r="Q59" s="44">
        <v>0</v>
      </c>
      <c r="R59" s="48">
        <v>0</v>
      </c>
      <c r="S59" s="46">
        <v>0</v>
      </c>
      <c r="T59" s="44">
        <v>0</v>
      </c>
      <c r="U59" s="44">
        <v>0</v>
      </c>
      <c r="V59" s="44">
        <v>0.1</v>
      </c>
      <c r="W59" s="45">
        <v>0</v>
      </c>
      <c r="X59" s="15"/>
      <c r="Y59" s="15"/>
      <c r="Z59" s="15"/>
      <c r="AA59" s="15"/>
    </row>
    <row r="60" spans="1:27" customFormat="1" ht="14.25" x14ac:dyDescent="0.45">
      <c r="A60" s="7"/>
      <c r="B60" s="8" t="s">
        <v>116</v>
      </c>
      <c r="C60" s="49" t="s">
        <v>56</v>
      </c>
      <c r="D60" s="43">
        <v>6.6</v>
      </c>
      <c r="E60" s="44">
        <v>8.1</v>
      </c>
      <c r="F60" s="44">
        <v>6.4</v>
      </c>
      <c r="G60" s="44">
        <v>9.1999999999999993</v>
      </c>
      <c r="H60" s="45">
        <v>10</v>
      </c>
      <c r="I60" s="46">
        <v>6.5</v>
      </c>
      <c r="J60" s="44">
        <v>7.9</v>
      </c>
      <c r="K60" s="44">
        <v>6.4</v>
      </c>
      <c r="L60" s="44">
        <v>9.1999999999999993</v>
      </c>
      <c r="M60" s="47">
        <v>10</v>
      </c>
      <c r="N60" s="43">
        <v>0</v>
      </c>
      <c r="O60" s="44">
        <v>0.2</v>
      </c>
      <c r="P60" s="44">
        <v>0</v>
      </c>
      <c r="Q60" s="44">
        <v>0</v>
      </c>
      <c r="R60" s="48">
        <v>0</v>
      </c>
      <c r="S60" s="46">
        <v>0</v>
      </c>
      <c r="T60" s="44">
        <v>0</v>
      </c>
      <c r="U60" s="44">
        <v>0</v>
      </c>
      <c r="V60" s="44">
        <v>0</v>
      </c>
      <c r="W60" s="45">
        <v>0</v>
      </c>
      <c r="X60" s="15"/>
      <c r="Y60" s="15"/>
      <c r="Z60" s="15"/>
      <c r="AA60" s="15"/>
    </row>
    <row r="61" spans="1:27" customFormat="1" ht="14.25" x14ac:dyDescent="0.45">
      <c r="A61" s="7"/>
      <c r="B61" s="8" t="s">
        <v>117</v>
      </c>
      <c r="C61" s="49" t="s">
        <v>58</v>
      </c>
      <c r="D61" s="43">
        <v>7.2</v>
      </c>
      <c r="E61" s="44">
        <v>7</v>
      </c>
      <c r="F61" s="44">
        <v>5.6</v>
      </c>
      <c r="G61" s="44">
        <v>12.7</v>
      </c>
      <c r="H61" s="45">
        <v>15</v>
      </c>
      <c r="I61" s="46">
        <v>7.2</v>
      </c>
      <c r="J61" s="44">
        <v>7</v>
      </c>
      <c r="K61" s="44">
        <v>5.6</v>
      </c>
      <c r="L61" s="44">
        <v>12.7</v>
      </c>
      <c r="M61" s="47">
        <v>15</v>
      </c>
      <c r="N61" s="43">
        <v>0</v>
      </c>
      <c r="O61" s="44">
        <v>0</v>
      </c>
      <c r="P61" s="44">
        <v>0</v>
      </c>
      <c r="Q61" s="44">
        <v>0</v>
      </c>
      <c r="R61" s="48">
        <v>0</v>
      </c>
      <c r="S61" s="46">
        <v>0</v>
      </c>
      <c r="T61" s="44">
        <v>0</v>
      </c>
      <c r="U61" s="44">
        <v>0</v>
      </c>
      <c r="V61" s="44">
        <v>0</v>
      </c>
      <c r="W61" s="45">
        <v>0</v>
      </c>
      <c r="X61" s="15"/>
      <c r="Y61" s="15"/>
      <c r="Z61" s="15"/>
      <c r="AA61" s="15"/>
    </row>
    <row r="62" spans="1:27" customFormat="1" ht="14.25" x14ac:dyDescent="0.45">
      <c r="A62" s="7"/>
      <c r="B62" s="8" t="s">
        <v>118</v>
      </c>
      <c r="C62" s="49" t="s">
        <v>60</v>
      </c>
      <c r="D62" s="43">
        <v>5.2</v>
      </c>
      <c r="E62" s="44">
        <v>4.3</v>
      </c>
      <c r="F62" s="44">
        <v>4.7</v>
      </c>
      <c r="G62" s="44">
        <v>5.3</v>
      </c>
      <c r="H62" s="45">
        <v>5.7</v>
      </c>
      <c r="I62" s="46">
        <v>5.2</v>
      </c>
      <c r="J62" s="44">
        <v>4.3</v>
      </c>
      <c r="K62" s="44">
        <v>4.7</v>
      </c>
      <c r="L62" s="44">
        <v>5.2</v>
      </c>
      <c r="M62" s="47">
        <v>5.7</v>
      </c>
      <c r="N62" s="43">
        <v>0</v>
      </c>
      <c r="O62" s="44">
        <v>0</v>
      </c>
      <c r="P62" s="44">
        <v>0</v>
      </c>
      <c r="Q62" s="44">
        <v>0.1</v>
      </c>
      <c r="R62" s="48">
        <v>0</v>
      </c>
      <c r="S62" s="46">
        <v>0</v>
      </c>
      <c r="T62" s="44">
        <v>0</v>
      </c>
      <c r="U62" s="44">
        <v>0</v>
      </c>
      <c r="V62" s="44">
        <v>0</v>
      </c>
      <c r="W62" s="45">
        <v>0</v>
      </c>
      <c r="X62" s="15"/>
      <c r="Y62" s="15"/>
      <c r="Z62" s="15"/>
      <c r="AA62" s="15"/>
    </row>
    <row r="63" spans="1:27" customFormat="1" ht="14.65" thickBot="1" x14ac:dyDescent="0.5">
      <c r="A63" s="7"/>
      <c r="B63" s="8" t="s">
        <v>119</v>
      </c>
      <c r="C63" s="59" t="s">
        <v>62</v>
      </c>
      <c r="D63" s="60">
        <v>8.4</v>
      </c>
      <c r="E63" s="61">
        <v>8.6</v>
      </c>
      <c r="F63" s="61">
        <v>7.9</v>
      </c>
      <c r="G63" s="61">
        <v>9.3000000000000007</v>
      </c>
      <c r="H63" s="62">
        <v>10.7</v>
      </c>
      <c r="I63" s="63">
        <v>8.4</v>
      </c>
      <c r="J63" s="61">
        <v>8.5</v>
      </c>
      <c r="K63" s="61">
        <v>7.8</v>
      </c>
      <c r="L63" s="61">
        <v>9.3000000000000007</v>
      </c>
      <c r="M63" s="64">
        <v>10.7</v>
      </c>
      <c r="N63" s="60">
        <v>0</v>
      </c>
      <c r="O63" s="61">
        <v>0.1</v>
      </c>
      <c r="P63" s="61">
        <v>0</v>
      </c>
      <c r="Q63" s="61">
        <v>0</v>
      </c>
      <c r="R63" s="65">
        <v>0</v>
      </c>
      <c r="S63" s="63">
        <v>0</v>
      </c>
      <c r="T63" s="61">
        <v>0</v>
      </c>
      <c r="U63" s="61">
        <v>0</v>
      </c>
      <c r="V63" s="61">
        <v>0</v>
      </c>
      <c r="W63" s="62">
        <v>0</v>
      </c>
      <c r="X63" s="15"/>
      <c r="Y63" s="15"/>
      <c r="Z63" s="15"/>
      <c r="AA63" s="15"/>
    </row>
    <row r="64" spans="1:27" customFormat="1" ht="14.65" thickTop="1" x14ac:dyDescent="0.45">
      <c r="A64" s="7"/>
      <c r="B64" s="8" t="s">
        <v>120</v>
      </c>
      <c r="C64" s="66" t="s">
        <v>64</v>
      </c>
      <c r="D64" s="67">
        <v>8.1999999999999993</v>
      </c>
      <c r="E64" s="68">
        <v>7.8</v>
      </c>
      <c r="F64" s="68">
        <v>8.1999999999999993</v>
      </c>
      <c r="G64" s="68">
        <v>9.1</v>
      </c>
      <c r="H64" s="69">
        <v>10</v>
      </c>
      <c r="I64" s="70">
        <v>8.1999999999999993</v>
      </c>
      <c r="J64" s="68">
        <v>7.7</v>
      </c>
      <c r="K64" s="68">
        <v>8.1999999999999993</v>
      </c>
      <c r="L64" s="68">
        <v>9.1</v>
      </c>
      <c r="M64" s="71">
        <v>10</v>
      </c>
      <c r="N64" s="67">
        <v>0</v>
      </c>
      <c r="O64" s="68">
        <v>0</v>
      </c>
      <c r="P64" s="68">
        <v>0</v>
      </c>
      <c r="Q64" s="68">
        <v>0</v>
      </c>
      <c r="R64" s="72">
        <v>0</v>
      </c>
      <c r="S64" s="70">
        <v>0</v>
      </c>
      <c r="T64" s="68">
        <v>0</v>
      </c>
      <c r="U64" s="68">
        <v>0</v>
      </c>
      <c r="V64" s="68">
        <v>0</v>
      </c>
      <c r="W64" s="69">
        <v>0</v>
      </c>
      <c r="X64" s="15"/>
      <c r="Y64" s="15"/>
      <c r="Z64" s="15"/>
      <c r="AA64" s="15"/>
    </row>
    <row r="65" spans="1:27" customFormat="1" x14ac:dyDescent="0.35">
      <c r="A65" s="7"/>
      <c r="B65" s="16"/>
      <c r="C65" s="15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15"/>
      <c r="Y65" s="15"/>
      <c r="Z65" s="15"/>
      <c r="AA65" s="15"/>
    </row>
    <row r="66" spans="1:27" customFormat="1" x14ac:dyDescent="0.35">
      <c r="A66" s="7"/>
      <c r="B66" s="16"/>
      <c r="C66" s="1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15"/>
      <c r="Y66" s="15"/>
      <c r="Z66" s="15"/>
      <c r="AA66" s="15"/>
    </row>
    <row r="67" spans="1:27" customFormat="1" ht="13.15" x14ac:dyDescent="0.4">
      <c r="A67" s="7"/>
      <c r="B67" s="16"/>
      <c r="C67" s="75" t="s">
        <v>121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15"/>
      <c r="Y67" s="15"/>
      <c r="Z67" s="15"/>
      <c r="AA67" s="15"/>
    </row>
    <row r="68" spans="1:27" customFormat="1" x14ac:dyDescent="0.35">
      <c r="A68" s="7"/>
      <c r="B68" s="16"/>
      <c r="C68" s="18" t="s">
        <v>8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15"/>
      <c r="Y68" s="15"/>
      <c r="Z68" s="15"/>
      <c r="AA68" s="15"/>
    </row>
    <row r="69" spans="1:27" customFormat="1" x14ac:dyDescent="0.35">
      <c r="A69" s="7"/>
      <c r="B69" s="16"/>
      <c r="C69" s="76" t="s">
        <v>15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15"/>
      <c r="Y69" s="15"/>
      <c r="Z69" s="15"/>
      <c r="AA69" s="15"/>
    </row>
    <row r="70" spans="1:27" customFormat="1" ht="14.25" x14ac:dyDescent="0.45">
      <c r="A70" s="7"/>
      <c r="B70" s="8" t="s">
        <v>122</v>
      </c>
      <c r="C70" s="32" t="s">
        <v>5</v>
      </c>
      <c r="D70" s="33">
        <v>7.6</v>
      </c>
      <c r="E70" s="34">
        <v>6.9</v>
      </c>
      <c r="F70" s="34">
        <v>7.4</v>
      </c>
      <c r="G70" s="34">
        <v>9.1999999999999993</v>
      </c>
      <c r="H70" s="35">
        <v>8.8000000000000007</v>
      </c>
      <c r="I70" s="36">
        <v>6.4</v>
      </c>
      <c r="J70" s="34">
        <v>5.9</v>
      </c>
      <c r="K70" s="34">
        <v>6.6</v>
      </c>
      <c r="L70" s="34">
        <v>8.4</v>
      </c>
      <c r="M70" s="37">
        <v>8.3000000000000007</v>
      </c>
      <c r="N70" s="33">
        <v>1.1000000000000001</v>
      </c>
      <c r="O70" s="34">
        <v>1</v>
      </c>
      <c r="P70" s="34">
        <v>0.8</v>
      </c>
      <c r="Q70" s="34">
        <v>0.8</v>
      </c>
      <c r="R70" s="38">
        <v>0.5</v>
      </c>
      <c r="S70" s="36">
        <v>0.1</v>
      </c>
      <c r="T70" s="36">
        <v>0</v>
      </c>
      <c r="U70" s="36">
        <v>0</v>
      </c>
      <c r="V70" s="36">
        <v>0.1</v>
      </c>
      <c r="W70" s="39">
        <v>0.1</v>
      </c>
      <c r="X70" s="15"/>
      <c r="Y70" s="15"/>
      <c r="Z70" s="15"/>
      <c r="AA70" s="15"/>
    </row>
    <row r="71" spans="1:27" customFormat="1" ht="14.25" x14ac:dyDescent="0.45">
      <c r="A71" s="7"/>
      <c r="B71" s="8" t="s">
        <v>123</v>
      </c>
      <c r="C71" s="42" t="s">
        <v>10</v>
      </c>
      <c r="D71" s="43">
        <v>8</v>
      </c>
      <c r="E71" s="44">
        <v>7.2</v>
      </c>
      <c r="F71" s="44">
        <v>7.3</v>
      </c>
      <c r="G71" s="44">
        <v>8.6999999999999993</v>
      </c>
      <c r="H71" s="45">
        <v>9.1999999999999993</v>
      </c>
      <c r="I71" s="46">
        <v>7</v>
      </c>
      <c r="J71" s="44">
        <v>6.4</v>
      </c>
      <c r="K71" s="44">
        <v>6.7</v>
      </c>
      <c r="L71" s="44">
        <v>7.9</v>
      </c>
      <c r="M71" s="47">
        <v>8.6999999999999993</v>
      </c>
      <c r="N71" s="43">
        <v>0.8</v>
      </c>
      <c r="O71" s="44">
        <v>0.7</v>
      </c>
      <c r="P71" s="44">
        <v>0.6</v>
      </c>
      <c r="Q71" s="44">
        <v>0.7</v>
      </c>
      <c r="R71" s="48">
        <v>0.4</v>
      </c>
      <c r="S71" s="46">
        <v>0.2</v>
      </c>
      <c r="T71" s="44">
        <v>0</v>
      </c>
      <c r="U71" s="44">
        <v>0</v>
      </c>
      <c r="V71" s="44">
        <v>0.1</v>
      </c>
      <c r="W71" s="45">
        <v>0.1</v>
      </c>
      <c r="X71" s="15"/>
      <c r="Y71" s="15"/>
      <c r="Z71" s="15"/>
      <c r="AA71" s="15"/>
    </row>
    <row r="72" spans="1:27" customFormat="1" ht="14.25" x14ac:dyDescent="0.45">
      <c r="A72" s="7"/>
      <c r="B72" s="8" t="s">
        <v>124</v>
      </c>
      <c r="C72" s="49" t="s">
        <v>16</v>
      </c>
      <c r="D72" s="43">
        <v>7.6</v>
      </c>
      <c r="E72" s="44">
        <v>7.1</v>
      </c>
      <c r="F72" s="44">
        <v>8.1</v>
      </c>
      <c r="G72" s="44">
        <v>10.1</v>
      </c>
      <c r="H72" s="45">
        <v>9.4</v>
      </c>
      <c r="I72" s="46">
        <v>6.4</v>
      </c>
      <c r="J72" s="44">
        <v>6.1</v>
      </c>
      <c r="K72" s="44">
        <v>7.3</v>
      </c>
      <c r="L72" s="44">
        <v>9.1999999999999993</v>
      </c>
      <c r="M72" s="47">
        <v>8.6999999999999993</v>
      </c>
      <c r="N72" s="43">
        <v>1.1000000000000001</v>
      </c>
      <c r="O72" s="44">
        <v>1</v>
      </c>
      <c r="P72" s="44">
        <v>0.8</v>
      </c>
      <c r="Q72" s="44">
        <v>0.8</v>
      </c>
      <c r="R72" s="48">
        <v>0.6</v>
      </c>
      <c r="S72" s="46">
        <v>0.1</v>
      </c>
      <c r="T72" s="44">
        <v>0</v>
      </c>
      <c r="U72" s="44">
        <v>0</v>
      </c>
      <c r="V72" s="44">
        <v>0.1</v>
      </c>
      <c r="W72" s="45">
        <v>0.1</v>
      </c>
      <c r="X72" s="15"/>
      <c r="Y72" s="15"/>
      <c r="Z72" s="15"/>
      <c r="AA72" s="15"/>
    </row>
    <row r="73" spans="1:27" customFormat="1" ht="14.25" x14ac:dyDescent="0.45">
      <c r="A73" s="7"/>
      <c r="B73" s="8" t="s">
        <v>125</v>
      </c>
      <c r="C73" s="50" t="s">
        <v>22</v>
      </c>
      <c r="D73" s="43">
        <v>8.1999999999999993</v>
      </c>
      <c r="E73" s="44">
        <v>8.3000000000000007</v>
      </c>
      <c r="F73" s="44">
        <v>7</v>
      </c>
      <c r="G73" s="44">
        <v>7.7</v>
      </c>
      <c r="H73" s="45">
        <v>9</v>
      </c>
      <c r="I73" s="46">
        <v>7.1</v>
      </c>
      <c r="J73" s="44">
        <v>7</v>
      </c>
      <c r="K73" s="44">
        <v>6.4</v>
      </c>
      <c r="L73" s="44">
        <v>7.3</v>
      </c>
      <c r="M73" s="47">
        <v>8.1999999999999993</v>
      </c>
      <c r="N73" s="43">
        <v>1</v>
      </c>
      <c r="O73" s="44">
        <v>1.3</v>
      </c>
      <c r="P73" s="44">
        <v>0.6</v>
      </c>
      <c r="Q73" s="44">
        <v>0.4</v>
      </c>
      <c r="R73" s="48">
        <v>0.7</v>
      </c>
      <c r="S73" s="46">
        <v>0.2</v>
      </c>
      <c r="T73" s="44">
        <v>0</v>
      </c>
      <c r="U73" s="44">
        <v>0</v>
      </c>
      <c r="V73" s="44">
        <v>0</v>
      </c>
      <c r="W73" s="45">
        <v>0.2</v>
      </c>
      <c r="X73" s="15"/>
      <c r="Y73" s="15"/>
      <c r="Z73" s="15"/>
      <c r="AA73" s="15"/>
    </row>
    <row r="74" spans="1:27" customFormat="1" ht="14.25" x14ac:dyDescent="0.45">
      <c r="A74" s="7"/>
      <c r="B74" s="8" t="s">
        <v>126</v>
      </c>
      <c r="C74" s="50" t="s">
        <v>26</v>
      </c>
      <c r="D74" s="43">
        <v>6.5</v>
      </c>
      <c r="E74" s="44">
        <v>6</v>
      </c>
      <c r="F74" s="44">
        <v>8.9</v>
      </c>
      <c r="G74" s="44">
        <v>9.6</v>
      </c>
      <c r="H74" s="45">
        <v>10.3</v>
      </c>
      <c r="I74" s="46">
        <v>5.5</v>
      </c>
      <c r="J74" s="44">
        <v>5.4</v>
      </c>
      <c r="K74" s="44">
        <v>8.5</v>
      </c>
      <c r="L74" s="44">
        <v>8.1999999999999993</v>
      </c>
      <c r="M74" s="47">
        <v>9.8000000000000007</v>
      </c>
      <c r="N74" s="43">
        <v>0.9</v>
      </c>
      <c r="O74" s="44">
        <v>0.6</v>
      </c>
      <c r="P74" s="44">
        <v>0.5</v>
      </c>
      <c r="Q74" s="44">
        <v>1.2</v>
      </c>
      <c r="R74" s="48">
        <v>0.5</v>
      </c>
      <c r="S74" s="46">
        <v>0</v>
      </c>
      <c r="T74" s="44">
        <v>0</v>
      </c>
      <c r="U74" s="44">
        <v>0</v>
      </c>
      <c r="V74" s="44">
        <v>0.2</v>
      </c>
      <c r="W74" s="45">
        <v>0</v>
      </c>
      <c r="X74" s="15"/>
      <c r="Y74" s="15"/>
      <c r="Z74" s="15"/>
      <c r="AA74" s="15"/>
    </row>
    <row r="75" spans="1:27" customFormat="1" ht="14.25" x14ac:dyDescent="0.45">
      <c r="A75" s="7"/>
      <c r="B75" s="8" t="s">
        <v>127</v>
      </c>
      <c r="C75" s="50" t="s">
        <v>28</v>
      </c>
      <c r="D75" s="43">
        <v>8</v>
      </c>
      <c r="E75" s="44">
        <v>7.1</v>
      </c>
      <c r="F75" s="44">
        <v>8.1999999999999993</v>
      </c>
      <c r="G75" s="44">
        <v>12</v>
      </c>
      <c r="H75" s="45">
        <v>8.8000000000000007</v>
      </c>
      <c r="I75" s="46">
        <v>6.6</v>
      </c>
      <c r="J75" s="44">
        <v>6</v>
      </c>
      <c r="K75" s="44">
        <v>6.9</v>
      </c>
      <c r="L75" s="44">
        <v>11.1</v>
      </c>
      <c r="M75" s="47">
        <v>8.1999999999999993</v>
      </c>
      <c r="N75" s="43">
        <v>1.4</v>
      </c>
      <c r="O75" s="44">
        <v>1.1000000000000001</v>
      </c>
      <c r="P75" s="44">
        <v>1.3</v>
      </c>
      <c r="Q75" s="44">
        <v>0.8</v>
      </c>
      <c r="R75" s="48">
        <v>0.6</v>
      </c>
      <c r="S75" s="46">
        <v>0</v>
      </c>
      <c r="T75" s="44">
        <v>0</v>
      </c>
      <c r="U75" s="44">
        <v>0</v>
      </c>
      <c r="V75" s="44">
        <v>0.1</v>
      </c>
      <c r="W75" s="45">
        <v>0</v>
      </c>
      <c r="X75" s="15"/>
      <c r="Y75" s="15"/>
      <c r="Z75" s="15"/>
      <c r="AA75" s="15"/>
    </row>
    <row r="76" spans="1:27" customFormat="1" ht="14.25" x14ac:dyDescent="0.45">
      <c r="A76" s="7"/>
      <c r="B76" s="8" t="s">
        <v>128</v>
      </c>
      <c r="C76" s="49" t="s">
        <v>30</v>
      </c>
      <c r="D76" s="43">
        <v>9.5</v>
      </c>
      <c r="E76" s="44">
        <v>7.7</v>
      </c>
      <c r="F76" s="44">
        <v>8.6999999999999993</v>
      </c>
      <c r="G76" s="44">
        <v>11.6</v>
      </c>
      <c r="H76" s="45">
        <v>11.1</v>
      </c>
      <c r="I76" s="46">
        <v>8.1999999999999993</v>
      </c>
      <c r="J76" s="44">
        <v>6.5</v>
      </c>
      <c r="K76" s="44">
        <v>7.7</v>
      </c>
      <c r="L76" s="44">
        <v>10.1</v>
      </c>
      <c r="M76" s="47">
        <v>10.8</v>
      </c>
      <c r="N76" s="43">
        <v>1.3</v>
      </c>
      <c r="O76" s="44">
        <v>1.1000000000000001</v>
      </c>
      <c r="P76" s="44">
        <v>1</v>
      </c>
      <c r="Q76" s="44">
        <v>1.2</v>
      </c>
      <c r="R76" s="48">
        <v>0.2</v>
      </c>
      <c r="S76" s="46">
        <v>0</v>
      </c>
      <c r="T76" s="44">
        <v>0.1</v>
      </c>
      <c r="U76" s="44">
        <v>0</v>
      </c>
      <c r="V76" s="44">
        <v>0.2</v>
      </c>
      <c r="W76" s="45">
        <v>0</v>
      </c>
      <c r="X76" s="15"/>
      <c r="Y76" s="15"/>
      <c r="Z76" s="15"/>
      <c r="AA76" s="15"/>
    </row>
    <row r="77" spans="1:27" customFormat="1" ht="14.25" x14ac:dyDescent="0.45">
      <c r="A77" s="7"/>
      <c r="B77" s="8" t="s">
        <v>129</v>
      </c>
      <c r="C77" s="49" t="s">
        <v>32</v>
      </c>
      <c r="D77" s="43">
        <v>8</v>
      </c>
      <c r="E77" s="44">
        <v>7.2</v>
      </c>
      <c r="F77" s="44">
        <v>8.1</v>
      </c>
      <c r="G77" s="44">
        <v>9.6</v>
      </c>
      <c r="H77" s="45">
        <v>7.7</v>
      </c>
      <c r="I77" s="46">
        <v>6.7</v>
      </c>
      <c r="J77" s="44">
        <v>5.7</v>
      </c>
      <c r="K77" s="44">
        <v>7.1</v>
      </c>
      <c r="L77" s="44">
        <v>8.6999999999999993</v>
      </c>
      <c r="M77" s="47">
        <v>7.4</v>
      </c>
      <c r="N77" s="43">
        <v>1.3</v>
      </c>
      <c r="O77" s="44">
        <v>1.4</v>
      </c>
      <c r="P77" s="44">
        <v>0.9</v>
      </c>
      <c r="Q77" s="44">
        <v>0.8</v>
      </c>
      <c r="R77" s="48">
        <v>0.2</v>
      </c>
      <c r="S77" s="46">
        <v>0</v>
      </c>
      <c r="T77" s="44">
        <v>0</v>
      </c>
      <c r="U77" s="44">
        <v>0</v>
      </c>
      <c r="V77" s="44">
        <v>0.1</v>
      </c>
      <c r="W77" s="45">
        <v>0.1</v>
      </c>
      <c r="X77" s="15"/>
      <c r="Y77" s="15"/>
      <c r="Z77" s="15"/>
      <c r="AA77" s="15"/>
    </row>
    <row r="78" spans="1:27" customFormat="1" ht="14.25" x14ac:dyDescent="0.45">
      <c r="A78" s="7"/>
      <c r="B78" s="8" t="s">
        <v>130</v>
      </c>
      <c r="C78" s="49" t="s">
        <v>34</v>
      </c>
      <c r="D78" s="43">
        <v>5.2</v>
      </c>
      <c r="E78" s="44">
        <v>8.4</v>
      </c>
      <c r="F78" s="44">
        <v>11.3</v>
      </c>
      <c r="G78" s="44">
        <v>2.5</v>
      </c>
      <c r="H78" s="45">
        <v>7.4</v>
      </c>
      <c r="I78" s="46">
        <v>5.2</v>
      </c>
      <c r="J78" s="44">
        <v>6.7</v>
      </c>
      <c r="K78" s="44">
        <v>7.7</v>
      </c>
      <c r="L78" s="44">
        <v>2.5</v>
      </c>
      <c r="M78" s="47">
        <v>7.4</v>
      </c>
      <c r="N78" s="43">
        <v>0</v>
      </c>
      <c r="O78" s="44">
        <v>1.8</v>
      </c>
      <c r="P78" s="44">
        <v>3.5</v>
      </c>
      <c r="Q78" s="44">
        <v>0</v>
      </c>
      <c r="R78" s="48">
        <v>0</v>
      </c>
      <c r="S78" s="46">
        <v>0</v>
      </c>
      <c r="T78" s="44">
        <v>0</v>
      </c>
      <c r="U78" s="44">
        <v>0</v>
      </c>
      <c r="V78" s="44">
        <v>0</v>
      </c>
      <c r="W78" s="45">
        <v>0</v>
      </c>
      <c r="X78" s="15"/>
      <c r="Y78" s="15"/>
      <c r="Z78" s="15"/>
      <c r="AA78" s="15"/>
    </row>
    <row r="79" spans="1:27" customFormat="1" ht="14.25" x14ac:dyDescent="0.45">
      <c r="A79" s="7"/>
      <c r="B79" s="8" t="s">
        <v>131</v>
      </c>
      <c r="C79" s="49" t="s">
        <v>36</v>
      </c>
      <c r="D79" s="43">
        <v>6.6</v>
      </c>
      <c r="E79" s="44">
        <v>8.5</v>
      </c>
      <c r="F79" s="44">
        <v>7</v>
      </c>
      <c r="G79" s="44">
        <v>8.4</v>
      </c>
      <c r="H79" s="45">
        <v>9.3000000000000007</v>
      </c>
      <c r="I79" s="46">
        <v>4.9000000000000004</v>
      </c>
      <c r="J79" s="44">
        <v>7</v>
      </c>
      <c r="K79" s="44">
        <v>6.2</v>
      </c>
      <c r="L79" s="44">
        <v>7.9</v>
      </c>
      <c r="M79" s="47">
        <v>8.8000000000000007</v>
      </c>
      <c r="N79" s="43">
        <v>1.7</v>
      </c>
      <c r="O79" s="44">
        <v>1.5</v>
      </c>
      <c r="P79" s="44">
        <v>0.8</v>
      </c>
      <c r="Q79" s="44">
        <v>0.4</v>
      </c>
      <c r="R79" s="48">
        <v>0.2</v>
      </c>
      <c r="S79" s="46">
        <v>0</v>
      </c>
      <c r="T79" s="44">
        <v>0</v>
      </c>
      <c r="U79" s="44">
        <v>0</v>
      </c>
      <c r="V79" s="44">
        <v>0.1</v>
      </c>
      <c r="W79" s="45">
        <v>0.2</v>
      </c>
      <c r="X79" s="15"/>
      <c r="Y79" s="15"/>
      <c r="Z79" s="15"/>
      <c r="AA79" s="15"/>
    </row>
    <row r="80" spans="1:27" customFormat="1" ht="14.25" x14ac:dyDescent="0.45">
      <c r="A80" s="7"/>
      <c r="B80" s="8" t="s">
        <v>132</v>
      </c>
      <c r="C80" s="49" t="s">
        <v>38</v>
      </c>
      <c r="D80" s="43">
        <v>5.5</v>
      </c>
      <c r="E80" s="44">
        <v>5</v>
      </c>
      <c r="F80" s="44">
        <v>5.3</v>
      </c>
      <c r="G80" s="44">
        <v>7.5</v>
      </c>
      <c r="H80" s="45">
        <v>6.6</v>
      </c>
      <c r="I80" s="46">
        <v>4.3</v>
      </c>
      <c r="J80" s="44">
        <v>3.9</v>
      </c>
      <c r="K80" s="44">
        <v>4.4000000000000004</v>
      </c>
      <c r="L80" s="44">
        <v>6.9</v>
      </c>
      <c r="M80" s="47">
        <v>6</v>
      </c>
      <c r="N80" s="43">
        <v>1.3</v>
      </c>
      <c r="O80" s="44">
        <v>1.1000000000000001</v>
      </c>
      <c r="P80" s="44">
        <v>0.9</v>
      </c>
      <c r="Q80" s="44">
        <v>0.6</v>
      </c>
      <c r="R80" s="48">
        <v>0.7</v>
      </c>
      <c r="S80" s="46">
        <v>0</v>
      </c>
      <c r="T80" s="44">
        <v>0</v>
      </c>
      <c r="U80" s="44">
        <v>0</v>
      </c>
      <c r="V80" s="44">
        <v>0</v>
      </c>
      <c r="W80" s="45">
        <v>0</v>
      </c>
      <c r="X80" s="15"/>
      <c r="Y80" s="15"/>
      <c r="Z80" s="15"/>
      <c r="AA80" s="15"/>
    </row>
    <row r="81" spans="1:27" customFormat="1" ht="14.25" x14ac:dyDescent="0.45">
      <c r="A81" s="7"/>
      <c r="B81" s="8" t="s">
        <v>133</v>
      </c>
      <c r="C81" s="50" t="s">
        <v>40</v>
      </c>
      <c r="D81" s="43">
        <v>6</v>
      </c>
      <c r="E81" s="44">
        <v>5.8</v>
      </c>
      <c r="F81" s="44">
        <v>5.4</v>
      </c>
      <c r="G81" s="44">
        <v>7.9</v>
      </c>
      <c r="H81" s="45">
        <v>6.7</v>
      </c>
      <c r="I81" s="46">
        <v>4.4000000000000004</v>
      </c>
      <c r="J81" s="44">
        <v>4.8</v>
      </c>
      <c r="K81" s="44">
        <v>4.5999999999999996</v>
      </c>
      <c r="L81" s="44">
        <v>7.3</v>
      </c>
      <c r="M81" s="47">
        <v>6</v>
      </c>
      <c r="N81" s="43">
        <v>1.6</v>
      </c>
      <c r="O81" s="44">
        <v>1</v>
      </c>
      <c r="P81" s="44">
        <v>0.8</v>
      </c>
      <c r="Q81" s="44">
        <v>0.6</v>
      </c>
      <c r="R81" s="48">
        <v>0.7</v>
      </c>
      <c r="S81" s="46">
        <v>0</v>
      </c>
      <c r="T81" s="44">
        <v>0</v>
      </c>
      <c r="U81" s="44">
        <v>0</v>
      </c>
      <c r="V81" s="44">
        <v>0</v>
      </c>
      <c r="W81" s="45">
        <v>0</v>
      </c>
      <c r="X81" s="15"/>
      <c r="Y81" s="15"/>
      <c r="Z81" s="15"/>
      <c r="AA81" s="15"/>
    </row>
    <row r="82" spans="1:27" customFormat="1" ht="14.25" x14ac:dyDescent="0.45">
      <c r="A82" s="7"/>
      <c r="B82" s="8" t="s">
        <v>134</v>
      </c>
      <c r="C82" s="51" t="s">
        <v>42</v>
      </c>
      <c r="D82" s="52">
        <v>5.0999999999999996</v>
      </c>
      <c r="E82" s="53">
        <v>4.4000000000000004</v>
      </c>
      <c r="F82" s="53">
        <v>5.2</v>
      </c>
      <c r="G82" s="53">
        <v>7.2</v>
      </c>
      <c r="H82" s="54">
        <v>6.6</v>
      </c>
      <c r="I82" s="55">
        <v>4.0999999999999996</v>
      </c>
      <c r="J82" s="53">
        <v>3.2</v>
      </c>
      <c r="K82" s="53">
        <v>4.3</v>
      </c>
      <c r="L82" s="53">
        <v>6.6</v>
      </c>
      <c r="M82" s="56">
        <v>6</v>
      </c>
      <c r="N82" s="52">
        <v>1</v>
      </c>
      <c r="O82" s="53">
        <v>1.1000000000000001</v>
      </c>
      <c r="P82" s="53">
        <v>1</v>
      </c>
      <c r="Q82" s="53">
        <v>0.6</v>
      </c>
      <c r="R82" s="57">
        <v>0.6</v>
      </c>
      <c r="S82" s="55">
        <v>0</v>
      </c>
      <c r="T82" s="53">
        <v>0</v>
      </c>
      <c r="U82" s="53">
        <v>0</v>
      </c>
      <c r="V82" s="53">
        <v>0</v>
      </c>
      <c r="W82" s="54">
        <v>0</v>
      </c>
      <c r="X82" s="15"/>
      <c r="Y82" s="15"/>
      <c r="Z82" s="15"/>
      <c r="AA82" s="15"/>
    </row>
    <row r="83" spans="1:27" customFormat="1" ht="14.25" x14ac:dyDescent="0.45">
      <c r="A83" s="7"/>
      <c r="B83" s="8" t="s">
        <v>135</v>
      </c>
      <c r="C83" s="58" t="s">
        <v>44</v>
      </c>
      <c r="D83" s="43">
        <v>6.8</v>
      </c>
      <c r="E83" s="44">
        <v>6</v>
      </c>
      <c r="F83" s="44">
        <v>7.2</v>
      </c>
      <c r="G83" s="44">
        <v>7.5</v>
      </c>
      <c r="H83" s="45">
        <v>8.3000000000000007</v>
      </c>
      <c r="I83" s="46">
        <v>5.5</v>
      </c>
      <c r="J83" s="44">
        <v>5</v>
      </c>
      <c r="K83" s="44">
        <v>6.2</v>
      </c>
      <c r="L83" s="44">
        <v>6.7</v>
      </c>
      <c r="M83" s="47">
        <v>7.6</v>
      </c>
      <c r="N83" s="43">
        <v>1.3</v>
      </c>
      <c r="O83" s="44">
        <v>1</v>
      </c>
      <c r="P83" s="44">
        <v>0.9</v>
      </c>
      <c r="Q83" s="44">
        <v>0.7</v>
      </c>
      <c r="R83" s="48">
        <v>0.6</v>
      </c>
      <c r="S83" s="46">
        <v>0</v>
      </c>
      <c r="T83" s="44">
        <v>0.1</v>
      </c>
      <c r="U83" s="44">
        <v>0.1</v>
      </c>
      <c r="V83" s="44">
        <v>0.1</v>
      </c>
      <c r="W83" s="45">
        <v>0.1</v>
      </c>
      <c r="X83" s="15"/>
      <c r="Y83" s="15"/>
      <c r="Z83" s="15"/>
      <c r="AA83" s="15"/>
    </row>
    <row r="84" spans="1:27" customFormat="1" ht="14.25" x14ac:dyDescent="0.45">
      <c r="A84" s="7"/>
      <c r="B84" s="8" t="s">
        <v>136</v>
      </c>
      <c r="C84" s="49" t="s">
        <v>46</v>
      </c>
      <c r="D84" s="43">
        <v>8.1999999999999993</v>
      </c>
      <c r="E84" s="44">
        <v>7.1</v>
      </c>
      <c r="F84" s="44">
        <v>8.3000000000000007</v>
      </c>
      <c r="G84" s="44">
        <v>10.1</v>
      </c>
      <c r="H84" s="45">
        <v>9</v>
      </c>
      <c r="I84" s="46">
        <v>6.4</v>
      </c>
      <c r="J84" s="44">
        <v>6.4</v>
      </c>
      <c r="K84" s="44">
        <v>7.5</v>
      </c>
      <c r="L84" s="44">
        <v>9.4</v>
      </c>
      <c r="M84" s="47">
        <v>8.1999999999999993</v>
      </c>
      <c r="N84" s="43">
        <v>1.8</v>
      </c>
      <c r="O84" s="44">
        <v>0.5</v>
      </c>
      <c r="P84" s="44">
        <v>0.8</v>
      </c>
      <c r="Q84" s="44">
        <v>0.6</v>
      </c>
      <c r="R84" s="48">
        <v>0.7</v>
      </c>
      <c r="S84" s="46">
        <v>0</v>
      </c>
      <c r="T84" s="44">
        <v>0.2</v>
      </c>
      <c r="U84" s="44">
        <v>0.1</v>
      </c>
      <c r="V84" s="44">
        <v>0</v>
      </c>
      <c r="W84" s="45">
        <v>0.1</v>
      </c>
      <c r="X84" s="15"/>
      <c r="Y84" s="15"/>
      <c r="Z84" s="15"/>
      <c r="AA84" s="15"/>
    </row>
    <row r="85" spans="1:27" customFormat="1" ht="14.25" x14ac:dyDescent="0.45">
      <c r="A85" s="7"/>
      <c r="B85" s="8" t="s">
        <v>137</v>
      </c>
      <c r="C85" s="49" t="s">
        <v>48</v>
      </c>
      <c r="D85" s="43">
        <v>6.7</v>
      </c>
      <c r="E85" s="44">
        <v>6.2</v>
      </c>
      <c r="F85" s="44">
        <v>6.9</v>
      </c>
      <c r="G85" s="44">
        <v>7.3</v>
      </c>
      <c r="H85" s="45">
        <v>9.1</v>
      </c>
      <c r="I85" s="46">
        <v>5.9</v>
      </c>
      <c r="J85" s="44">
        <v>5.3</v>
      </c>
      <c r="K85" s="44">
        <v>6.2</v>
      </c>
      <c r="L85" s="44">
        <v>6.2</v>
      </c>
      <c r="M85" s="47">
        <v>8.4</v>
      </c>
      <c r="N85" s="43">
        <v>0.7</v>
      </c>
      <c r="O85" s="44">
        <v>0.8</v>
      </c>
      <c r="P85" s="44">
        <v>0.6</v>
      </c>
      <c r="Q85" s="44">
        <v>1</v>
      </c>
      <c r="R85" s="48">
        <v>0.5</v>
      </c>
      <c r="S85" s="46">
        <v>0</v>
      </c>
      <c r="T85" s="44">
        <v>0.1</v>
      </c>
      <c r="U85" s="44">
        <v>0</v>
      </c>
      <c r="V85" s="44">
        <v>0.1</v>
      </c>
      <c r="W85" s="45">
        <v>0.2</v>
      </c>
      <c r="X85" s="15"/>
      <c r="Y85" s="15"/>
      <c r="Z85" s="15"/>
      <c r="AA85" s="15"/>
    </row>
    <row r="86" spans="1:27" customFormat="1" ht="14.25" x14ac:dyDescent="0.45">
      <c r="A86" s="7"/>
      <c r="B86" s="8" t="s">
        <v>138</v>
      </c>
      <c r="C86" s="49" t="s">
        <v>50</v>
      </c>
      <c r="D86" s="43">
        <v>5.5</v>
      </c>
      <c r="E86" s="44">
        <v>4.7</v>
      </c>
      <c r="F86" s="44">
        <v>6</v>
      </c>
      <c r="G86" s="44">
        <v>5.8</v>
      </c>
      <c r="H86" s="45">
        <v>7.5</v>
      </c>
      <c r="I86" s="46">
        <v>4.5</v>
      </c>
      <c r="J86" s="44">
        <v>4</v>
      </c>
      <c r="K86" s="44">
        <v>5.2</v>
      </c>
      <c r="L86" s="44">
        <v>5.2</v>
      </c>
      <c r="M86" s="47">
        <v>7</v>
      </c>
      <c r="N86" s="43">
        <v>1</v>
      </c>
      <c r="O86" s="44">
        <v>0.8</v>
      </c>
      <c r="P86" s="44">
        <v>0.9</v>
      </c>
      <c r="Q86" s="44">
        <v>0.6</v>
      </c>
      <c r="R86" s="48">
        <v>0.5</v>
      </c>
      <c r="S86" s="46">
        <v>0</v>
      </c>
      <c r="T86" s="44">
        <v>0</v>
      </c>
      <c r="U86" s="44">
        <v>0</v>
      </c>
      <c r="V86" s="44">
        <v>0</v>
      </c>
      <c r="W86" s="45">
        <v>0</v>
      </c>
      <c r="X86" s="15"/>
      <c r="Y86" s="15"/>
      <c r="Z86" s="15"/>
      <c r="AA86" s="15"/>
    </row>
    <row r="87" spans="1:27" customFormat="1" ht="14.25" x14ac:dyDescent="0.45">
      <c r="A87" s="7"/>
      <c r="B87" s="8" t="s">
        <v>139</v>
      </c>
      <c r="C87" s="49" t="s">
        <v>52</v>
      </c>
      <c r="D87" s="43">
        <v>5.7</v>
      </c>
      <c r="E87" s="44">
        <v>7.3</v>
      </c>
      <c r="F87" s="44">
        <v>7.2</v>
      </c>
      <c r="G87" s="44">
        <v>9.5</v>
      </c>
      <c r="H87" s="45">
        <v>8.5</v>
      </c>
      <c r="I87" s="46">
        <v>5.2</v>
      </c>
      <c r="J87" s="44">
        <v>6.6</v>
      </c>
      <c r="K87" s="44">
        <v>6</v>
      </c>
      <c r="L87" s="44">
        <v>9.3000000000000007</v>
      </c>
      <c r="M87" s="47">
        <v>8.1</v>
      </c>
      <c r="N87" s="43">
        <v>0.5</v>
      </c>
      <c r="O87" s="44">
        <v>0.6</v>
      </c>
      <c r="P87" s="44">
        <v>0.9</v>
      </c>
      <c r="Q87" s="44">
        <v>0.2</v>
      </c>
      <c r="R87" s="48">
        <v>0</v>
      </c>
      <c r="S87" s="46">
        <v>0</v>
      </c>
      <c r="T87" s="44">
        <v>0.1</v>
      </c>
      <c r="U87" s="44">
        <v>0.3</v>
      </c>
      <c r="V87" s="44">
        <v>0</v>
      </c>
      <c r="W87" s="45">
        <v>0.4</v>
      </c>
      <c r="X87" s="15"/>
      <c r="Y87" s="15"/>
      <c r="Z87" s="15"/>
      <c r="AA87" s="15"/>
    </row>
    <row r="88" spans="1:27" customFormat="1" ht="14.25" x14ac:dyDescent="0.45">
      <c r="A88" s="7"/>
      <c r="B88" s="8" t="s">
        <v>140</v>
      </c>
      <c r="C88" s="49" t="s">
        <v>54</v>
      </c>
      <c r="D88" s="43">
        <v>9.6</v>
      </c>
      <c r="E88" s="44">
        <v>7.7</v>
      </c>
      <c r="F88" s="44">
        <v>11.8</v>
      </c>
      <c r="G88" s="44">
        <v>8.8000000000000007</v>
      </c>
      <c r="H88" s="45">
        <v>11.1</v>
      </c>
      <c r="I88" s="46">
        <v>8</v>
      </c>
      <c r="J88" s="44">
        <v>6.9</v>
      </c>
      <c r="K88" s="44">
        <v>10.4</v>
      </c>
      <c r="L88" s="44">
        <v>6.9</v>
      </c>
      <c r="M88" s="47">
        <v>10</v>
      </c>
      <c r="N88" s="43">
        <v>1.6</v>
      </c>
      <c r="O88" s="44">
        <v>0.8</v>
      </c>
      <c r="P88" s="44">
        <v>1.4</v>
      </c>
      <c r="Q88" s="44">
        <v>1.5</v>
      </c>
      <c r="R88" s="48">
        <v>1.1000000000000001</v>
      </c>
      <c r="S88" s="46">
        <v>0</v>
      </c>
      <c r="T88" s="44">
        <v>0</v>
      </c>
      <c r="U88" s="44">
        <v>0</v>
      </c>
      <c r="V88" s="44">
        <v>0.4</v>
      </c>
      <c r="W88" s="45">
        <v>0</v>
      </c>
      <c r="X88" s="15"/>
      <c r="Y88" s="15"/>
      <c r="Z88" s="15"/>
      <c r="AA88" s="15"/>
    </row>
    <row r="89" spans="1:27" customFormat="1" ht="14.25" x14ac:dyDescent="0.45">
      <c r="A89" s="7"/>
      <c r="B89" s="8" t="s">
        <v>141</v>
      </c>
      <c r="C89" s="49" t="s">
        <v>56</v>
      </c>
      <c r="D89" s="43">
        <v>7.8</v>
      </c>
      <c r="E89" s="44">
        <v>6.8</v>
      </c>
      <c r="F89" s="44">
        <v>8.6999999999999993</v>
      </c>
      <c r="G89" s="44">
        <v>9.6999999999999993</v>
      </c>
      <c r="H89" s="45">
        <v>10.3</v>
      </c>
      <c r="I89" s="46">
        <v>5.9</v>
      </c>
      <c r="J89" s="44">
        <v>5.0999999999999996</v>
      </c>
      <c r="K89" s="44">
        <v>7.2</v>
      </c>
      <c r="L89" s="44">
        <v>8.4</v>
      </c>
      <c r="M89" s="47">
        <v>9.1999999999999993</v>
      </c>
      <c r="N89" s="43">
        <v>1.8</v>
      </c>
      <c r="O89" s="44">
        <v>1.6</v>
      </c>
      <c r="P89" s="44">
        <v>1.4</v>
      </c>
      <c r="Q89" s="44">
        <v>1.3</v>
      </c>
      <c r="R89" s="48">
        <v>1</v>
      </c>
      <c r="S89" s="46">
        <v>0.1</v>
      </c>
      <c r="T89" s="44">
        <v>0.1</v>
      </c>
      <c r="U89" s="44">
        <v>0.1</v>
      </c>
      <c r="V89" s="44">
        <v>0.1</v>
      </c>
      <c r="W89" s="45">
        <v>0.1</v>
      </c>
      <c r="X89" s="15"/>
      <c r="Y89" s="15"/>
      <c r="Z89" s="15"/>
      <c r="AA89" s="15"/>
    </row>
    <row r="90" spans="1:27" customFormat="1" ht="14.25" x14ac:dyDescent="0.45">
      <c r="A90" s="7"/>
      <c r="B90" s="8" t="s">
        <v>142</v>
      </c>
      <c r="C90" s="49" t="s">
        <v>58</v>
      </c>
      <c r="D90" s="43">
        <v>8.5</v>
      </c>
      <c r="E90" s="44">
        <v>9.3000000000000007</v>
      </c>
      <c r="F90" s="44">
        <v>8</v>
      </c>
      <c r="G90" s="44">
        <v>13.2</v>
      </c>
      <c r="H90" s="45">
        <v>10.7</v>
      </c>
      <c r="I90" s="46">
        <v>8.4</v>
      </c>
      <c r="J90" s="44">
        <v>7.1</v>
      </c>
      <c r="K90" s="44">
        <v>6</v>
      </c>
      <c r="L90" s="44">
        <v>11.9</v>
      </c>
      <c r="M90" s="47">
        <v>10.5</v>
      </c>
      <c r="N90" s="43">
        <v>0.1</v>
      </c>
      <c r="O90" s="44">
        <v>2.2000000000000002</v>
      </c>
      <c r="P90" s="44">
        <v>2</v>
      </c>
      <c r="Q90" s="44">
        <v>0.3</v>
      </c>
      <c r="R90" s="48">
        <v>0.2</v>
      </c>
      <c r="S90" s="46">
        <v>0</v>
      </c>
      <c r="T90" s="44">
        <v>0</v>
      </c>
      <c r="U90" s="44">
        <v>0</v>
      </c>
      <c r="V90" s="44">
        <v>0.9</v>
      </c>
      <c r="W90" s="45">
        <v>0</v>
      </c>
      <c r="X90" s="15"/>
      <c r="Y90" s="15"/>
      <c r="Z90" s="15"/>
      <c r="AA90" s="15"/>
    </row>
    <row r="91" spans="1:27" customFormat="1" ht="14.25" x14ac:dyDescent="0.45">
      <c r="A91" s="7"/>
      <c r="B91" s="8" t="s">
        <v>143</v>
      </c>
      <c r="C91" s="49" t="s">
        <v>60</v>
      </c>
      <c r="D91" s="43">
        <v>4.7</v>
      </c>
      <c r="E91" s="44">
        <v>4.3</v>
      </c>
      <c r="F91" s="44">
        <v>4.0999999999999996</v>
      </c>
      <c r="G91" s="44">
        <v>4.5</v>
      </c>
      <c r="H91" s="45">
        <v>5.3</v>
      </c>
      <c r="I91" s="46">
        <v>3.8</v>
      </c>
      <c r="J91" s="44">
        <v>3.5</v>
      </c>
      <c r="K91" s="44">
        <v>3.5</v>
      </c>
      <c r="L91" s="44">
        <v>4.0999999999999996</v>
      </c>
      <c r="M91" s="47">
        <v>5</v>
      </c>
      <c r="N91" s="43">
        <v>1</v>
      </c>
      <c r="O91" s="44">
        <v>0.6</v>
      </c>
      <c r="P91" s="44">
        <v>0.5</v>
      </c>
      <c r="Q91" s="44">
        <v>0.3</v>
      </c>
      <c r="R91" s="48">
        <v>0.3</v>
      </c>
      <c r="S91" s="46">
        <v>0</v>
      </c>
      <c r="T91" s="44">
        <v>0.1</v>
      </c>
      <c r="U91" s="44">
        <v>0.1</v>
      </c>
      <c r="V91" s="44">
        <v>0.1</v>
      </c>
      <c r="W91" s="45">
        <v>0</v>
      </c>
      <c r="X91" s="15"/>
      <c r="Y91" s="15"/>
      <c r="Z91" s="15"/>
      <c r="AA91" s="15"/>
    </row>
    <row r="92" spans="1:27" customFormat="1" ht="14.65" thickBot="1" x14ac:dyDescent="0.5">
      <c r="A92" s="7"/>
      <c r="B92" s="8" t="s">
        <v>144</v>
      </c>
      <c r="C92" s="59" t="s">
        <v>62</v>
      </c>
      <c r="D92" s="60">
        <v>7.3</v>
      </c>
      <c r="E92" s="61">
        <v>6.3</v>
      </c>
      <c r="F92" s="61">
        <v>7.7</v>
      </c>
      <c r="G92" s="61">
        <v>7.7</v>
      </c>
      <c r="H92" s="62">
        <v>9</v>
      </c>
      <c r="I92" s="63">
        <v>5.9</v>
      </c>
      <c r="J92" s="61">
        <v>5.0999999999999996</v>
      </c>
      <c r="K92" s="61">
        <v>6.9</v>
      </c>
      <c r="L92" s="61">
        <v>7</v>
      </c>
      <c r="M92" s="64">
        <v>8.1999999999999993</v>
      </c>
      <c r="N92" s="60">
        <v>1.3</v>
      </c>
      <c r="O92" s="61">
        <v>1.2</v>
      </c>
      <c r="P92" s="61">
        <v>0.7</v>
      </c>
      <c r="Q92" s="61">
        <v>0.6</v>
      </c>
      <c r="R92" s="65">
        <v>0.7</v>
      </c>
      <c r="S92" s="63">
        <v>0</v>
      </c>
      <c r="T92" s="61">
        <v>0.1</v>
      </c>
      <c r="U92" s="61">
        <v>0.1</v>
      </c>
      <c r="V92" s="61">
        <v>0</v>
      </c>
      <c r="W92" s="62">
        <v>0.1</v>
      </c>
      <c r="X92" s="15"/>
      <c r="Y92" s="15"/>
      <c r="Z92" s="15"/>
      <c r="AA92" s="15"/>
    </row>
    <row r="93" spans="1:27" customFormat="1" ht="14.65" thickTop="1" x14ac:dyDescent="0.45">
      <c r="A93" s="7"/>
      <c r="B93" s="8" t="s">
        <v>145</v>
      </c>
      <c r="C93" s="66" t="s">
        <v>64</v>
      </c>
      <c r="D93" s="67">
        <v>7.3</v>
      </c>
      <c r="E93" s="68">
        <v>6.6</v>
      </c>
      <c r="F93" s="68">
        <v>7.3</v>
      </c>
      <c r="G93" s="68">
        <v>8.6</v>
      </c>
      <c r="H93" s="69">
        <v>8.6</v>
      </c>
      <c r="I93" s="70">
        <v>6</v>
      </c>
      <c r="J93" s="68">
        <v>5.5</v>
      </c>
      <c r="K93" s="68">
        <v>6.5</v>
      </c>
      <c r="L93" s="68">
        <v>7.7</v>
      </c>
      <c r="M93" s="71">
        <v>8</v>
      </c>
      <c r="N93" s="67">
        <v>1.2</v>
      </c>
      <c r="O93" s="68">
        <v>1</v>
      </c>
      <c r="P93" s="68">
        <v>0.8</v>
      </c>
      <c r="Q93" s="68">
        <v>0.8</v>
      </c>
      <c r="R93" s="72">
        <v>0.5</v>
      </c>
      <c r="S93" s="70">
        <v>0.1</v>
      </c>
      <c r="T93" s="68">
        <v>0.1</v>
      </c>
      <c r="U93" s="68">
        <v>0</v>
      </c>
      <c r="V93" s="68">
        <v>0.1</v>
      </c>
      <c r="W93" s="69">
        <v>0.1</v>
      </c>
      <c r="X93" s="15"/>
      <c r="Y93" s="15"/>
      <c r="Z93" s="15"/>
      <c r="AA93" s="15"/>
    </row>
    <row r="94" spans="1:27" customFormat="1" x14ac:dyDescent="0.35">
      <c r="A94" s="7"/>
      <c r="B94" s="16"/>
      <c r="C94" s="15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"/>
      <c r="Y94" s="15"/>
      <c r="Z94" s="15"/>
      <c r="AA94" s="15"/>
    </row>
    <row r="95" spans="1:27" customFormat="1" x14ac:dyDescent="0.35">
      <c r="A95" s="7"/>
      <c r="B95" s="16"/>
      <c r="C95" s="15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"/>
      <c r="Y95" s="15"/>
      <c r="Z95" s="15"/>
      <c r="AA95" s="15"/>
    </row>
    <row r="96" spans="1:27" customFormat="1" ht="13.15" x14ac:dyDescent="0.4">
      <c r="A96" s="7"/>
      <c r="B96" s="16"/>
      <c r="C96" s="75" t="s">
        <v>146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15"/>
      <c r="Y96" s="15"/>
      <c r="Z96" s="15"/>
      <c r="AA96" s="15"/>
    </row>
    <row r="97" spans="1:27" customFormat="1" x14ac:dyDescent="0.35">
      <c r="A97" s="7"/>
      <c r="B97" s="16"/>
      <c r="C97" s="18" t="s">
        <v>8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5"/>
      <c r="Y97" s="15"/>
      <c r="Z97" s="15"/>
      <c r="AA97" s="15"/>
    </row>
    <row r="98" spans="1:27" customFormat="1" x14ac:dyDescent="0.35">
      <c r="A98" s="7"/>
      <c r="B98" s="16"/>
      <c r="C98" s="26" t="s">
        <v>21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15"/>
      <c r="Y98" s="15"/>
      <c r="Z98" s="15"/>
      <c r="AA98" s="15"/>
    </row>
    <row r="99" spans="1:27" customFormat="1" ht="14.25" x14ac:dyDescent="0.45">
      <c r="A99" s="7"/>
      <c r="B99" s="8" t="s">
        <v>147</v>
      </c>
      <c r="C99" s="32" t="s">
        <v>5</v>
      </c>
      <c r="D99" s="33">
        <v>27.2</v>
      </c>
      <c r="E99" s="34">
        <v>27.2</v>
      </c>
      <c r="F99" s="34">
        <v>28</v>
      </c>
      <c r="G99" s="34">
        <v>28.5</v>
      </c>
      <c r="H99" s="35">
        <v>28.6</v>
      </c>
      <c r="I99" s="36">
        <v>1.3</v>
      </c>
      <c r="J99" s="34">
        <v>1.6</v>
      </c>
      <c r="K99" s="34">
        <v>2.5</v>
      </c>
      <c r="L99" s="34">
        <v>3.6</v>
      </c>
      <c r="M99" s="37">
        <v>5.6</v>
      </c>
      <c r="N99" s="33">
        <v>25.7</v>
      </c>
      <c r="O99" s="34">
        <v>25.5</v>
      </c>
      <c r="P99" s="34">
        <v>25.5</v>
      </c>
      <c r="Q99" s="34">
        <v>24.7</v>
      </c>
      <c r="R99" s="38">
        <v>22.9</v>
      </c>
      <c r="S99" s="36">
        <v>0.2</v>
      </c>
      <c r="T99" s="36">
        <v>0.1</v>
      </c>
      <c r="U99" s="36">
        <v>0.1</v>
      </c>
      <c r="V99" s="36">
        <v>0.2</v>
      </c>
      <c r="W99" s="39">
        <v>0.1</v>
      </c>
      <c r="X99" s="15"/>
      <c r="Y99" s="15"/>
      <c r="Z99" s="15"/>
      <c r="AA99" s="15"/>
    </row>
    <row r="100" spans="1:27" customFormat="1" ht="14.25" x14ac:dyDescent="0.45">
      <c r="A100" s="7"/>
      <c r="B100" s="8" t="s">
        <v>148</v>
      </c>
      <c r="C100" s="42" t="s">
        <v>10</v>
      </c>
      <c r="D100" s="43">
        <v>26.7</v>
      </c>
      <c r="E100" s="44">
        <v>25.3</v>
      </c>
      <c r="F100" s="44">
        <v>26.7</v>
      </c>
      <c r="G100" s="44">
        <v>26.3</v>
      </c>
      <c r="H100" s="45">
        <v>26</v>
      </c>
      <c r="I100" s="46">
        <v>2</v>
      </c>
      <c r="J100" s="44">
        <v>1.7</v>
      </c>
      <c r="K100" s="44">
        <v>3.2</v>
      </c>
      <c r="L100" s="44">
        <v>3.7</v>
      </c>
      <c r="M100" s="47">
        <v>5.9</v>
      </c>
      <c r="N100" s="43">
        <v>24.5</v>
      </c>
      <c r="O100" s="44">
        <v>23.4</v>
      </c>
      <c r="P100" s="44">
        <v>23.4</v>
      </c>
      <c r="Q100" s="44">
        <v>22.3</v>
      </c>
      <c r="R100" s="48">
        <v>20.100000000000001</v>
      </c>
      <c r="S100" s="46">
        <v>0.2</v>
      </c>
      <c r="T100" s="44">
        <v>0.2</v>
      </c>
      <c r="U100" s="44">
        <v>0.1</v>
      </c>
      <c r="V100" s="44">
        <v>0.3</v>
      </c>
      <c r="W100" s="45">
        <v>0.1</v>
      </c>
      <c r="X100" s="15"/>
      <c r="Y100" s="15"/>
      <c r="Z100" s="15"/>
      <c r="AA100" s="15"/>
    </row>
    <row r="101" spans="1:27" customFormat="1" ht="14.25" x14ac:dyDescent="0.45">
      <c r="A101" s="7"/>
      <c r="B101" s="8" t="s">
        <v>149</v>
      </c>
      <c r="C101" s="49" t="s">
        <v>16</v>
      </c>
      <c r="D101" s="43">
        <v>26.9</v>
      </c>
      <c r="E101" s="44">
        <v>26.4</v>
      </c>
      <c r="F101" s="44">
        <v>28.9</v>
      </c>
      <c r="G101" s="44">
        <v>29.5</v>
      </c>
      <c r="H101" s="45">
        <v>29.7</v>
      </c>
      <c r="I101" s="46">
        <v>1</v>
      </c>
      <c r="J101" s="44">
        <v>1.8</v>
      </c>
      <c r="K101" s="44">
        <v>2.9</v>
      </c>
      <c r="L101" s="44">
        <v>4.0999999999999996</v>
      </c>
      <c r="M101" s="47">
        <v>6.1</v>
      </c>
      <c r="N101" s="43">
        <v>25.5</v>
      </c>
      <c r="O101" s="44">
        <v>24.5</v>
      </c>
      <c r="P101" s="44">
        <v>26</v>
      </c>
      <c r="Q101" s="44">
        <v>25.4</v>
      </c>
      <c r="R101" s="48">
        <v>23.5</v>
      </c>
      <c r="S101" s="46">
        <v>0.4</v>
      </c>
      <c r="T101" s="44">
        <v>0.1</v>
      </c>
      <c r="U101" s="44">
        <v>0</v>
      </c>
      <c r="V101" s="44">
        <v>0</v>
      </c>
      <c r="W101" s="45">
        <v>0.1</v>
      </c>
      <c r="X101" s="15"/>
      <c r="Y101" s="15"/>
      <c r="Z101" s="15"/>
      <c r="AA101" s="15"/>
    </row>
    <row r="102" spans="1:27" customFormat="1" ht="14.25" x14ac:dyDescent="0.45">
      <c r="A102" s="7"/>
      <c r="B102" s="8" t="s">
        <v>150</v>
      </c>
      <c r="C102" s="50" t="s">
        <v>22</v>
      </c>
      <c r="D102" s="43">
        <v>23.6</v>
      </c>
      <c r="E102" s="44">
        <v>25.1</v>
      </c>
      <c r="F102" s="44">
        <v>29.2</v>
      </c>
      <c r="G102" s="44">
        <v>31.3</v>
      </c>
      <c r="H102" s="45">
        <v>25.5</v>
      </c>
      <c r="I102" s="46">
        <v>1.9</v>
      </c>
      <c r="J102" s="44">
        <v>1.7</v>
      </c>
      <c r="K102" s="44">
        <v>1.4</v>
      </c>
      <c r="L102" s="44">
        <v>3.2</v>
      </c>
      <c r="M102" s="47">
        <v>4.4000000000000004</v>
      </c>
      <c r="N102" s="43">
        <v>21.2</v>
      </c>
      <c r="O102" s="44">
        <v>23.4</v>
      </c>
      <c r="P102" s="44">
        <v>27.8</v>
      </c>
      <c r="Q102" s="44">
        <v>28.1</v>
      </c>
      <c r="R102" s="48">
        <v>21.1</v>
      </c>
      <c r="S102" s="46">
        <v>0.5</v>
      </c>
      <c r="T102" s="44">
        <v>0</v>
      </c>
      <c r="U102" s="44">
        <v>0</v>
      </c>
      <c r="V102" s="44">
        <v>0</v>
      </c>
      <c r="W102" s="45">
        <v>0</v>
      </c>
      <c r="X102" s="15"/>
      <c r="Y102" s="15"/>
      <c r="Z102" s="15"/>
      <c r="AA102" s="15"/>
    </row>
    <row r="103" spans="1:27" customFormat="1" ht="14.25" x14ac:dyDescent="0.45">
      <c r="A103" s="7"/>
      <c r="B103" s="8" t="s">
        <v>151</v>
      </c>
      <c r="C103" s="50" t="s">
        <v>26</v>
      </c>
      <c r="D103" s="43">
        <v>30.9</v>
      </c>
      <c r="E103" s="44">
        <v>27.4</v>
      </c>
      <c r="F103" s="44">
        <v>30.3</v>
      </c>
      <c r="G103" s="44">
        <v>30.9</v>
      </c>
      <c r="H103" s="45">
        <v>27.2</v>
      </c>
      <c r="I103" s="46">
        <v>1.3</v>
      </c>
      <c r="J103" s="44">
        <v>3.4</v>
      </c>
      <c r="K103" s="44">
        <v>2.6</v>
      </c>
      <c r="L103" s="44">
        <v>4.3</v>
      </c>
      <c r="M103" s="47">
        <v>6.1</v>
      </c>
      <c r="N103" s="43">
        <v>29.2</v>
      </c>
      <c r="O103" s="44">
        <v>24</v>
      </c>
      <c r="P103" s="44">
        <v>27.7</v>
      </c>
      <c r="Q103" s="44">
        <v>26.6</v>
      </c>
      <c r="R103" s="48">
        <v>20.9</v>
      </c>
      <c r="S103" s="46">
        <v>0.4</v>
      </c>
      <c r="T103" s="44">
        <v>0</v>
      </c>
      <c r="U103" s="44">
        <v>0</v>
      </c>
      <c r="V103" s="44">
        <v>0</v>
      </c>
      <c r="W103" s="45">
        <v>0.2</v>
      </c>
      <c r="X103" s="15"/>
      <c r="Y103" s="15"/>
      <c r="Z103" s="15"/>
      <c r="AA103" s="15"/>
    </row>
    <row r="104" spans="1:27" customFormat="1" ht="14.25" x14ac:dyDescent="0.45">
      <c r="A104" s="7"/>
      <c r="B104" s="8" t="s">
        <v>152</v>
      </c>
      <c r="C104" s="50" t="s">
        <v>28</v>
      </c>
      <c r="D104" s="43">
        <v>25.8</v>
      </c>
      <c r="E104" s="44">
        <v>26.5</v>
      </c>
      <c r="F104" s="44">
        <v>27.6</v>
      </c>
      <c r="G104" s="44">
        <v>27.5</v>
      </c>
      <c r="H104" s="45">
        <v>34.1</v>
      </c>
      <c r="I104" s="46">
        <v>0.4</v>
      </c>
      <c r="J104" s="44">
        <v>0.6</v>
      </c>
      <c r="K104" s="44">
        <v>4.2</v>
      </c>
      <c r="L104" s="44">
        <v>4.5</v>
      </c>
      <c r="M104" s="47">
        <v>7</v>
      </c>
      <c r="N104" s="43">
        <v>25.1</v>
      </c>
      <c r="O104" s="44">
        <v>25.5</v>
      </c>
      <c r="P104" s="44">
        <v>23.5</v>
      </c>
      <c r="Q104" s="44">
        <v>22.9</v>
      </c>
      <c r="R104" s="48">
        <v>27.1</v>
      </c>
      <c r="S104" s="46">
        <v>0.4</v>
      </c>
      <c r="T104" s="44">
        <v>0.3</v>
      </c>
      <c r="U104" s="44">
        <v>0</v>
      </c>
      <c r="V104" s="44">
        <v>0</v>
      </c>
      <c r="W104" s="45">
        <v>0</v>
      </c>
      <c r="X104" s="15"/>
      <c r="Y104" s="15"/>
      <c r="Z104" s="15"/>
      <c r="AA104" s="15"/>
    </row>
    <row r="105" spans="1:27" customFormat="1" ht="14.25" x14ac:dyDescent="0.45">
      <c r="A105" s="7"/>
      <c r="B105" s="8" t="s">
        <v>153</v>
      </c>
      <c r="C105" s="49" t="s">
        <v>30</v>
      </c>
      <c r="D105" s="43">
        <v>27.5</v>
      </c>
      <c r="E105" s="44">
        <v>28.5</v>
      </c>
      <c r="F105" s="44">
        <v>25.7</v>
      </c>
      <c r="G105" s="44">
        <v>29.7</v>
      </c>
      <c r="H105" s="45">
        <v>32.4</v>
      </c>
      <c r="I105" s="46">
        <v>2.8</v>
      </c>
      <c r="J105" s="44">
        <v>2</v>
      </c>
      <c r="K105" s="44">
        <v>2.6</v>
      </c>
      <c r="L105" s="44">
        <v>3.3</v>
      </c>
      <c r="M105" s="47">
        <v>8.1</v>
      </c>
      <c r="N105" s="43">
        <v>24.6</v>
      </c>
      <c r="O105" s="44">
        <v>26.5</v>
      </c>
      <c r="P105" s="44">
        <v>23</v>
      </c>
      <c r="Q105" s="44">
        <v>26</v>
      </c>
      <c r="R105" s="48">
        <v>24.3</v>
      </c>
      <c r="S105" s="46">
        <v>0.1</v>
      </c>
      <c r="T105" s="44">
        <v>0</v>
      </c>
      <c r="U105" s="44">
        <v>0.1</v>
      </c>
      <c r="V105" s="44">
        <v>0.4</v>
      </c>
      <c r="W105" s="45">
        <v>0</v>
      </c>
      <c r="X105" s="15"/>
      <c r="Y105" s="15"/>
      <c r="Z105" s="15"/>
      <c r="AA105" s="15"/>
    </row>
    <row r="106" spans="1:27" customFormat="1" ht="14.25" x14ac:dyDescent="0.45">
      <c r="A106" s="7"/>
      <c r="B106" s="8" t="s">
        <v>154</v>
      </c>
      <c r="C106" s="49" t="s">
        <v>32</v>
      </c>
      <c r="D106" s="43">
        <v>26.4</v>
      </c>
      <c r="E106" s="44">
        <v>31.1</v>
      </c>
      <c r="F106" s="44">
        <v>27.6</v>
      </c>
      <c r="G106" s="44">
        <v>29.4</v>
      </c>
      <c r="H106" s="45">
        <v>29.2</v>
      </c>
      <c r="I106" s="46">
        <v>1.3</v>
      </c>
      <c r="J106" s="44">
        <v>1.6</v>
      </c>
      <c r="K106" s="44">
        <v>1.8</v>
      </c>
      <c r="L106" s="44">
        <v>3.7</v>
      </c>
      <c r="M106" s="47">
        <v>3.8</v>
      </c>
      <c r="N106" s="43">
        <v>25</v>
      </c>
      <c r="O106" s="44">
        <v>29.2</v>
      </c>
      <c r="P106" s="44">
        <v>25.8</v>
      </c>
      <c r="Q106" s="44">
        <v>25.5</v>
      </c>
      <c r="R106" s="48">
        <v>24.9</v>
      </c>
      <c r="S106" s="46">
        <v>0.1</v>
      </c>
      <c r="T106" s="44">
        <v>0.2</v>
      </c>
      <c r="U106" s="44">
        <v>0</v>
      </c>
      <c r="V106" s="44">
        <v>0.3</v>
      </c>
      <c r="W106" s="45">
        <v>0.4</v>
      </c>
      <c r="X106" s="15"/>
      <c r="Y106" s="15"/>
      <c r="Z106" s="15"/>
      <c r="AA106" s="15"/>
    </row>
    <row r="107" spans="1:27" customFormat="1" ht="14.25" x14ac:dyDescent="0.45">
      <c r="A107" s="7"/>
      <c r="B107" s="8" t="s">
        <v>155</v>
      </c>
      <c r="C107" s="49" t="s">
        <v>34</v>
      </c>
      <c r="D107" s="43">
        <v>27.6</v>
      </c>
      <c r="E107" s="44">
        <v>29.9</v>
      </c>
      <c r="F107" s="44">
        <v>38.299999999999997</v>
      </c>
      <c r="G107" s="44">
        <v>14.5</v>
      </c>
      <c r="H107" s="45">
        <v>22.9</v>
      </c>
      <c r="I107" s="46">
        <v>0</v>
      </c>
      <c r="J107" s="44">
        <v>0</v>
      </c>
      <c r="K107" s="44">
        <v>2.9</v>
      </c>
      <c r="L107" s="44">
        <v>0</v>
      </c>
      <c r="M107" s="47">
        <v>1.5</v>
      </c>
      <c r="N107" s="43">
        <v>27.6</v>
      </c>
      <c r="O107" s="44">
        <v>29.9</v>
      </c>
      <c r="P107" s="44">
        <v>32.700000000000003</v>
      </c>
      <c r="Q107" s="44">
        <v>14.5</v>
      </c>
      <c r="R107" s="48">
        <v>21.4</v>
      </c>
      <c r="S107" s="46">
        <v>0</v>
      </c>
      <c r="T107" s="44">
        <v>0</v>
      </c>
      <c r="U107" s="44">
        <v>2.7</v>
      </c>
      <c r="V107" s="44">
        <v>0</v>
      </c>
      <c r="W107" s="45">
        <v>0</v>
      </c>
      <c r="X107" s="15"/>
      <c r="Y107" s="15"/>
      <c r="Z107" s="15"/>
      <c r="AA107" s="15"/>
    </row>
    <row r="108" spans="1:27" customFormat="1" ht="14.25" x14ac:dyDescent="0.45">
      <c r="A108" s="7"/>
      <c r="B108" s="8" t="s">
        <v>156</v>
      </c>
      <c r="C108" s="49" t="s">
        <v>36</v>
      </c>
      <c r="D108" s="43">
        <v>28.4</v>
      </c>
      <c r="E108" s="44">
        <v>28.2</v>
      </c>
      <c r="F108" s="44">
        <v>30.5</v>
      </c>
      <c r="G108" s="44">
        <v>33.9</v>
      </c>
      <c r="H108" s="45">
        <v>32.200000000000003</v>
      </c>
      <c r="I108" s="46">
        <v>0.4</v>
      </c>
      <c r="J108" s="44">
        <v>2.4</v>
      </c>
      <c r="K108" s="44">
        <v>2.2999999999999998</v>
      </c>
      <c r="L108" s="44">
        <v>3.1</v>
      </c>
      <c r="M108" s="47">
        <v>5</v>
      </c>
      <c r="N108" s="43">
        <v>28</v>
      </c>
      <c r="O108" s="44">
        <v>25.8</v>
      </c>
      <c r="P108" s="44">
        <v>28.2</v>
      </c>
      <c r="Q108" s="44">
        <v>30.3</v>
      </c>
      <c r="R108" s="48">
        <v>27.2</v>
      </c>
      <c r="S108" s="46">
        <v>0</v>
      </c>
      <c r="T108" s="44">
        <v>0</v>
      </c>
      <c r="U108" s="44">
        <v>0</v>
      </c>
      <c r="V108" s="44">
        <v>0.5</v>
      </c>
      <c r="W108" s="45">
        <v>0</v>
      </c>
      <c r="X108" s="15"/>
      <c r="Y108" s="15"/>
      <c r="Z108" s="15"/>
      <c r="AA108" s="15"/>
    </row>
    <row r="109" spans="1:27" customFormat="1" ht="14.25" x14ac:dyDescent="0.45">
      <c r="A109" s="7"/>
      <c r="B109" s="8" t="s">
        <v>157</v>
      </c>
      <c r="C109" s="49" t="s">
        <v>38</v>
      </c>
      <c r="D109" s="43">
        <v>28.6</v>
      </c>
      <c r="E109" s="44">
        <v>27.5</v>
      </c>
      <c r="F109" s="44">
        <v>28.9</v>
      </c>
      <c r="G109" s="44">
        <v>27.8</v>
      </c>
      <c r="H109" s="45">
        <v>27.7</v>
      </c>
      <c r="I109" s="46">
        <v>0.2</v>
      </c>
      <c r="J109" s="44">
        <v>0.6</v>
      </c>
      <c r="K109" s="44">
        <v>1</v>
      </c>
      <c r="L109" s="44">
        <v>3</v>
      </c>
      <c r="M109" s="47">
        <v>4.9000000000000004</v>
      </c>
      <c r="N109" s="43">
        <v>28.3</v>
      </c>
      <c r="O109" s="44">
        <v>26.9</v>
      </c>
      <c r="P109" s="44">
        <v>28</v>
      </c>
      <c r="Q109" s="44">
        <v>24.8</v>
      </c>
      <c r="R109" s="48">
        <v>22.8</v>
      </c>
      <c r="S109" s="46">
        <v>0</v>
      </c>
      <c r="T109" s="44">
        <v>0</v>
      </c>
      <c r="U109" s="44">
        <v>0</v>
      </c>
      <c r="V109" s="44">
        <v>0</v>
      </c>
      <c r="W109" s="45">
        <v>0</v>
      </c>
      <c r="X109" s="15"/>
      <c r="Y109" s="15"/>
      <c r="Z109" s="15"/>
      <c r="AA109" s="15"/>
    </row>
    <row r="110" spans="1:27" customFormat="1" ht="14.25" x14ac:dyDescent="0.45">
      <c r="A110" s="7"/>
      <c r="B110" s="8" t="s">
        <v>158</v>
      </c>
      <c r="C110" s="50" t="s">
        <v>40</v>
      </c>
      <c r="D110" s="43">
        <v>31.2</v>
      </c>
      <c r="E110" s="44">
        <v>27.8</v>
      </c>
      <c r="F110" s="44">
        <v>29.9</v>
      </c>
      <c r="G110" s="44">
        <v>29.4</v>
      </c>
      <c r="H110" s="45">
        <v>28</v>
      </c>
      <c r="I110" s="46">
        <v>0.3</v>
      </c>
      <c r="J110" s="44">
        <v>1</v>
      </c>
      <c r="K110" s="44">
        <v>1.8</v>
      </c>
      <c r="L110" s="44">
        <v>2.7</v>
      </c>
      <c r="M110" s="47">
        <v>3.7</v>
      </c>
      <c r="N110" s="43">
        <v>30.9</v>
      </c>
      <c r="O110" s="44">
        <v>26.8</v>
      </c>
      <c r="P110" s="44">
        <v>28.1</v>
      </c>
      <c r="Q110" s="44">
        <v>26.7</v>
      </c>
      <c r="R110" s="48">
        <v>24.3</v>
      </c>
      <c r="S110" s="46">
        <v>0</v>
      </c>
      <c r="T110" s="44">
        <v>0</v>
      </c>
      <c r="U110" s="44">
        <v>0</v>
      </c>
      <c r="V110" s="44">
        <v>0</v>
      </c>
      <c r="W110" s="45">
        <v>0</v>
      </c>
      <c r="X110" s="15"/>
      <c r="Y110" s="15"/>
      <c r="Z110" s="15"/>
      <c r="AA110" s="15"/>
    </row>
    <row r="111" spans="1:27" customFormat="1" ht="14.25" x14ac:dyDescent="0.45">
      <c r="A111" s="7"/>
      <c r="B111" s="8" t="s">
        <v>159</v>
      </c>
      <c r="C111" s="51" t="s">
        <v>42</v>
      </c>
      <c r="D111" s="52">
        <v>25.9</v>
      </c>
      <c r="E111" s="53">
        <v>27.3</v>
      </c>
      <c r="F111" s="53">
        <v>27.9</v>
      </c>
      <c r="G111" s="53">
        <v>26.4</v>
      </c>
      <c r="H111" s="54">
        <v>27.4</v>
      </c>
      <c r="I111" s="55">
        <v>0.2</v>
      </c>
      <c r="J111" s="53">
        <v>0.2</v>
      </c>
      <c r="K111" s="53">
        <v>0.1</v>
      </c>
      <c r="L111" s="53">
        <v>3.3</v>
      </c>
      <c r="M111" s="56">
        <v>6.1</v>
      </c>
      <c r="N111" s="52">
        <v>25.7</v>
      </c>
      <c r="O111" s="53">
        <v>27</v>
      </c>
      <c r="P111" s="53">
        <v>27.8</v>
      </c>
      <c r="Q111" s="53">
        <v>23.1</v>
      </c>
      <c r="R111" s="57">
        <v>21.3</v>
      </c>
      <c r="S111" s="55">
        <v>0</v>
      </c>
      <c r="T111" s="53">
        <v>0</v>
      </c>
      <c r="U111" s="53">
        <v>0</v>
      </c>
      <c r="V111" s="53">
        <v>0</v>
      </c>
      <c r="W111" s="54">
        <v>0</v>
      </c>
      <c r="X111" s="15"/>
      <c r="Y111" s="15"/>
      <c r="Z111" s="15"/>
      <c r="AA111" s="15"/>
    </row>
    <row r="112" spans="1:27" customFormat="1" ht="14.25" x14ac:dyDescent="0.45">
      <c r="A112" s="7"/>
      <c r="B112" s="8" t="s">
        <v>160</v>
      </c>
      <c r="C112" s="58" t="s">
        <v>44</v>
      </c>
      <c r="D112" s="43">
        <v>26.1</v>
      </c>
      <c r="E112" s="44">
        <v>25.7</v>
      </c>
      <c r="F112" s="44">
        <v>25.5</v>
      </c>
      <c r="G112" s="44">
        <v>27.7</v>
      </c>
      <c r="H112" s="45">
        <v>28.4</v>
      </c>
      <c r="I112" s="46">
        <v>0.8</v>
      </c>
      <c r="J112" s="44">
        <v>1</v>
      </c>
      <c r="K112" s="44">
        <v>1.4</v>
      </c>
      <c r="L112" s="44">
        <v>2.5</v>
      </c>
      <c r="M112" s="47">
        <v>3.5</v>
      </c>
      <c r="N112" s="43">
        <v>25.1</v>
      </c>
      <c r="O112" s="44">
        <v>24.4</v>
      </c>
      <c r="P112" s="44">
        <v>23.8</v>
      </c>
      <c r="Q112" s="44">
        <v>25.1</v>
      </c>
      <c r="R112" s="48">
        <v>24.7</v>
      </c>
      <c r="S112" s="46">
        <v>0.2</v>
      </c>
      <c r="T112" s="44">
        <v>0.3</v>
      </c>
      <c r="U112" s="44">
        <v>0.2</v>
      </c>
      <c r="V112" s="44">
        <v>0.1</v>
      </c>
      <c r="W112" s="45">
        <v>0.2</v>
      </c>
      <c r="X112" s="15"/>
      <c r="Y112" s="15"/>
      <c r="Z112" s="15"/>
      <c r="AA112" s="15"/>
    </row>
    <row r="113" spans="1:27" customFormat="1" ht="14.25" x14ac:dyDescent="0.45">
      <c r="A113" s="7"/>
      <c r="B113" s="8" t="s">
        <v>161</v>
      </c>
      <c r="C113" s="49" t="s">
        <v>46</v>
      </c>
      <c r="D113" s="43">
        <v>27</v>
      </c>
      <c r="E113" s="44">
        <v>27</v>
      </c>
      <c r="F113" s="44">
        <v>26</v>
      </c>
      <c r="G113" s="44">
        <v>31.9</v>
      </c>
      <c r="H113" s="45">
        <v>28</v>
      </c>
      <c r="I113" s="46">
        <v>2.2999999999999998</v>
      </c>
      <c r="J113" s="44">
        <v>1.4</v>
      </c>
      <c r="K113" s="44">
        <v>0.6</v>
      </c>
      <c r="L113" s="44">
        <v>5.9</v>
      </c>
      <c r="M113" s="47">
        <v>6.7</v>
      </c>
      <c r="N113" s="43">
        <v>24.5</v>
      </c>
      <c r="O113" s="44">
        <v>24.6</v>
      </c>
      <c r="P113" s="44">
        <v>25.4</v>
      </c>
      <c r="Q113" s="44">
        <v>26</v>
      </c>
      <c r="R113" s="48">
        <v>21</v>
      </c>
      <c r="S113" s="46">
        <v>0.3</v>
      </c>
      <c r="T113" s="44">
        <v>1.1000000000000001</v>
      </c>
      <c r="U113" s="44">
        <v>0</v>
      </c>
      <c r="V113" s="44">
        <v>0</v>
      </c>
      <c r="W113" s="45">
        <v>0.3</v>
      </c>
      <c r="X113" s="15"/>
      <c r="Y113" s="15"/>
      <c r="Z113" s="15"/>
      <c r="AA113" s="15"/>
    </row>
    <row r="114" spans="1:27" customFormat="1" ht="14.25" x14ac:dyDescent="0.45">
      <c r="A114" s="7"/>
      <c r="B114" s="8" t="s">
        <v>162</v>
      </c>
      <c r="C114" s="49" t="s">
        <v>48</v>
      </c>
      <c r="D114" s="43">
        <v>26.7</v>
      </c>
      <c r="E114" s="44">
        <v>26.5</v>
      </c>
      <c r="F114" s="44">
        <v>23.9</v>
      </c>
      <c r="G114" s="44">
        <v>29.9</v>
      </c>
      <c r="H114" s="45">
        <v>28.1</v>
      </c>
      <c r="I114" s="46">
        <v>0.5</v>
      </c>
      <c r="J114" s="44">
        <v>0</v>
      </c>
      <c r="K114" s="44">
        <v>1.1000000000000001</v>
      </c>
      <c r="L114" s="44">
        <v>2</v>
      </c>
      <c r="M114" s="47">
        <v>3</v>
      </c>
      <c r="N114" s="43">
        <v>26.3</v>
      </c>
      <c r="O114" s="44">
        <v>26.5</v>
      </c>
      <c r="P114" s="44">
        <v>22.8</v>
      </c>
      <c r="Q114" s="44">
        <v>27.1</v>
      </c>
      <c r="R114" s="48">
        <v>25.1</v>
      </c>
      <c r="S114" s="46">
        <v>0</v>
      </c>
      <c r="T114" s="44">
        <v>0</v>
      </c>
      <c r="U114" s="44">
        <v>0</v>
      </c>
      <c r="V114" s="44">
        <v>0.8</v>
      </c>
      <c r="W114" s="45">
        <v>0</v>
      </c>
      <c r="X114" s="15"/>
      <c r="Y114" s="15"/>
      <c r="Z114" s="15"/>
      <c r="AA114" s="15"/>
    </row>
    <row r="115" spans="1:27" customFormat="1" ht="14.25" x14ac:dyDescent="0.45">
      <c r="A115" s="7"/>
      <c r="B115" s="8" t="s">
        <v>163</v>
      </c>
      <c r="C115" s="49" t="s">
        <v>50</v>
      </c>
      <c r="D115" s="43">
        <v>29</v>
      </c>
      <c r="E115" s="44">
        <v>23.2</v>
      </c>
      <c r="F115" s="44">
        <v>29.5</v>
      </c>
      <c r="G115" s="44">
        <v>22</v>
      </c>
      <c r="H115" s="45">
        <v>30.1</v>
      </c>
      <c r="I115" s="46">
        <v>0.4</v>
      </c>
      <c r="J115" s="44">
        <v>0.9</v>
      </c>
      <c r="K115" s="44">
        <v>1.3</v>
      </c>
      <c r="L115" s="44">
        <v>3.4</v>
      </c>
      <c r="M115" s="47">
        <v>2.2999999999999998</v>
      </c>
      <c r="N115" s="43">
        <v>28.4</v>
      </c>
      <c r="O115" s="44">
        <v>22.1</v>
      </c>
      <c r="P115" s="44">
        <v>27.6</v>
      </c>
      <c r="Q115" s="44">
        <v>18.7</v>
      </c>
      <c r="R115" s="48">
        <v>27.8</v>
      </c>
      <c r="S115" s="46">
        <v>0.3</v>
      </c>
      <c r="T115" s="44">
        <v>0.2</v>
      </c>
      <c r="U115" s="44">
        <v>0.6</v>
      </c>
      <c r="V115" s="44">
        <v>0</v>
      </c>
      <c r="W115" s="45">
        <v>0</v>
      </c>
      <c r="X115" s="15"/>
      <c r="Y115" s="15"/>
      <c r="Z115" s="15"/>
      <c r="AA115" s="15"/>
    </row>
    <row r="116" spans="1:27" customFormat="1" ht="14.25" x14ac:dyDescent="0.45">
      <c r="A116" s="7"/>
      <c r="B116" s="8" t="s">
        <v>164</v>
      </c>
      <c r="C116" s="49" t="s">
        <v>52</v>
      </c>
      <c r="D116" s="43">
        <v>28.6</v>
      </c>
      <c r="E116" s="44">
        <v>32.1</v>
      </c>
      <c r="F116" s="44">
        <v>28.4</v>
      </c>
      <c r="G116" s="44">
        <v>22.5</v>
      </c>
      <c r="H116" s="45">
        <v>32</v>
      </c>
      <c r="I116" s="46">
        <v>0</v>
      </c>
      <c r="J116" s="44">
        <v>1.7</v>
      </c>
      <c r="K116" s="44">
        <v>1.4</v>
      </c>
      <c r="L116" s="44">
        <v>1.2</v>
      </c>
      <c r="M116" s="47">
        <v>2.5</v>
      </c>
      <c r="N116" s="43">
        <v>28.6</v>
      </c>
      <c r="O116" s="44">
        <v>28.9</v>
      </c>
      <c r="P116" s="44">
        <v>27.1</v>
      </c>
      <c r="Q116" s="44">
        <v>21.1</v>
      </c>
      <c r="R116" s="48">
        <v>29.6</v>
      </c>
      <c r="S116" s="46">
        <v>0</v>
      </c>
      <c r="T116" s="44">
        <v>1.6</v>
      </c>
      <c r="U116" s="44">
        <v>0</v>
      </c>
      <c r="V116" s="44">
        <v>0.1</v>
      </c>
      <c r="W116" s="45">
        <v>0</v>
      </c>
      <c r="X116" s="15"/>
      <c r="Y116" s="15"/>
      <c r="Z116" s="15"/>
      <c r="AA116" s="15"/>
    </row>
    <row r="117" spans="1:27" customFormat="1" ht="14.25" x14ac:dyDescent="0.45">
      <c r="A117" s="7"/>
      <c r="B117" s="8" t="s">
        <v>165</v>
      </c>
      <c r="C117" s="49" t="s">
        <v>54</v>
      </c>
      <c r="D117" s="43">
        <v>25.8</v>
      </c>
      <c r="E117" s="44">
        <v>29.4</v>
      </c>
      <c r="F117" s="44">
        <v>20.5</v>
      </c>
      <c r="G117" s="44">
        <v>29.9</v>
      </c>
      <c r="H117" s="45">
        <v>23.1</v>
      </c>
      <c r="I117" s="46">
        <v>0</v>
      </c>
      <c r="J117" s="44">
        <v>0.6</v>
      </c>
      <c r="K117" s="44">
        <v>2.8</v>
      </c>
      <c r="L117" s="44">
        <v>3.7</v>
      </c>
      <c r="M117" s="47">
        <v>2.2000000000000002</v>
      </c>
      <c r="N117" s="43">
        <v>25.8</v>
      </c>
      <c r="O117" s="44">
        <v>28.8</v>
      </c>
      <c r="P117" s="44">
        <v>17.8</v>
      </c>
      <c r="Q117" s="44">
        <v>25.2</v>
      </c>
      <c r="R117" s="48">
        <v>20.2</v>
      </c>
      <c r="S117" s="46">
        <v>0</v>
      </c>
      <c r="T117" s="44">
        <v>0</v>
      </c>
      <c r="U117" s="44">
        <v>0</v>
      </c>
      <c r="V117" s="44">
        <v>1</v>
      </c>
      <c r="W117" s="45">
        <v>0.7</v>
      </c>
      <c r="X117" s="15"/>
      <c r="Y117" s="15"/>
      <c r="Z117" s="15"/>
      <c r="AA117" s="15"/>
    </row>
    <row r="118" spans="1:27" customFormat="1" ht="14.25" x14ac:dyDescent="0.45">
      <c r="A118" s="7"/>
      <c r="B118" s="8" t="s">
        <v>166</v>
      </c>
      <c r="C118" s="49" t="s">
        <v>56</v>
      </c>
      <c r="D118" s="43">
        <v>26.5</v>
      </c>
      <c r="E118" s="44">
        <v>26.6</v>
      </c>
      <c r="F118" s="44">
        <v>25.7</v>
      </c>
      <c r="G118" s="44">
        <v>30.7</v>
      </c>
      <c r="H118" s="45">
        <v>31.3</v>
      </c>
      <c r="I118" s="46">
        <v>0.7</v>
      </c>
      <c r="J118" s="44">
        <v>1.2</v>
      </c>
      <c r="K118" s="44">
        <v>1.9</v>
      </c>
      <c r="L118" s="44">
        <v>2.2999999999999998</v>
      </c>
      <c r="M118" s="47">
        <v>4.5</v>
      </c>
      <c r="N118" s="43">
        <v>25.4</v>
      </c>
      <c r="O118" s="44">
        <v>25.1</v>
      </c>
      <c r="P118" s="44">
        <v>23.5</v>
      </c>
      <c r="Q118" s="44">
        <v>28.5</v>
      </c>
      <c r="R118" s="48">
        <v>26.6</v>
      </c>
      <c r="S118" s="46">
        <v>0.4</v>
      </c>
      <c r="T118" s="44">
        <v>0.3</v>
      </c>
      <c r="U118" s="44">
        <v>0.3</v>
      </c>
      <c r="V118" s="44">
        <v>0</v>
      </c>
      <c r="W118" s="45">
        <v>0.2</v>
      </c>
      <c r="X118" s="15"/>
      <c r="Y118" s="15"/>
      <c r="Z118" s="15"/>
      <c r="AA118" s="15"/>
    </row>
    <row r="119" spans="1:27" customFormat="1" ht="14.25" x14ac:dyDescent="0.45">
      <c r="A119" s="7"/>
      <c r="B119" s="8" t="s">
        <v>167</v>
      </c>
      <c r="C119" s="49" t="s">
        <v>58</v>
      </c>
      <c r="D119" s="43">
        <v>42.1</v>
      </c>
      <c r="E119" s="44">
        <v>16.399999999999999</v>
      </c>
      <c r="F119" s="44">
        <v>8.1999999999999993</v>
      </c>
      <c r="G119" s="44">
        <v>20.3</v>
      </c>
      <c r="H119" s="45">
        <v>38.6</v>
      </c>
      <c r="I119" s="46">
        <v>0</v>
      </c>
      <c r="J119" s="44">
        <v>0</v>
      </c>
      <c r="K119" s="44">
        <v>0</v>
      </c>
      <c r="L119" s="44">
        <v>0</v>
      </c>
      <c r="M119" s="47">
        <v>10.6</v>
      </c>
      <c r="N119" s="43">
        <v>42.1</v>
      </c>
      <c r="O119" s="44">
        <v>16.399999999999999</v>
      </c>
      <c r="P119" s="44">
        <v>8.1999999999999993</v>
      </c>
      <c r="Q119" s="44">
        <v>20.3</v>
      </c>
      <c r="R119" s="48">
        <v>28</v>
      </c>
      <c r="S119" s="46">
        <v>0</v>
      </c>
      <c r="T119" s="44">
        <v>0</v>
      </c>
      <c r="U119" s="44">
        <v>0</v>
      </c>
      <c r="V119" s="44">
        <v>0</v>
      </c>
      <c r="W119" s="45">
        <v>0</v>
      </c>
      <c r="X119" s="15"/>
      <c r="Y119" s="15"/>
      <c r="Z119" s="15"/>
      <c r="AA119" s="15"/>
    </row>
    <row r="120" spans="1:27" customFormat="1" ht="14.25" x14ac:dyDescent="0.45">
      <c r="A120" s="7"/>
      <c r="B120" s="8" t="s">
        <v>168</v>
      </c>
      <c r="C120" s="49" t="s">
        <v>60</v>
      </c>
      <c r="D120" s="43">
        <v>28.2</v>
      </c>
      <c r="E120" s="44">
        <v>20.8</v>
      </c>
      <c r="F120" s="44">
        <v>22.4</v>
      </c>
      <c r="G120" s="44">
        <v>26.4</v>
      </c>
      <c r="H120" s="45">
        <v>28.9</v>
      </c>
      <c r="I120" s="46">
        <v>2.2999999999999998</v>
      </c>
      <c r="J120" s="44">
        <v>0.8</v>
      </c>
      <c r="K120" s="44">
        <v>0.4</v>
      </c>
      <c r="L120" s="44">
        <v>1.2</v>
      </c>
      <c r="M120" s="47">
        <v>2.8</v>
      </c>
      <c r="N120" s="43">
        <v>25.9</v>
      </c>
      <c r="O120" s="44">
        <v>19.899999999999999</v>
      </c>
      <c r="P120" s="44">
        <v>22</v>
      </c>
      <c r="Q120" s="44">
        <v>25.3</v>
      </c>
      <c r="R120" s="48">
        <v>25.8</v>
      </c>
      <c r="S120" s="46">
        <v>0</v>
      </c>
      <c r="T120" s="44">
        <v>0</v>
      </c>
      <c r="U120" s="44">
        <v>0</v>
      </c>
      <c r="V120" s="44">
        <v>0</v>
      </c>
      <c r="W120" s="45">
        <v>0.3</v>
      </c>
      <c r="X120" s="15"/>
      <c r="Y120" s="15"/>
      <c r="Z120" s="15"/>
      <c r="AA120" s="15"/>
    </row>
    <row r="121" spans="1:27" customFormat="1" ht="14.65" thickBot="1" x14ac:dyDescent="0.5">
      <c r="A121" s="7"/>
      <c r="B121" s="8" t="s">
        <v>169</v>
      </c>
      <c r="C121" s="59" t="s">
        <v>62</v>
      </c>
      <c r="D121" s="60">
        <v>22.3</v>
      </c>
      <c r="E121" s="61">
        <v>26.1</v>
      </c>
      <c r="F121" s="61">
        <v>26.9</v>
      </c>
      <c r="G121" s="61">
        <v>26</v>
      </c>
      <c r="H121" s="62">
        <v>24.8</v>
      </c>
      <c r="I121" s="63">
        <v>0.3</v>
      </c>
      <c r="J121" s="61">
        <v>1</v>
      </c>
      <c r="K121" s="61">
        <v>1.7</v>
      </c>
      <c r="L121" s="61">
        <v>2.5</v>
      </c>
      <c r="M121" s="64">
        <v>2.7</v>
      </c>
      <c r="N121" s="60">
        <v>21.9</v>
      </c>
      <c r="O121" s="61">
        <v>24.7</v>
      </c>
      <c r="P121" s="61">
        <v>25</v>
      </c>
      <c r="Q121" s="61">
        <v>23.4</v>
      </c>
      <c r="R121" s="65">
        <v>21.9</v>
      </c>
      <c r="S121" s="63">
        <v>0.1</v>
      </c>
      <c r="T121" s="61">
        <v>0.4</v>
      </c>
      <c r="U121" s="61">
        <v>0.2</v>
      </c>
      <c r="V121" s="61">
        <v>0</v>
      </c>
      <c r="W121" s="62">
        <v>0.2</v>
      </c>
      <c r="X121" s="15"/>
      <c r="Y121" s="15"/>
      <c r="Z121" s="15"/>
      <c r="AA121" s="15"/>
    </row>
    <row r="122" spans="1:27" customFormat="1" ht="14.65" thickTop="1" x14ac:dyDescent="0.45">
      <c r="A122" s="7"/>
      <c r="B122" s="8" t="s">
        <v>170</v>
      </c>
      <c r="C122" s="66" t="s">
        <v>64</v>
      </c>
      <c r="D122" s="67">
        <v>26.8</v>
      </c>
      <c r="E122" s="68">
        <v>26.6</v>
      </c>
      <c r="F122" s="68">
        <v>27.1</v>
      </c>
      <c r="G122" s="68">
        <v>28.2</v>
      </c>
      <c r="H122" s="69">
        <v>28.5</v>
      </c>
      <c r="I122" s="70">
        <v>1.1000000000000001</v>
      </c>
      <c r="J122" s="68">
        <v>1.3</v>
      </c>
      <c r="K122" s="68">
        <v>2.1</v>
      </c>
      <c r="L122" s="68">
        <v>3.2</v>
      </c>
      <c r="M122" s="71">
        <v>4.8</v>
      </c>
      <c r="N122" s="67">
        <v>25.5</v>
      </c>
      <c r="O122" s="68">
        <v>25.1</v>
      </c>
      <c r="P122" s="68">
        <v>24.9</v>
      </c>
      <c r="Q122" s="68">
        <v>24.9</v>
      </c>
      <c r="R122" s="72">
        <v>23.6</v>
      </c>
      <c r="S122" s="70">
        <v>0.2</v>
      </c>
      <c r="T122" s="68">
        <v>0.2</v>
      </c>
      <c r="U122" s="68">
        <v>0.1</v>
      </c>
      <c r="V122" s="68">
        <v>0.2</v>
      </c>
      <c r="W122" s="69">
        <v>0.1</v>
      </c>
      <c r="X122" s="15"/>
      <c r="Y122" s="15"/>
      <c r="Z122" s="15"/>
      <c r="AA122" s="15"/>
    </row>
    <row r="123" spans="1:27" customFormat="1" x14ac:dyDescent="0.35">
      <c r="A123" s="7"/>
      <c r="B123" s="16"/>
      <c r="C123" s="15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15"/>
      <c r="Y123" s="15"/>
      <c r="Z123" s="15"/>
      <c r="AA123" s="15"/>
    </row>
    <row r="124" spans="1:27" customFormat="1" x14ac:dyDescent="0.35">
      <c r="A124" s="7"/>
      <c r="B124" s="16"/>
      <c r="C124" s="15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15"/>
      <c r="Y124" s="15"/>
      <c r="Z124" s="15"/>
      <c r="AA124" s="15"/>
    </row>
    <row r="125" spans="1:27" customFormat="1" ht="13.15" x14ac:dyDescent="0.4">
      <c r="A125" s="7"/>
      <c r="B125" s="16"/>
      <c r="C125" s="75" t="s">
        <v>171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15"/>
      <c r="Y125" s="15"/>
      <c r="Z125" s="15"/>
      <c r="AA125" s="15"/>
    </row>
    <row r="126" spans="1:27" customFormat="1" x14ac:dyDescent="0.35">
      <c r="A126" s="7"/>
      <c r="B126" s="16"/>
      <c r="C126" s="18" t="s">
        <v>14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15"/>
      <c r="Y126" s="15"/>
      <c r="Z126" s="15"/>
      <c r="AA126" s="15"/>
    </row>
    <row r="127" spans="1:27" customFormat="1" x14ac:dyDescent="0.35">
      <c r="A127" s="7"/>
      <c r="B127" s="16"/>
      <c r="C127" s="26" t="s">
        <v>9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15"/>
      <c r="Y127" s="15"/>
      <c r="Z127" s="15"/>
      <c r="AA127" s="15"/>
    </row>
    <row r="128" spans="1:27" customFormat="1" ht="14.25" x14ac:dyDescent="0.45">
      <c r="A128" s="7"/>
      <c r="B128" s="8" t="s">
        <v>172</v>
      </c>
      <c r="C128" s="32" t="s">
        <v>5</v>
      </c>
      <c r="D128" s="33">
        <v>9.3000000000000007</v>
      </c>
      <c r="E128" s="34">
        <v>8.6</v>
      </c>
      <c r="F128" s="34">
        <v>9.4</v>
      </c>
      <c r="G128" s="34">
        <v>9.6999999999999993</v>
      </c>
      <c r="H128" s="35">
        <v>10.6</v>
      </c>
      <c r="I128" s="36">
        <v>9.3000000000000007</v>
      </c>
      <c r="J128" s="34">
        <v>8.6</v>
      </c>
      <c r="K128" s="34">
        <v>9.4</v>
      </c>
      <c r="L128" s="34">
        <v>9.6999999999999993</v>
      </c>
      <c r="M128" s="37">
        <v>10.6</v>
      </c>
      <c r="N128" s="33">
        <v>0</v>
      </c>
      <c r="O128" s="34">
        <v>0</v>
      </c>
      <c r="P128" s="34">
        <v>0</v>
      </c>
      <c r="Q128" s="34">
        <v>0</v>
      </c>
      <c r="R128" s="38">
        <v>0</v>
      </c>
      <c r="S128" s="36">
        <v>0</v>
      </c>
      <c r="T128" s="36">
        <v>0</v>
      </c>
      <c r="U128" s="36">
        <v>0</v>
      </c>
      <c r="V128" s="36">
        <v>0</v>
      </c>
      <c r="W128" s="39">
        <v>0</v>
      </c>
      <c r="X128" s="15"/>
      <c r="Y128" s="15"/>
      <c r="Z128" s="15"/>
      <c r="AA128" s="15"/>
    </row>
    <row r="129" spans="1:27" customFormat="1" ht="14.25" x14ac:dyDescent="0.45">
      <c r="A129" s="7"/>
      <c r="B129" s="8" t="s">
        <v>173</v>
      </c>
      <c r="C129" s="42" t="s">
        <v>10</v>
      </c>
      <c r="D129" s="43">
        <v>9.9</v>
      </c>
      <c r="E129" s="44">
        <v>8.4</v>
      </c>
      <c r="F129" s="44">
        <v>9.6999999999999993</v>
      </c>
      <c r="G129" s="44">
        <v>9.4</v>
      </c>
      <c r="H129" s="45">
        <v>10.8</v>
      </c>
      <c r="I129" s="46">
        <v>9.9</v>
      </c>
      <c r="J129" s="44">
        <v>8.4</v>
      </c>
      <c r="K129" s="44">
        <v>9.6999999999999993</v>
      </c>
      <c r="L129" s="44">
        <v>9.4</v>
      </c>
      <c r="M129" s="47">
        <v>10.8</v>
      </c>
      <c r="N129" s="43">
        <v>0</v>
      </c>
      <c r="O129" s="44">
        <v>0</v>
      </c>
      <c r="P129" s="44">
        <v>0</v>
      </c>
      <c r="Q129" s="44">
        <v>0</v>
      </c>
      <c r="R129" s="48">
        <v>0</v>
      </c>
      <c r="S129" s="46">
        <v>0</v>
      </c>
      <c r="T129" s="44">
        <v>0</v>
      </c>
      <c r="U129" s="44">
        <v>0</v>
      </c>
      <c r="V129" s="44">
        <v>0</v>
      </c>
      <c r="W129" s="45">
        <v>0</v>
      </c>
      <c r="X129" s="15"/>
      <c r="Y129" s="15"/>
      <c r="Z129" s="15"/>
      <c r="AA129" s="15"/>
    </row>
    <row r="130" spans="1:27" customFormat="1" ht="14.25" x14ac:dyDescent="0.45">
      <c r="A130" s="7"/>
      <c r="B130" s="8" t="s">
        <v>174</v>
      </c>
      <c r="C130" s="49" t="s">
        <v>16</v>
      </c>
      <c r="D130" s="43">
        <v>10.199999999999999</v>
      </c>
      <c r="E130" s="44">
        <v>9.4</v>
      </c>
      <c r="F130" s="44">
        <v>10.3</v>
      </c>
      <c r="G130" s="44">
        <v>10.9</v>
      </c>
      <c r="H130" s="45">
        <v>11.6</v>
      </c>
      <c r="I130" s="46">
        <v>10.199999999999999</v>
      </c>
      <c r="J130" s="44">
        <v>9.4</v>
      </c>
      <c r="K130" s="44">
        <v>10.3</v>
      </c>
      <c r="L130" s="44">
        <v>10.9</v>
      </c>
      <c r="M130" s="47">
        <v>11.6</v>
      </c>
      <c r="N130" s="43">
        <v>0</v>
      </c>
      <c r="O130" s="44">
        <v>0</v>
      </c>
      <c r="P130" s="44">
        <v>0</v>
      </c>
      <c r="Q130" s="44">
        <v>0</v>
      </c>
      <c r="R130" s="48">
        <v>0</v>
      </c>
      <c r="S130" s="46">
        <v>0</v>
      </c>
      <c r="T130" s="44">
        <v>0</v>
      </c>
      <c r="U130" s="44">
        <v>0</v>
      </c>
      <c r="V130" s="44">
        <v>0</v>
      </c>
      <c r="W130" s="45">
        <v>0</v>
      </c>
      <c r="X130" s="15"/>
      <c r="Y130" s="15"/>
      <c r="Z130" s="15"/>
      <c r="AA130" s="15"/>
    </row>
    <row r="131" spans="1:27" customFormat="1" ht="14.25" x14ac:dyDescent="0.45">
      <c r="A131" s="7"/>
      <c r="B131" s="8" t="s">
        <v>175</v>
      </c>
      <c r="C131" s="50" t="s">
        <v>22</v>
      </c>
      <c r="D131" s="43">
        <v>9.6999999999999993</v>
      </c>
      <c r="E131" s="44">
        <v>9.1999999999999993</v>
      </c>
      <c r="F131" s="44">
        <v>10.3</v>
      </c>
      <c r="G131" s="44">
        <v>10</v>
      </c>
      <c r="H131" s="45">
        <v>9.9</v>
      </c>
      <c r="I131" s="46">
        <v>9.6999999999999993</v>
      </c>
      <c r="J131" s="44">
        <v>9.1999999999999993</v>
      </c>
      <c r="K131" s="44">
        <v>10.3</v>
      </c>
      <c r="L131" s="44">
        <v>10</v>
      </c>
      <c r="M131" s="47">
        <v>9.9</v>
      </c>
      <c r="N131" s="43">
        <v>0</v>
      </c>
      <c r="O131" s="44">
        <v>0</v>
      </c>
      <c r="P131" s="44">
        <v>0</v>
      </c>
      <c r="Q131" s="44">
        <v>0</v>
      </c>
      <c r="R131" s="48">
        <v>0</v>
      </c>
      <c r="S131" s="46">
        <v>0</v>
      </c>
      <c r="T131" s="44">
        <v>0</v>
      </c>
      <c r="U131" s="44">
        <v>0</v>
      </c>
      <c r="V131" s="44">
        <v>0</v>
      </c>
      <c r="W131" s="45">
        <v>0</v>
      </c>
      <c r="X131" s="15"/>
      <c r="Y131" s="15"/>
      <c r="Z131" s="15"/>
      <c r="AA131" s="15"/>
    </row>
    <row r="132" spans="1:27" customFormat="1" ht="14.25" x14ac:dyDescent="0.45">
      <c r="A132" s="7"/>
      <c r="B132" s="8" t="s">
        <v>176</v>
      </c>
      <c r="C132" s="50" t="s">
        <v>26</v>
      </c>
      <c r="D132" s="43">
        <v>10.4</v>
      </c>
      <c r="E132" s="44">
        <v>9.6</v>
      </c>
      <c r="F132" s="44">
        <v>7.8</v>
      </c>
      <c r="G132" s="44">
        <v>10.8</v>
      </c>
      <c r="H132" s="45">
        <v>13.8</v>
      </c>
      <c r="I132" s="46">
        <v>10.4</v>
      </c>
      <c r="J132" s="44">
        <v>9.6</v>
      </c>
      <c r="K132" s="44">
        <v>7.8</v>
      </c>
      <c r="L132" s="44">
        <v>10.8</v>
      </c>
      <c r="M132" s="47">
        <v>13.8</v>
      </c>
      <c r="N132" s="43">
        <v>0</v>
      </c>
      <c r="O132" s="44">
        <v>0</v>
      </c>
      <c r="P132" s="44">
        <v>0</v>
      </c>
      <c r="Q132" s="44">
        <v>0</v>
      </c>
      <c r="R132" s="48">
        <v>0</v>
      </c>
      <c r="S132" s="46">
        <v>0</v>
      </c>
      <c r="T132" s="44">
        <v>0</v>
      </c>
      <c r="U132" s="44">
        <v>0</v>
      </c>
      <c r="V132" s="44">
        <v>0</v>
      </c>
      <c r="W132" s="45">
        <v>0</v>
      </c>
      <c r="X132" s="15"/>
      <c r="Y132" s="15"/>
      <c r="Z132" s="15"/>
      <c r="AA132" s="15"/>
    </row>
    <row r="133" spans="1:27" customFormat="1" ht="14.25" x14ac:dyDescent="0.45">
      <c r="A133" s="7"/>
      <c r="B133" s="8" t="s">
        <v>177</v>
      </c>
      <c r="C133" s="50" t="s">
        <v>28</v>
      </c>
      <c r="D133" s="43">
        <v>11.2</v>
      </c>
      <c r="E133" s="44">
        <v>9.3000000000000007</v>
      </c>
      <c r="F133" s="44">
        <v>15.5</v>
      </c>
      <c r="G133" s="44">
        <v>14</v>
      </c>
      <c r="H133" s="45">
        <v>12.1</v>
      </c>
      <c r="I133" s="46">
        <v>11.2</v>
      </c>
      <c r="J133" s="44">
        <v>9.3000000000000007</v>
      </c>
      <c r="K133" s="44">
        <v>15.5</v>
      </c>
      <c r="L133" s="44">
        <v>14</v>
      </c>
      <c r="M133" s="47">
        <v>12.1</v>
      </c>
      <c r="N133" s="43">
        <v>0</v>
      </c>
      <c r="O133" s="44">
        <v>0</v>
      </c>
      <c r="P133" s="44">
        <v>0</v>
      </c>
      <c r="Q133" s="44">
        <v>0</v>
      </c>
      <c r="R133" s="48">
        <v>0</v>
      </c>
      <c r="S133" s="46">
        <v>0</v>
      </c>
      <c r="T133" s="44">
        <v>0</v>
      </c>
      <c r="U133" s="44">
        <v>0</v>
      </c>
      <c r="V133" s="44">
        <v>0</v>
      </c>
      <c r="W133" s="45">
        <v>0</v>
      </c>
      <c r="X133" s="15"/>
      <c r="Y133" s="15"/>
      <c r="Z133" s="15"/>
      <c r="AA133" s="15"/>
    </row>
    <row r="134" spans="1:27" customFormat="1" ht="14.25" x14ac:dyDescent="0.45">
      <c r="A134" s="7"/>
      <c r="B134" s="8" t="s">
        <v>178</v>
      </c>
      <c r="C134" s="49" t="s">
        <v>30</v>
      </c>
      <c r="D134" s="43">
        <v>9.4</v>
      </c>
      <c r="E134" s="44">
        <v>9.3000000000000007</v>
      </c>
      <c r="F134" s="44">
        <v>9.6</v>
      </c>
      <c r="G134" s="44">
        <v>10.4</v>
      </c>
      <c r="H134" s="45">
        <v>10.3</v>
      </c>
      <c r="I134" s="46">
        <v>9.4</v>
      </c>
      <c r="J134" s="44">
        <v>9.3000000000000007</v>
      </c>
      <c r="K134" s="44">
        <v>9.6</v>
      </c>
      <c r="L134" s="44">
        <v>10.4</v>
      </c>
      <c r="M134" s="47">
        <v>10.3</v>
      </c>
      <c r="N134" s="43">
        <v>0</v>
      </c>
      <c r="O134" s="44">
        <v>0</v>
      </c>
      <c r="P134" s="44">
        <v>0</v>
      </c>
      <c r="Q134" s="44">
        <v>0</v>
      </c>
      <c r="R134" s="48">
        <v>0</v>
      </c>
      <c r="S134" s="46">
        <v>0</v>
      </c>
      <c r="T134" s="44">
        <v>0</v>
      </c>
      <c r="U134" s="44">
        <v>0</v>
      </c>
      <c r="V134" s="44">
        <v>0</v>
      </c>
      <c r="W134" s="45">
        <v>0</v>
      </c>
      <c r="X134" s="15"/>
      <c r="Y134" s="15"/>
      <c r="Z134" s="15"/>
      <c r="AA134" s="15"/>
    </row>
    <row r="135" spans="1:27" customFormat="1" ht="14.25" x14ac:dyDescent="0.45">
      <c r="A135" s="7"/>
      <c r="B135" s="8" t="s">
        <v>179</v>
      </c>
      <c r="C135" s="49" t="s">
        <v>32</v>
      </c>
      <c r="D135" s="43">
        <v>8.4</v>
      </c>
      <c r="E135" s="44">
        <v>8</v>
      </c>
      <c r="F135" s="44">
        <v>8.6999999999999993</v>
      </c>
      <c r="G135" s="44">
        <v>9.1999999999999993</v>
      </c>
      <c r="H135" s="45">
        <v>9.8000000000000007</v>
      </c>
      <c r="I135" s="46">
        <v>8.4</v>
      </c>
      <c r="J135" s="44">
        <v>8</v>
      </c>
      <c r="K135" s="44">
        <v>8.6</v>
      </c>
      <c r="L135" s="44">
        <v>9.1</v>
      </c>
      <c r="M135" s="47">
        <v>9.8000000000000007</v>
      </c>
      <c r="N135" s="43">
        <v>0</v>
      </c>
      <c r="O135" s="44">
        <v>0</v>
      </c>
      <c r="P135" s="44">
        <v>0</v>
      </c>
      <c r="Q135" s="44">
        <v>0</v>
      </c>
      <c r="R135" s="48">
        <v>0</v>
      </c>
      <c r="S135" s="46">
        <v>0</v>
      </c>
      <c r="T135" s="44">
        <v>0</v>
      </c>
      <c r="U135" s="44">
        <v>0</v>
      </c>
      <c r="V135" s="44">
        <v>0</v>
      </c>
      <c r="W135" s="45">
        <v>0</v>
      </c>
      <c r="X135" s="15"/>
      <c r="Y135" s="15"/>
      <c r="Z135" s="15"/>
      <c r="AA135" s="15"/>
    </row>
    <row r="136" spans="1:27" customFormat="1" ht="14.25" x14ac:dyDescent="0.45">
      <c r="A136" s="7"/>
      <c r="B136" s="8" t="s">
        <v>180</v>
      </c>
      <c r="C136" s="49" t="s">
        <v>34</v>
      </c>
      <c r="D136" s="43">
        <v>8.5</v>
      </c>
      <c r="E136" s="44">
        <v>6.7</v>
      </c>
      <c r="F136" s="44">
        <v>13.5</v>
      </c>
      <c r="G136" s="44">
        <v>17.399999999999999</v>
      </c>
      <c r="H136" s="45">
        <v>4.8</v>
      </c>
      <c r="I136" s="46">
        <v>8.5</v>
      </c>
      <c r="J136" s="44">
        <v>6.7</v>
      </c>
      <c r="K136" s="44">
        <v>13.5</v>
      </c>
      <c r="L136" s="44">
        <v>17.399999999999999</v>
      </c>
      <c r="M136" s="47">
        <v>4.8</v>
      </c>
      <c r="N136" s="43">
        <v>0</v>
      </c>
      <c r="O136" s="44">
        <v>0</v>
      </c>
      <c r="P136" s="44">
        <v>0</v>
      </c>
      <c r="Q136" s="44">
        <v>0</v>
      </c>
      <c r="R136" s="48">
        <v>0</v>
      </c>
      <c r="S136" s="46">
        <v>0</v>
      </c>
      <c r="T136" s="44">
        <v>0</v>
      </c>
      <c r="U136" s="44">
        <v>0</v>
      </c>
      <c r="V136" s="44">
        <v>0</v>
      </c>
      <c r="W136" s="45">
        <v>0</v>
      </c>
      <c r="X136" s="15"/>
      <c r="Y136" s="15"/>
      <c r="Z136" s="15"/>
      <c r="AA136" s="15"/>
    </row>
    <row r="137" spans="1:27" customFormat="1" ht="14.25" x14ac:dyDescent="0.45">
      <c r="A137" s="7"/>
      <c r="B137" s="8" t="s">
        <v>181</v>
      </c>
      <c r="C137" s="49" t="s">
        <v>36</v>
      </c>
      <c r="D137" s="43">
        <v>11.3</v>
      </c>
      <c r="E137" s="44">
        <v>10.6</v>
      </c>
      <c r="F137" s="44">
        <v>12</v>
      </c>
      <c r="G137" s="44">
        <v>11.9</v>
      </c>
      <c r="H137" s="45">
        <v>13.1</v>
      </c>
      <c r="I137" s="46">
        <v>11.3</v>
      </c>
      <c r="J137" s="44">
        <v>10.6</v>
      </c>
      <c r="K137" s="44">
        <v>11.9</v>
      </c>
      <c r="L137" s="44">
        <v>11.9</v>
      </c>
      <c r="M137" s="47">
        <v>13.1</v>
      </c>
      <c r="N137" s="43">
        <v>0</v>
      </c>
      <c r="O137" s="44">
        <v>0</v>
      </c>
      <c r="P137" s="44">
        <v>0.1</v>
      </c>
      <c r="Q137" s="44">
        <v>0</v>
      </c>
      <c r="R137" s="48">
        <v>0</v>
      </c>
      <c r="S137" s="46">
        <v>0</v>
      </c>
      <c r="T137" s="44">
        <v>0</v>
      </c>
      <c r="U137" s="44">
        <v>0</v>
      </c>
      <c r="V137" s="44">
        <v>0</v>
      </c>
      <c r="W137" s="45">
        <v>0</v>
      </c>
      <c r="X137" s="15"/>
      <c r="Y137" s="15"/>
      <c r="Z137" s="15"/>
      <c r="AA137" s="15"/>
    </row>
    <row r="138" spans="1:27" customFormat="1" ht="14.25" x14ac:dyDescent="0.45">
      <c r="A138" s="7"/>
      <c r="B138" s="8" t="s">
        <v>182</v>
      </c>
      <c r="C138" s="49" t="s">
        <v>38</v>
      </c>
      <c r="D138" s="43">
        <v>7.7</v>
      </c>
      <c r="E138" s="44">
        <v>6.9</v>
      </c>
      <c r="F138" s="44">
        <v>7.4</v>
      </c>
      <c r="G138" s="44">
        <v>7.4</v>
      </c>
      <c r="H138" s="45">
        <v>9</v>
      </c>
      <c r="I138" s="46">
        <v>7.7</v>
      </c>
      <c r="J138" s="44">
        <v>6.9</v>
      </c>
      <c r="K138" s="44">
        <v>7.4</v>
      </c>
      <c r="L138" s="44">
        <v>7.4</v>
      </c>
      <c r="M138" s="47">
        <v>9</v>
      </c>
      <c r="N138" s="43">
        <v>0</v>
      </c>
      <c r="O138" s="44">
        <v>0</v>
      </c>
      <c r="P138" s="44">
        <v>0</v>
      </c>
      <c r="Q138" s="44">
        <v>0</v>
      </c>
      <c r="R138" s="48">
        <v>0</v>
      </c>
      <c r="S138" s="46">
        <v>0</v>
      </c>
      <c r="T138" s="44">
        <v>0</v>
      </c>
      <c r="U138" s="44">
        <v>0</v>
      </c>
      <c r="V138" s="44">
        <v>0</v>
      </c>
      <c r="W138" s="45">
        <v>0</v>
      </c>
      <c r="X138" s="15"/>
      <c r="Y138" s="15"/>
      <c r="Z138" s="15"/>
      <c r="AA138" s="15"/>
    </row>
    <row r="139" spans="1:27" customFormat="1" ht="14.25" x14ac:dyDescent="0.45">
      <c r="A139" s="7"/>
      <c r="B139" s="8" t="s">
        <v>183</v>
      </c>
      <c r="C139" s="50" t="s">
        <v>40</v>
      </c>
      <c r="D139" s="43">
        <v>7.7</v>
      </c>
      <c r="E139" s="44">
        <v>6.7</v>
      </c>
      <c r="F139" s="44">
        <v>7.9</v>
      </c>
      <c r="G139" s="44">
        <v>8.1999999999999993</v>
      </c>
      <c r="H139" s="45">
        <v>9.1</v>
      </c>
      <c r="I139" s="46">
        <v>7.7</v>
      </c>
      <c r="J139" s="44">
        <v>6.7</v>
      </c>
      <c r="K139" s="44">
        <v>7.9</v>
      </c>
      <c r="L139" s="44">
        <v>8.1999999999999993</v>
      </c>
      <c r="M139" s="47">
        <v>9.1</v>
      </c>
      <c r="N139" s="43">
        <v>0</v>
      </c>
      <c r="O139" s="44">
        <v>0</v>
      </c>
      <c r="P139" s="44">
        <v>0</v>
      </c>
      <c r="Q139" s="44">
        <v>0</v>
      </c>
      <c r="R139" s="48">
        <v>0</v>
      </c>
      <c r="S139" s="46">
        <v>0</v>
      </c>
      <c r="T139" s="44">
        <v>0</v>
      </c>
      <c r="U139" s="44">
        <v>0</v>
      </c>
      <c r="V139" s="44">
        <v>0</v>
      </c>
      <c r="W139" s="45">
        <v>0</v>
      </c>
      <c r="X139" s="15"/>
      <c r="Y139" s="15"/>
      <c r="Z139" s="15"/>
      <c r="AA139" s="15"/>
    </row>
    <row r="140" spans="1:27" customFormat="1" ht="14.25" x14ac:dyDescent="0.45">
      <c r="A140" s="7"/>
      <c r="B140" s="8" t="s">
        <v>184</v>
      </c>
      <c r="C140" s="51" t="s">
        <v>42</v>
      </c>
      <c r="D140" s="52">
        <v>7.8</v>
      </c>
      <c r="E140" s="53">
        <v>7.1</v>
      </c>
      <c r="F140" s="53">
        <v>6.9</v>
      </c>
      <c r="G140" s="53">
        <v>6.5</v>
      </c>
      <c r="H140" s="54">
        <v>8.8000000000000007</v>
      </c>
      <c r="I140" s="55">
        <v>7.8</v>
      </c>
      <c r="J140" s="53">
        <v>7.1</v>
      </c>
      <c r="K140" s="53">
        <v>6.9</v>
      </c>
      <c r="L140" s="53">
        <v>6.5</v>
      </c>
      <c r="M140" s="56">
        <v>8.8000000000000007</v>
      </c>
      <c r="N140" s="52">
        <v>0</v>
      </c>
      <c r="O140" s="53">
        <v>0</v>
      </c>
      <c r="P140" s="53">
        <v>0</v>
      </c>
      <c r="Q140" s="53">
        <v>0</v>
      </c>
      <c r="R140" s="57">
        <v>0</v>
      </c>
      <c r="S140" s="55">
        <v>0</v>
      </c>
      <c r="T140" s="53">
        <v>0</v>
      </c>
      <c r="U140" s="53">
        <v>0</v>
      </c>
      <c r="V140" s="53">
        <v>0</v>
      </c>
      <c r="W140" s="54">
        <v>0</v>
      </c>
      <c r="X140" s="15"/>
      <c r="Y140" s="15"/>
      <c r="Z140" s="15"/>
      <c r="AA140" s="15"/>
    </row>
    <row r="141" spans="1:27" customFormat="1" ht="14.25" x14ac:dyDescent="0.45">
      <c r="A141" s="7"/>
      <c r="B141" s="8" t="s">
        <v>185</v>
      </c>
      <c r="C141" s="58" t="s">
        <v>44</v>
      </c>
      <c r="D141" s="43">
        <v>8.4</v>
      </c>
      <c r="E141" s="44">
        <v>7.9</v>
      </c>
      <c r="F141" s="44">
        <v>8.1</v>
      </c>
      <c r="G141" s="44">
        <v>8.5</v>
      </c>
      <c r="H141" s="45">
        <v>9.1</v>
      </c>
      <c r="I141" s="46">
        <v>8.4</v>
      </c>
      <c r="J141" s="44">
        <v>7.9</v>
      </c>
      <c r="K141" s="44">
        <v>8.1</v>
      </c>
      <c r="L141" s="44">
        <v>8.5</v>
      </c>
      <c r="M141" s="47">
        <v>9.1</v>
      </c>
      <c r="N141" s="43">
        <v>0</v>
      </c>
      <c r="O141" s="44">
        <v>0</v>
      </c>
      <c r="P141" s="44">
        <v>0</v>
      </c>
      <c r="Q141" s="44">
        <v>0</v>
      </c>
      <c r="R141" s="48">
        <v>0</v>
      </c>
      <c r="S141" s="46">
        <v>0</v>
      </c>
      <c r="T141" s="44">
        <v>0</v>
      </c>
      <c r="U141" s="44">
        <v>0</v>
      </c>
      <c r="V141" s="44">
        <v>0</v>
      </c>
      <c r="W141" s="45">
        <v>0</v>
      </c>
      <c r="X141" s="15"/>
      <c r="Y141" s="15"/>
      <c r="Z141" s="15"/>
      <c r="AA141" s="15"/>
    </row>
    <row r="142" spans="1:27" customFormat="1" ht="14.25" x14ac:dyDescent="0.45">
      <c r="A142" s="7"/>
      <c r="B142" s="8" t="s">
        <v>186</v>
      </c>
      <c r="C142" s="49" t="s">
        <v>46</v>
      </c>
      <c r="D142" s="43">
        <v>10.6</v>
      </c>
      <c r="E142" s="44">
        <v>7.5</v>
      </c>
      <c r="F142" s="44">
        <v>10.1</v>
      </c>
      <c r="G142" s="44">
        <v>10.1</v>
      </c>
      <c r="H142" s="45">
        <v>11</v>
      </c>
      <c r="I142" s="46">
        <v>10.6</v>
      </c>
      <c r="J142" s="44">
        <v>7.5</v>
      </c>
      <c r="K142" s="44">
        <v>10.1</v>
      </c>
      <c r="L142" s="44">
        <v>10.1</v>
      </c>
      <c r="M142" s="47">
        <v>11</v>
      </c>
      <c r="N142" s="43">
        <v>0</v>
      </c>
      <c r="O142" s="44">
        <v>0</v>
      </c>
      <c r="P142" s="44">
        <v>0</v>
      </c>
      <c r="Q142" s="44">
        <v>0</v>
      </c>
      <c r="R142" s="48">
        <v>0</v>
      </c>
      <c r="S142" s="46">
        <v>0</v>
      </c>
      <c r="T142" s="44">
        <v>0</v>
      </c>
      <c r="U142" s="44">
        <v>0</v>
      </c>
      <c r="V142" s="44">
        <v>0</v>
      </c>
      <c r="W142" s="45">
        <v>0</v>
      </c>
      <c r="X142" s="15"/>
      <c r="Y142" s="15"/>
      <c r="Z142" s="15"/>
      <c r="AA142" s="15"/>
    </row>
    <row r="143" spans="1:27" customFormat="1" ht="14.25" x14ac:dyDescent="0.45">
      <c r="A143" s="7"/>
      <c r="B143" s="8" t="s">
        <v>187</v>
      </c>
      <c r="C143" s="49" t="s">
        <v>48</v>
      </c>
      <c r="D143" s="43">
        <v>9.5</v>
      </c>
      <c r="E143" s="44">
        <v>7.9</v>
      </c>
      <c r="F143" s="44">
        <v>7.3</v>
      </c>
      <c r="G143" s="44">
        <v>9.1999999999999993</v>
      </c>
      <c r="H143" s="45">
        <v>10.1</v>
      </c>
      <c r="I143" s="46">
        <v>9.5</v>
      </c>
      <c r="J143" s="44">
        <v>7.9</v>
      </c>
      <c r="K143" s="44">
        <v>7.3</v>
      </c>
      <c r="L143" s="44">
        <v>9.1999999999999993</v>
      </c>
      <c r="M143" s="47">
        <v>10.1</v>
      </c>
      <c r="N143" s="43">
        <v>0</v>
      </c>
      <c r="O143" s="44">
        <v>0</v>
      </c>
      <c r="P143" s="44">
        <v>0</v>
      </c>
      <c r="Q143" s="44">
        <v>0</v>
      </c>
      <c r="R143" s="48">
        <v>0</v>
      </c>
      <c r="S143" s="46">
        <v>0</v>
      </c>
      <c r="T143" s="44">
        <v>0</v>
      </c>
      <c r="U143" s="44">
        <v>0</v>
      </c>
      <c r="V143" s="44">
        <v>0</v>
      </c>
      <c r="W143" s="45">
        <v>0</v>
      </c>
      <c r="X143" s="15"/>
      <c r="Y143" s="15"/>
      <c r="Z143" s="15"/>
      <c r="AA143" s="15"/>
    </row>
    <row r="144" spans="1:27" customFormat="1" ht="14.25" x14ac:dyDescent="0.45">
      <c r="A144" s="7"/>
      <c r="B144" s="8" t="s">
        <v>188</v>
      </c>
      <c r="C144" s="49" t="s">
        <v>50</v>
      </c>
      <c r="D144" s="43">
        <v>9.3000000000000007</v>
      </c>
      <c r="E144" s="44">
        <v>9.1</v>
      </c>
      <c r="F144" s="44">
        <v>8.9</v>
      </c>
      <c r="G144" s="44">
        <v>8.3000000000000007</v>
      </c>
      <c r="H144" s="45">
        <v>9</v>
      </c>
      <c r="I144" s="46">
        <v>9.3000000000000007</v>
      </c>
      <c r="J144" s="44">
        <v>9.1</v>
      </c>
      <c r="K144" s="44">
        <v>8.9</v>
      </c>
      <c r="L144" s="44">
        <v>8.3000000000000007</v>
      </c>
      <c r="M144" s="47">
        <v>9</v>
      </c>
      <c r="N144" s="43">
        <v>0</v>
      </c>
      <c r="O144" s="44">
        <v>0</v>
      </c>
      <c r="P144" s="44">
        <v>0</v>
      </c>
      <c r="Q144" s="44">
        <v>0</v>
      </c>
      <c r="R144" s="48">
        <v>0</v>
      </c>
      <c r="S144" s="46">
        <v>0</v>
      </c>
      <c r="T144" s="44">
        <v>0</v>
      </c>
      <c r="U144" s="44">
        <v>0</v>
      </c>
      <c r="V144" s="44">
        <v>0</v>
      </c>
      <c r="W144" s="45">
        <v>0</v>
      </c>
      <c r="X144" s="15"/>
      <c r="Y144" s="15"/>
      <c r="Z144" s="15"/>
      <c r="AA144" s="15"/>
    </row>
    <row r="145" spans="1:27" customFormat="1" ht="14.25" x14ac:dyDescent="0.45">
      <c r="A145" s="7"/>
      <c r="B145" s="8" t="s">
        <v>189</v>
      </c>
      <c r="C145" s="49" t="s">
        <v>52</v>
      </c>
      <c r="D145" s="43">
        <v>8.3000000000000007</v>
      </c>
      <c r="E145" s="44">
        <v>8.4</v>
      </c>
      <c r="F145" s="44">
        <v>8.6</v>
      </c>
      <c r="G145" s="44">
        <v>8.8000000000000007</v>
      </c>
      <c r="H145" s="45">
        <v>8.6999999999999993</v>
      </c>
      <c r="I145" s="46">
        <v>8.1999999999999993</v>
      </c>
      <c r="J145" s="44">
        <v>8.4</v>
      </c>
      <c r="K145" s="44">
        <v>8.6</v>
      </c>
      <c r="L145" s="44">
        <v>8.8000000000000007</v>
      </c>
      <c r="M145" s="47">
        <v>8.6999999999999993</v>
      </c>
      <c r="N145" s="43">
        <v>0</v>
      </c>
      <c r="O145" s="44">
        <v>0</v>
      </c>
      <c r="P145" s="44">
        <v>0</v>
      </c>
      <c r="Q145" s="44">
        <v>0</v>
      </c>
      <c r="R145" s="48">
        <v>0</v>
      </c>
      <c r="S145" s="46">
        <v>0.1</v>
      </c>
      <c r="T145" s="44">
        <v>0</v>
      </c>
      <c r="U145" s="44">
        <v>0</v>
      </c>
      <c r="V145" s="44">
        <v>0</v>
      </c>
      <c r="W145" s="45">
        <v>0</v>
      </c>
      <c r="X145" s="15"/>
      <c r="Y145" s="15"/>
      <c r="Z145" s="15"/>
      <c r="AA145" s="15"/>
    </row>
    <row r="146" spans="1:27" customFormat="1" ht="14.25" x14ac:dyDescent="0.45">
      <c r="A146" s="7"/>
      <c r="B146" s="8" t="s">
        <v>190</v>
      </c>
      <c r="C146" s="49" t="s">
        <v>54</v>
      </c>
      <c r="D146" s="43">
        <v>8.6999999999999993</v>
      </c>
      <c r="E146" s="44">
        <v>10.1</v>
      </c>
      <c r="F146" s="44">
        <v>9.5</v>
      </c>
      <c r="G146" s="44">
        <v>10.9</v>
      </c>
      <c r="H146" s="45">
        <v>11.5</v>
      </c>
      <c r="I146" s="46">
        <v>8.6999999999999993</v>
      </c>
      <c r="J146" s="44">
        <v>10.1</v>
      </c>
      <c r="K146" s="44">
        <v>9.5</v>
      </c>
      <c r="L146" s="44">
        <v>10.9</v>
      </c>
      <c r="M146" s="47">
        <v>11.5</v>
      </c>
      <c r="N146" s="43">
        <v>0</v>
      </c>
      <c r="O146" s="44">
        <v>0</v>
      </c>
      <c r="P146" s="44">
        <v>0</v>
      </c>
      <c r="Q146" s="44">
        <v>0</v>
      </c>
      <c r="R146" s="48">
        <v>0</v>
      </c>
      <c r="S146" s="46">
        <v>0</v>
      </c>
      <c r="T146" s="44">
        <v>0</v>
      </c>
      <c r="U146" s="44">
        <v>0</v>
      </c>
      <c r="V146" s="44">
        <v>0</v>
      </c>
      <c r="W146" s="45">
        <v>0</v>
      </c>
      <c r="X146" s="15"/>
      <c r="Y146" s="15"/>
      <c r="Z146" s="15"/>
      <c r="AA146" s="15"/>
    </row>
    <row r="147" spans="1:27" customFormat="1" ht="14.25" x14ac:dyDescent="0.45">
      <c r="A147" s="7"/>
      <c r="B147" s="8" t="s">
        <v>191</v>
      </c>
      <c r="C147" s="49" t="s">
        <v>56</v>
      </c>
      <c r="D147" s="43">
        <v>7.6</v>
      </c>
      <c r="E147" s="44">
        <v>7.3</v>
      </c>
      <c r="F147" s="44">
        <v>7.9</v>
      </c>
      <c r="G147" s="44">
        <v>7.9</v>
      </c>
      <c r="H147" s="45">
        <v>7.9</v>
      </c>
      <c r="I147" s="46">
        <v>7.6</v>
      </c>
      <c r="J147" s="44">
        <v>7.3</v>
      </c>
      <c r="K147" s="44">
        <v>7.9</v>
      </c>
      <c r="L147" s="44">
        <v>7.9</v>
      </c>
      <c r="M147" s="47">
        <v>7.9</v>
      </c>
      <c r="N147" s="43">
        <v>0</v>
      </c>
      <c r="O147" s="44">
        <v>0</v>
      </c>
      <c r="P147" s="44">
        <v>0</v>
      </c>
      <c r="Q147" s="44">
        <v>0</v>
      </c>
      <c r="R147" s="48">
        <v>0</v>
      </c>
      <c r="S147" s="46">
        <v>0</v>
      </c>
      <c r="T147" s="44">
        <v>0</v>
      </c>
      <c r="U147" s="44">
        <v>0</v>
      </c>
      <c r="V147" s="44">
        <v>0</v>
      </c>
      <c r="W147" s="45">
        <v>0</v>
      </c>
      <c r="X147" s="15"/>
      <c r="Y147" s="15"/>
      <c r="Z147" s="15"/>
      <c r="AA147" s="15"/>
    </row>
    <row r="148" spans="1:27" customFormat="1" ht="14.25" x14ac:dyDescent="0.45">
      <c r="A148" s="7"/>
      <c r="B148" s="8" t="s">
        <v>192</v>
      </c>
      <c r="C148" s="49" t="s">
        <v>58</v>
      </c>
      <c r="D148" s="43">
        <v>7.5</v>
      </c>
      <c r="E148" s="44">
        <v>8.1</v>
      </c>
      <c r="F148" s="44">
        <v>8.3000000000000007</v>
      </c>
      <c r="G148" s="44">
        <v>8.5</v>
      </c>
      <c r="H148" s="45">
        <v>10</v>
      </c>
      <c r="I148" s="46">
        <v>7.5</v>
      </c>
      <c r="J148" s="44">
        <v>8.1</v>
      </c>
      <c r="K148" s="44">
        <v>8.3000000000000007</v>
      </c>
      <c r="L148" s="44">
        <v>8.5</v>
      </c>
      <c r="M148" s="47">
        <v>10</v>
      </c>
      <c r="N148" s="43">
        <v>0</v>
      </c>
      <c r="O148" s="44">
        <v>0</v>
      </c>
      <c r="P148" s="44">
        <v>0</v>
      </c>
      <c r="Q148" s="44">
        <v>0</v>
      </c>
      <c r="R148" s="48">
        <v>0</v>
      </c>
      <c r="S148" s="46">
        <v>0</v>
      </c>
      <c r="T148" s="44">
        <v>0</v>
      </c>
      <c r="U148" s="44">
        <v>0</v>
      </c>
      <c r="V148" s="44">
        <v>0</v>
      </c>
      <c r="W148" s="45">
        <v>0</v>
      </c>
      <c r="X148" s="15"/>
      <c r="Y148" s="15"/>
      <c r="Z148" s="15"/>
      <c r="AA148" s="15"/>
    </row>
    <row r="149" spans="1:27" customFormat="1" ht="14.25" x14ac:dyDescent="0.45">
      <c r="A149" s="7"/>
      <c r="B149" s="8" t="s">
        <v>193</v>
      </c>
      <c r="C149" s="49" t="s">
        <v>60</v>
      </c>
      <c r="D149" s="43">
        <v>7.4</v>
      </c>
      <c r="E149" s="44">
        <v>6.1</v>
      </c>
      <c r="F149" s="44">
        <v>6.6</v>
      </c>
      <c r="G149" s="44">
        <v>7.3</v>
      </c>
      <c r="H149" s="45">
        <v>7.9</v>
      </c>
      <c r="I149" s="46">
        <v>7.4</v>
      </c>
      <c r="J149" s="44">
        <v>6.1</v>
      </c>
      <c r="K149" s="44">
        <v>6.6</v>
      </c>
      <c r="L149" s="44">
        <v>7.3</v>
      </c>
      <c r="M149" s="47">
        <v>7.9</v>
      </c>
      <c r="N149" s="43">
        <v>0</v>
      </c>
      <c r="O149" s="44">
        <v>0</v>
      </c>
      <c r="P149" s="44">
        <v>0</v>
      </c>
      <c r="Q149" s="44">
        <v>0</v>
      </c>
      <c r="R149" s="48">
        <v>0</v>
      </c>
      <c r="S149" s="46">
        <v>0</v>
      </c>
      <c r="T149" s="44">
        <v>0</v>
      </c>
      <c r="U149" s="44">
        <v>0</v>
      </c>
      <c r="V149" s="44">
        <v>0</v>
      </c>
      <c r="W149" s="45">
        <v>0</v>
      </c>
      <c r="X149" s="15"/>
      <c r="Y149" s="15"/>
      <c r="Z149" s="15"/>
      <c r="AA149" s="15"/>
    </row>
    <row r="150" spans="1:27" customFormat="1" ht="14.65" thickBot="1" x14ac:dyDescent="0.5">
      <c r="A150" s="7"/>
      <c r="B150" s="8" t="s">
        <v>194</v>
      </c>
      <c r="C150" s="59" t="s">
        <v>62</v>
      </c>
      <c r="D150" s="60">
        <v>8.3000000000000007</v>
      </c>
      <c r="E150" s="61">
        <v>8.4</v>
      </c>
      <c r="F150" s="61">
        <v>8.3000000000000007</v>
      </c>
      <c r="G150" s="61">
        <v>8.6999999999999993</v>
      </c>
      <c r="H150" s="62">
        <v>9.4</v>
      </c>
      <c r="I150" s="63">
        <v>8.3000000000000007</v>
      </c>
      <c r="J150" s="61">
        <v>8.4</v>
      </c>
      <c r="K150" s="61">
        <v>8.3000000000000007</v>
      </c>
      <c r="L150" s="61">
        <v>8.6999999999999993</v>
      </c>
      <c r="M150" s="64">
        <v>9.3000000000000007</v>
      </c>
      <c r="N150" s="60">
        <v>0</v>
      </c>
      <c r="O150" s="61">
        <v>0</v>
      </c>
      <c r="P150" s="61">
        <v>0</v>
      </c>
      <c r="Q150" s="61">
        <v>0</v>
      </c>
      <c r="R150" s="65">
        <v>0</v>
      </c>
      <c r="S150" s="63">
        <v>0</v>
      </c>
      <c r="T150" s="61">
        <v>0</v>
      </c>
      <c r="U150" s="61">
        <v>0</v>
      </c>
      <c r="V150" s="61">
        <v>0</v>
      </c>
      <c r="W150" s="62">
        <v>0</v>
      </c>
      <c r="X150" s="15"/>
      <c r="Y150" s="15"/>
      <c r="Z150" s="15"/>
      <c r="AA150" s="15"/>
    </row>
    <row r="151" spans="1:27" customFormat="1" ht="14.65" thickTop="1" x14ac:dyDescent="0.45">
      <c r="A151" s="7"/>
      <c r="B151" s="8" t="s">
        <v>195</v>
      </c>
      <c r="C151" s="66" t="s">
        <v>64</v>
      </c>
      <c r="D151" s="67">
        <v>9</v>
      </c>
      <c r="E151" s="68">
        <v>8.3000000000000007</v>
      </c>
      <c r="F151" s="68">
        <v>8.9</v>
      </c>
      <c r="G151" s="68">
        <v>9.3000000000000007</v>
      </c>
      <c r="H151" s="69">
        <v>10</v>
      </c>
      <c r="I151" s="70">
        <v>8.9</v>
      </c>
      <c r="J151" s="68">
        <v>8.3000000000000007</v>
      </c>
      <c r="K151" s="68">
        <v>8.9</v>
      </c>
      <c r="L151" s="68">
        <v>9.1999999999999993</v>
      </c>
      <c r="M151" s="71">
        <v>10</v>
      </c>
      <c r="N151" s="67">
        <v>0</v>
      </c>
      <c r="O151" s="68">
        <v>0</v>
      </c>
      <c r="P151" s="68">
        <v>0</v>
      </c>
      <c r="Q151" s="68">
        <v>0</v>
      </c>
      <c r="R151" s="72">
        <v>0</v>
      </c>
      <c r="S151" s="70">
        <v>0</v>
      </c>
      <c r="T151" s="68">
        <v>0</v>
      </c>
      <c r="U151" s="68">
        <v>0</v>
      </c>
      <c r="V151" s="68">
        <v>0</v>
      </c>
      <c r="W151" s="69">
        <v>0</v>
      </c>
      <c r="X151" s="15"/>
      <c r="Y151" s="15"/>
      <c r="Z151" s="15"/>
      <c r="AA151" s="15"/>
    </row>
    <row r="152" spans="1:27" customFormat="1" x14ac:dyDescent="0.35">
      <c r="A152" s="7"/>
      <c r="B152" s="16"/>
      <c r="C152" s="15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15"/>
      <c r="Y152" s="15"/>
      <c r="Z152" s="15"/>
      <c r="AA152" s="15"/>
    </row>
    <row r="153" spans="1:27" customFormat="1" x14ac:dyDescent="0.35">
      <c r="A153" s="7"/>
      <c r="B153" s="16"/>
      <c r="C153" s="15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15"/>
      <c r="Y153" s="15"/>
      <c r="Z153" s="15"/>
      <c r="AA153" s="15"/>
    </row>
    <row r="154" spans="1:27" customFormat="1" ht="13.15" x14ac:dyDescent="0.4">
      <c r="A154" s="7"/>
      <c r="B154" s="16"/>
      <c r="C154" s="75" t="s">
        <v>196</v>
      </c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15"/>
      <c r="Y154" s="15"/>
      <c r="Z154" s="15"/>
      <c r="AA154" s="15"/>
    </row>
    <row r="155" spans="1:27" customFormat="1" x14ac:dyDescent="0.35">
      <c r="A155" s="7"/>
      <c r="B155" s="16"/>
      <c r="C155" s="18" t="s">
        <v>14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15"/>
      <c r="Y155" s="15"/>
      <c r="Z155" s="15"/>
      <c r="AA155" s="15"/>
    </row>
    <row r="156" spans="1:27" customFormat="1" x14ac:dyDescent="0.35">
      <c r="A156" s="7"/>
      <c r="B156" s="16"/>
      <c r="C156" s="26" t="s">
        <v>15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15"/>
      <c r="Y156" s="15"/>
      <c r="Z156" s="15"/>
      <c r="AA156" s="15"/>
    </row>
    <row r="157" spans="1:27" customFormat="1" ht="14.25" x14ac:dyDescent="0.45">
      <c r="A157" s="7"/>
      <c r="B157" s="8" t="s">
        <v>197</v>
      </c>
      <c r="C157" s="32" t="s">
        <v>5</v>
      </c>
      <c r="D157" s="33">
        <v>7.8</v>
      </c>
      <c r="E157" s="34">
        <v>7.6</v>
      </c>
      <c r="F157" s="34">
        <v>8</v>
      </c>
      <c r="G157" s="34">
        <v>8.4</v>
      </c>
      <c r="H157" s="35">
        <v>9.1999999999999993</v>
      </c>
      <c r="I157" s="36">
        <v>6.8</v>
      </c>
      <c r="J157" s="34">
        <v>6.7</v>
      </c>
      <c r="K157" s="34">
        <v>7.3</v>
      </c>
      <c r="L157" s="34">
        <v>7.9</v>
      </c>
      <c r="M157" s="37">
        <v>8.6999999999999993</v>
      </c>
      <c r="N157" s="33">
        <v>0.9</v>
      </c>
      <c r="O157" s="34">
        <v>0.8</v>
      </c>
      <c r="P157" s="34">
        <v>0.6</v>
      </c>
      <c r="Q157" s="34">
        <v>0.6</v>
      </c>
      <c r="R157" s="38">
        <v>0.4</v>
      </c>
      <c r="S157" s="36">
        <v>0</v>
      </c>
      <c r="T157" s="36">
        <v>0.1</v>
      </c>
      <c r="U157" s="36">
        <v>0</v>
      </c>
      <c r="V157" s="36">
        <v>0</v>
      </c>
      <c r="W157" s="39">
        <v>0</v>
      </c>
      <c r="X157" s="15"/>
      <c r="Y157" s="15"/>
      <c r="Z157" s="15"/>
      <c r="AA157" s="15"/>
    </row>
    <row r="158" spans="1:27" customFormat="1" ht="14.25" x14ac:dyDescent="0.45">
      <c r="A158" s="7"/>
      <c r="B158" s="8" t="s">
        <v>198</v>
      </c>
      <c r="C158" s="42" t="s">
        <v>10</v>
      </c>
      <c r="D158" s="43">
        <v>8.6</v>
      </c>
      <c r="E158" s="44">
        <v>7.4</v>
      </c>
      <c r="F158" s="44">
        <v>7.4</v>
      </c>
      <c r="G158" s="44">
        <v>8</v>
      </c>
      <c r="H158" s="45">
        <v>8.4</v>
      </c>
      <c r="I158" s="46">
        <v>7.5</v>
      </c>
      <c r="J158" s="44">
        <v>6.3</v>
      </c>
      <c r="K158" s="44">
        <v>6.7</v>
      </c>
      <c r="L158" s="44">
        <v>7.4</v>
      </c>
      <c r="M158" s="47">
        <v>8</v>
      </c>
      <c r="N158" s="43">
        <v>1</v>
      </c>
      <c r="O158" s="44">
        <v>1</v>
      </c>
      <c r="P158" s="44">
        <v>0.7</v>
      </c>
      <c r="Q158" s="44">
        <v>0.6</v>
      </c>
      <c r="R158" s="48">
        <v>0.4</v>
      </c>
      <c r="S158" s="46">
        <v>0.1</v>
      </c>
      <c r="T158" s="44">
        <v>0.1</v>
      </c>
      <c r="U158" s="44">
        <v>0</v>
      </c>
      <c r="V158" s="44">
        <v>0</v>
      </c>
      <c r="W158" s="45">
        <v>0.1</v>
      </c>
      <c r="X158" s="15"/>
      <c r="Y158" s="15"/>
      <c r="Z158" s="15"/>
      <c r="AA158" s="15"/>
    </row>
    <row r="159" spans="1:27" customFormat="1" ht="14.25" x14ac:dyDescent="0.45">
      <c r="A159" s="7"/>
      <c r="B159" s="8" t="s">
        <v>199</v>
      </c>
      <c r="C159" s="49" t="s">
        <v>16</v>
      </c>
      <c r="D159" s="43">
        <v>7.8</v>
      </c>
      <c r="E159" s="44">
        <v>8</v>
      </c>
      <c r="F159" s="44">
        <v>8.1</v>
      </c>
      <c r="G159" s="44">
        <v>8.6</v>
      </c>
      <c r="H159" s="45">
        <v>9.8000000000000007</v>
      </c>
      <c r="I159" s="46">
        <v>7.1</v>
      </c>
      <c r="J159" s="44">
        <v>7.4</v>
      </c>
      <c r="K159" s="44">
        <v>7.5</v>
      </c>
      <c r="L159" s="44">
        <v>8.1</v>
      </c>
      <c r="M159" s="47">
        <v>9.5</v>
      </c>
      <c r="N159" s="43">
        <v>0.7</v>
      </c>
      <c r="O159" s="44">
        <v>0.5</v>
      </c>
      <c r="P159" s="44">
        <v>0.6</v>
      </c>
      <c r="Q159" s="44">
        <v>0.5</v>
      </c>
      <c r="R159" s="48">
        <v>0.3</v>
      </c>
      <c r="S159" s="46">
        <v>0</v>
      </c>
      <c r="T159" s="44">
        <v>0</v>
      </c>
      <c r="U159" s="44">
        <v>0</v>
      </c>
      <c r="V159" s="44">
        <v>0</v>
      </c>
      <c r="W159" s="45">
        <v>0.1</v>
      </c>
      <c r="X159" s="15"/>
      <c r="Y159" s="15"/>
      <c r="Z159" s="15"/>
      <c r="AA159" s="15"/>
    </row>
    <row r="160" spans="1:27" customFormat="1" ht="14.25" x14ac:dyDescent="0.45">
      <c r="A160" s="7"/>
      <c r="B160" s="8" t="s">
        <v>200</v>
      </c>
      <c r="C160" s="50" t="s">
        <v>22</v>
      </c>
      <c r="D160" s="43">
        <v>6.6</v>
      </c>
      <c r="E160" s="44">
        <v>8.6999999999999993</v>
      </c>
      <c r="F160" s="44">
        <v>7.2</v>
      </c>
      <c r="G160" s="44">
        <v>8</v>
      </c>
      <c r="H160" s="45">
        <v>9.5</v>
      </c>
      <c r="I160" s="46">
        <v>6</v>
      </c>
      <c r="J160" s="44">
        <v>8.3000000000000007</v>
      </c>
      <c r="K160" s="44">
        <v>6.6</v>
      </c>
      <c r="L160" s="44">
        <v>7.7</v>
      </c>
      <c r="M160" s="47">
        <v>9.1</v>
      </c>
      <c r="N160" s="43">
        <v>0.6</v>
      </c>
      <c r="O160" s="44">
        <v>0.3</v>
      </c>
      <c r="P160" s="44">
        <v>0.6</v>
      </c>
      <c r="Q160" s="44">
        <v>0.3</v>
      </c>
      <c r="R160" s="48">
        <v>0.3</v>
      </c>
      <c r="S160" s="46">
        <v>0</v>
      </c>
      <c r="T160" s="44">
        <v>0.1</v>
      </c>
      <c r="U160" s="44">
        <v>0.1</v>
      </c>
      <c r="V160" s="44">
        <v>0</v>
      </c>
      <c r="W160" s="45">
        <v>0</v>
      </c>
      <c r="X160" s="15"/>
      <c r="Y160" s="15"/>
      <c r="Z160" s="15"/>
      <c r="AA160" s="15"/>
    </row>
    <row r="161" spans="1:27" customFormat="1" ht="14.25" x14ac:dyDescent="0.45">
      <c r="A161" s="7"/>
      <c r="B161" s="8" t="s">
        <v>201</v>
      </c>
      <c r="C161" s="50" t="s">
        <v>26</v>
      </c>
      <c r="D161" s="43">
        <v>9.1999999999999993</v>
      </c>
      <c r="E161" s="44">
        <v>6.7</v>
      </c>
      <c r="F161" s="44">
        <v>8.5</v>
      </c>
      <c r="G161" s="44">
        <v>9.1</v>
      </c>
      <c r="H161" s="45">
        <v>9.6</v>
      </c>
      <c r="I161" s="46">
        <v>8.8000000000000007</v>
      </c>
      <c r="J161" s="44">
        <v>5.8</v>
      </c>
      <c r="K161" s="44">
        <v>7.7</v>
      </c>
      <c r="L161" s="44">
        <v>8.5</v>
      </c>
      <c r="M161" s="47">
        <v>9.3000000000000007</v>
      </c>
      <c r="N161" s="43">
        <v>0.4</v>
      </c>
      <c r="O161" s="44">
        <v>0.8</v>
      </c>
      <c r="P161" s="44">
        <v>0.8</v>
      </c>
      <c r="Q161" s="44">
        <v>0.6</v>
      </c>
      <c r="R161" s="48">
        <v>0.1</v>
      </c>
      <c r="S161" s="46">
        <v>0</v>
      </c>
      <c r="T161" s="44">
        <v>0</v>
      </c>
      <c r="U161" s="44">
        <v>0</v>
      </c>
      <c r="V161" s="44">
        <v>0</v>
      </c>
      <c r="W161" s="45">
        <v>0.1</v>
      </c>
      <c r="X161" s="15"/>
      <c r="Y161" s="15"/>
      <c r="Z161" s="15"/>
      <c r="AA161" s="15"/>
    </row>
    <row r="162" spans="1:27" customFormat="1" ht="14.25" x14ac:dyDescent="0.45">
      <c r="A162" s="7"/>
      <c r="B162" s="8" t="s">
        <v>202</v>
      </c>
      <c r="C162" s="50" t="s">
        <v>28</v>
      </c>
      <c r="D162" s="43">
        <v>8</v>
      </c>
      <c r="E162" s="44">
        <v>8.8000000000000007</v>
      </c>
      <c r="F162" s="44">
        <v>10</v>
      </c>
      <c r="G162" s="44">
        <v>9.1999999999999993</v>
      </c>
      <c r="H162" s="45">
        <v>11</v>
      </c>
      <c r="I162" s="46">
        <v>6.8</v>
      </c>
      <c r="J162" s="44">
        <v>8</v>
      </c>
      <c r="K162" s="44">
        <v>9.6</v>
      </c>
      <c r="L162" s="44">
        <v>8.1999999999999993</v>
      </c>
      <c r="M162" s="47">
        <v>10.8</v>
      </c>
      <c r="N162" s="43">
        <v>1.2</v>
      </c>
      <c r="O162" s="44">
        <v>0.8</v>
      </c>
      <c r="P162" s="44">
        <v>0.4</v>
      </c>
      <c r="Q162" s="44">
        <v>1</v>
      </c>
      <c r="R162" s="48">
        <v>0.2</v>
      </c>
      <c r="S162" s="46">
        <v>0</v>
      </c>
      <c r="T162" s="44">
        <v>0</v>
      </c>
      <c r="U162" s="44">
        <v>0</v>
      </c>
      <c r="V162" s="44">
        <v>0</v>
      </c>
      <c r="W162" s="45">
        <v>0</v>
      </c>
      <c r="X162" s="15"/>
      <c r="Y162" s="15"/>
      <c r="Z162" s="15"/>
      <c r="AA162" s="15"/>
    </row>
    <row r="163" spans="1:27" customFormat="1" ht="14.25" x14ac:dyDescent="0.45">
      <c r="A163" s="7"/>
      <c r="B163" s="8" t="s">
        <v>203</v>
      </c>
      <c r="C163" s="49" t="s">
        <v>30</v>
      </c>
      <c r="D163" s="43">
        <v>9</v>
      </c>
      <c r="E163" s="44">
        <v>9.6</v>
      </c>
      <c r="F163" s="44">
        <v>9.8000000000000007</v>
      </c>
      <c r="G163" s="44">
        <v>10.7</v>
      </c>
      <c r="H163" s="45">
        <v>12.7</v>
      </c>
      <c r="I163" s="46">
        <v>8.1999999999999993</v>
      </c>
      <c r="J163" s="44">
        <v>8.9</v>
      </c>
      <c r="K163" s="44">
        <v>9.4</v>
      </c>
      <c r="L163" s="44">
        <v>10</v>
      </c>
      <c r="M163" s="47">
        <v>12</v>
      </c>
      <c r="N163" s="43">
        <v>0.7</v>
      </c>
      <c r="O163" s="44">
        <v>0.7</v>
      </c>
      <c r="P163" s="44">
        <v>0.3</v>
      </c>
      <c r="Q163" s="44">
        <v>0.7</v>
      </c>
      <c r="R163" s="48">
        <v>0.6</v>
      </c>
      <c r="S163" s="46">
        <v>0</v>
      </c>
      <c r="T163" s="44">
        <v>0</v>
      </c>
      <c r="U163" s="44">
        <v>0.1</v>
      </c>
      <c r="V163" s="44">
        <v>0</v>
      </c>
      <c r="W163" s="45">
        <v>0.1</v>
      </c>
      <c r="X163" s="15"/>
      <c r="Y163" s="15"/>
      <c r="Z163" s="15"/>
      <c r="AA163" s="15"/>
    </row>
    <row r="164" spans="1:27" customFormat="1" ht="14.25" x14ac:dyDescent="0.45">
      <c r="A164" s="7"/>
      <c r="B164" s="8" t="s">
        <v>204</v>
      </c>
      <c r="C164" s="49" t="s">
        <v>32</v>
      </c>
      <c r="D164" s="43">
        <v>7.6</v>
      </c>
      <c r="E164" s="44">
        <v>7.4</v>
      </c>
      <c r="F164" s="44">
        <v>8.3000000000000007</v>
      </c>
      <c r="G164" s="44">
        <v>9.1</v>
      </c>
      <c r="H164" s="45">
        <v>9.5</v>
      </c>
      <c r="I164" s="46">
        <v>6.4</v>
      </c>
      <c r="J164" s="44">
        <v>6.4</v>
      </c>
      <c r="K164" s="44">
        <v>7.7</v>
      </c>
      <c r="L164" s="44">
        <v>8.5</v>
      </c>
      <c r="M164" s="47">
        <v>9</v>
      </c>
      <c r="N164" s="43">
        <v>1.1000000000000001</v>
      </c>
      <c r="O164" s="44">
        <v>0.9</v>
      </c>
      <c r="P164" s="44">
        <v>0.6</v>
      </c>
      <c r="Q164" s="44">
        <v>0.5</v>
      </c>
      <c r="R164" s="48">
        <v>0.5</v>
      </c>
      <c r="S164" s="46">
        <v>0.1</v>
      </c>
      <c r="T164" s="44">
        <v>0.1</v>
      </c>
      <c r="U164" s="44">
        <v>0.1</v>
      </c>
      <c r="V164" s="44">
        <v>0</v>
      </c>
      <c r="W164" s="45">
        <v>0</v>
      </c>
      <c r="X164" s="15"/>
      <c r="Y164" s="15"/>
      <c r="Z164" s="15"/>
      <c r="AA164" s="15"/>
    </row>
    <row r="165" spans="1:27" customFormat="1" ht="14.25" x14ac:dyDescent="0.45">
      <c r="A165" s="7"/>
      <c r="B165" s="8" t="s">
        <v>205</v>
      </c>
      <c r="C165" s="49" t="s">
        <v>34</v>
      </c>
      <c r="D165" s="43">
        <v>3.5</v>
      </c>
      <c r="E165" s="44">
        <v>7.1</v>
      </c>
      <c r="F165" s="44">
        <v>9</v>
      </c>
      <c r="G165" s="44">
        <v>6.1</v>
      </c>
      <c r="H165" s="45">
        <v>7.7</v>
      </c>
      <c r="I165" s="46">
        <v>3.5</v>
      </c>
      <c r="J165" s="44">
        <v>5.0999999999999996</v>
      </c>
      <c r="K165" s="44">
        <v>9</v>
      </c>
      <c r="L165" s="44">
        <v>6</v>
      </c>
      <c r="M165" s="47">
        <v>7.7</v>
      </c>
      <c r="N165" s="43">
        <v>0</v>
      </c>
      <c r="O165" s="44">
        <v>2.1</v>
      </c>
      <c r="P165" s="44">
        <v>0</v>
      </c>
      <c r="Q165" s="44">
        <v>0.1</v>
      </c>
      <c r="R165" s="48">
        <v>0</v>
      </c>
      <c r="S165" s="46">
        <v>0</v>
      </c>
      <c r="T165" s="44">
        <v>0</v>
      </c>
      <c r="U165" s="44">
        <v>0</v>
      </c>
      <c r="V165" s="44">
        <v>0</v>
      </c>
      <c r="W165" s="45">
        <v>0</v>
      </c>
      <c r="X165" s="15"/>
      <c r="Y165" s="15"/>
      <c r="Z165" s="15"/>
      <c r="AA165" s="15"/>
    </row>
    <row r="166" spans="1:27" customFormat="1" ht="14.25" x14ac:dyDescent="0.45">
      <c r="A166" s="7"/>
      <c r="B166" s="8" t="s">
        <v>206</v>
      </c>
      <c r="C166" s="49" t="s">
        <v>36</v>
      </c>
      <c r="D166" s="43">
        <v>8</v>
      </c>
      <c r="E166" s="44">
        <v>7.8</v>
      </c>
      <c r="F166" s="44">
        <v>8.4</v>
      </c>
      <c r="G166" s="44">
        <v>8.1</v>
      </c>
      <c r="H166" s="45">
        <v>9</v>
      </c>
      <c r="I166" s="46">
        <v>7.1</v>
      </c>
      <c r="J166" s="44">
        <v>6.8</v>
      </c>
      <c r="K166" s="44">
        <v>7.8</v>
      </c>
      <c r="L166" s="44">
        <v>7.6</v>
      </c>
      <c r="M166" s="47">
        <v>8.5</v>
      </c>
      <c r="N166" s="43">
        <v>0.9</v>
      </c>
      <c r="O166" s="44">
        <v>1</v>
      </c>
      <c r="P166" s="44">
        <v>0.6</v>
      </c>
      <c r="Q166" s="44">
        <v>0.5</v>
      </c>
      <c r="R166" s="48">
        <v>0.5</v>
      </c>
      <c r="S166" s="46">
        <v>0</v>
      </c>
      <c r="T166" s="44">
        <v>0.1</v>
      </c>
      <c r="U166" s="44">
        <v>0</v>
      </c>
      <c r="V166" s="44">
        <v>0</v>
      </c>
      <c r="W166" s="45">
        <v>0</v>
      </c>
      <c r="X166" s="15"/>
      <c r="Y166" s="15"/>
      <c r="Z166" s="15"/>
      <c r="AA166" s="15"/>
    </row>
    <row r="167" spans="1:27" customFormat="1" ht="14.25" x14ac:dyDescent="0.45">
      <c r="A167" s="7"/>
      <c r="B167" s="8" t="s">
        <v>207</v>
      </c>
      <c r="C167" s="49" t="s">
        <v>38</v>
      </c>
      <c r="D167" s="43">
        <v>6.2</v>
      </c>
      <c r="E167" s="44">
        <v>6.2</v>
      </c>
      <c r="F167" s="44">
        <v>6.7</v>
      </c>
      <c r="G167" s="44">
        <v>7.2</v>
      </c>
      <c r="H167" s="45">
        <v>7.6</v>
      </c>
      <c r="I167" s="46">
        <v>5.0999999999999996</v>
      </c>
      <c r="J167" s="44">
        <v>5.5</v>
      </c>
      <c r="K167" s="44">
        <v>5.8</v>
      </c>
      <c r="L167" s="44">
        <v>6.4</v>
      </c>
      <c r="M167" s="47">
        <v>7.2</v>
      </c>
      <c r="N167" s="43">
        <v>1.1000000000000001</v>
      </c>
      <c r="O167" s="44">
        <v>0.6</v>
      </c>
      <c r="P167" s="44">
        <v>0.9</v>
      </c>
      <c r="Q167" s="44">
        <v>0.8</v>
      </c>
      <c r="R167" s="48">
        <v>0.4</v>
      </c>
      <c r="S167" s="46">
        <v>0</v>
      </c>
      <c r="T167" s="44">
        <v>0</v>
      </c>
      <c r="U167" s="44">
        <v>0</v>
      </c>
      <c r="V167" s="44">
        <v>0</v>
      </c>
      <c r="W167" s="45">
        <v>0</v>
      </c>
      <c r="X167" s="15"/>
      <c r="Y167" s="15"/>
      <c r="Z167" s="15"/>
      <c r="AA167" s="15"/>
    </row>
    <row r="168" spans="1:27" customFormat="1" ht="14.25" x14ac:dyDescent="0.45">
      <c r="A168" s="7"/>
      <c r="B168" s="8" t="s">
        <v>208</v>
      </c>
      <c r="C168" s="50" t="s">
        <v>40</v>
      </c>
      <c r="D168" s="43">
        <v>6.4</v>
      </c>
      <c r="E168" s="44">
        <v>6</v>
      </c>
      <c r="F168" s="44">
        <v>6.7</v>
      </c>
      <c r="G168" s="44">
        <v>7.7</v>
      </c>
      <c r="H168" s="45">
        <v>8.3000000000000007</v>
      </c>
      <c r="I168" s="46">
        <v>5.2</v>
      </c>
      <c r="J168" s="44">
        <v>5.3</v>
      </c>
      <c r="K168" s="44">
        <v>5.3</v>
      </c>
      <c r="L168" s="44">
        <v>6.9</v>
      </c>
      <c r="M168" s="47">
        <v>8</v>
      </c>
      <c r="N168" s="43">
        <v>1.2</v>
      </c>
      <c r="O168" s="44">
        <v>0.7</v>
      </c>
      <c r="P168" s="44">
        <v>1.4</v>
      </c>
      <c r="Q168" s="44">
        <v>0.8</v>
      </c>
      <c r="R168" s="48">
        <v>0.3</v>
      </c>
      <c r="S168" s="46">
        <v>0</v>
      </c>
      <c r="T168" s="44">
        <v>0</v>
      </c>
      <c r="U168" s="44">
        <v>0</v>
      </c>
      <c r="V168" s="44">
        <v>0</v>
      </c>
      <c r="W168" s="45">
        <v>0</v>
      </c>
      <c r="X168" s="15"/>
      <c r="Y168" s="15"/>
      <c r="Z168" s="15"/>
      <c r="AA168" s="15"/>
    </row>
    <row r="169" spans="1:27" customFormat="1" ht="14.25" x14ac:dyDescent="0.45">
      <c r="A169" s="7"/>
      <c r="B169" s="8" t="s">
        <v>209</v>
      </c>
      <c r="C169" s="51" t="s">
        <v>42</v>
      </c>
      <c r="D169" s="52">
        <v>6.1</v>
      </c>
      <c r="E169" s="53">
        <v>6.4</v>
      </c>
      <c r="F169" s="53">
        <v>6.7</v>
      </c>
      <c r="G169" s="53">
        <v>6.8</v>
      </c>
      <c r="H169" s="54">
        <v>7</v>
      </c>
      <c r="I169" s="55">
        <v>5.0999999999999996</v>
      </c>
      <c r="J169" s="53">
        <v>5.8</v>
      </c>
      <c r="K169" s="53">
        <v>6.2</v>
      </c>
      <c r="L169" s="53">
        <v>6</v>
      </c>
      <c r="M169" s="56">
        <v>6.6</v>
      </c>
      <c r="N169" s="52">
        <v>1.1000000000000001</v>
      </c>
      <c r="O169" s="53">
        <v>0.6</v>
      </c>
      <c r="P169" s="53">
        <v>0.5</v>
      </c>
      <c r="Q169" s="53">
        <v>0.8</v>
      </c>
      <c r="R169" s="57">
        <v>0.4</v>
      </c>
      <c r="S169" s="55">
        <v>0</v>
      </c>
      <c r="T169" s="53">
        <v>0</v>
      </c>
      <c r="U169" s="53">
        <v>0</v>
      </c>
      <c r="V169" s="53">
        <v>0</v>
      </c>
      <c r="W169" s="54">
        <v>0</v>
      </c>
      <c r="X169" s="15"/>
      <c r="Y169" s="15"/>
      <c r="Z169" s="15"/>
      <c r="AA169" s="15"/>
    </row>
    <row r="170" spans="1:27" customFormat="1" ht="14.25" x14ac:dyDescent="0.45">
      <c r="A170" s="7"/>
      <c r="B170" s="8" t="s">
        <v>210</v>
      </c>
      <c r="C170" s="58" t="s">
        <v>44</v>
      </c>
      <c r="D170" s="43">
        <v>7.3</v>
      </c>
      <c r="E170" s="44">
        <v>7</v>
      </c>
      <c r="F170" s="44">
        <v>7.5</v>
      </c>
      <c r="G170" s="44">
        <v>8.1</v>
      </c>
      <c r="H170" s="45">
        <v>8.9</v>
      </c>
      <c r="I170" s="46">
        <v>6.1</v>
      </c>
      <c r="J170" s="44">
        <v>6</v>
      </c>
      <c r="K170" s="44">
        <v>6.8</v>
      </c>
      <c r="L170" s="44">
        <v>7.4</v>
      </c>
      <c r="M170" s="47">
        <v>8.4</v>
      </c>
      <c r="N170" s="43">
        <v>1.2</v>
      </c>
      <c r="O170" s="44">
        <v>1</v>
      </c>
      <c r="P170" s="44">
        <v>0.7</v>
      </c>
      <c r="Q170" s="44">
        <v>0.6</v>
      </c>
      <c r="R170" s="48">
        <v>0.4</v>
      </c>
      <c r="S170" s="46">
        <v>0</v>
      </c>
      <c r="T170" s="44">
        <v>0</v>
      </c>
      <c r="U170" s="44">
        <v>0</v>
      </c>
      <c r="V170" s="44">
        <v>0</v>
      </c>
      <c r="W170" s="45">
        <v>0.1</v>
      </c>
      <c r="X170" s="15"/>
      <c r="Y170" s="15"/>
      <c r="Z170" s="15"/>
      <c r="AA170" s="15"/>
    </row>
    <row r="171" spans="1:27" customFormat="1" ht="14.25" x14ac:dyDescent="0.45">
      <c r="A171" s="7"/>
      <c r="B171" s="8" t="s">
        <v>211</v>
      </c>
      <c r="C171" s="49" t="s">
        <v>46</v>
      </c>
      <c r="D171" s="43">
        <v>9.9</v>
      </c>
      <c r="E171" s="44">
        <v>6.7</v>
      </c>
      <c r="F171" s="44">
        <v>8.3000000000000007</v>
      </c>
      <c r="G171" s="44">
        <v>9.4</v>
      </c>
      <c r="H171" s="45">
        <v>10.7</v>
      </c>
      <c r="I171" s="46">
        <v>8.5</v>
      </c>
      <c r="J171" s="44">
        <v>5.9</v>
      </c>
      <c r="K171" s="44">
        <v>7.7</v>
      </c>
      <c r="L171" s="44">
        <v>8.9</v>
      </c>
      <c r="M171" s="47">
        <v>10.4</v>
      </c>
      <c r="N171" s="43">
        <v>1.4</v>
      </c>
      <c r="O171" s="44">
        <v>0.8</v>
      </c>
      <c r="P171" s="44">
        <v>0.6</v>
      </c>
      <c r="Q171" s="44">
        <v>0.5</v>
      </c>
      <c r="R171" s="48">
        <v>0.3</v>
      </c>
      <c r="S171" s="46">
        <v>0</v>
      </c>
      <c r="T171" s="44">
        <v>0</v>
      </c>
      <c r="U171" s="44">
        <v>0</v>
      </c>
      <c r="V171" s="44">
        <v>0</v>
      </c>
      <c r="W171" s="45">
        <v>0</v>
      </c>
      <c r="X171" s="15"/>
      <c r="Y171" s="15"/>
      <c r="Z171" s="15"/>
      <c r="AA171" s="15"/>
    </row>
    <row r="172" spans="1:27" customFormat="1" ht="14.25" x14ac:dyDescent="0.45">
      <c r="A172" s="7"/>
      <c r="B172" s="8" t="s">
        <v>212</v>
      </c>
      <c r="C172" s="49" t="s">
        <v>48</v>
      </c>
      <c r="D172" s="43">
        <v>6.4</v>
      </c>
      <c r="E172" s="44">
        <v>7.1</v>
      </c>
      <c r="F172" s="44">
        <v>6.8</v>
      </c>
      <c r="G172" s="44">
        <v>7.5</v>
      </c>
      <c r="H172" s="45">
        <v>8.1999999999999993</v>
      </c>
      <c r="I172" s="46">
        <v>5</v>
      </c>
      <c r="J172" s="44">
        <v>6</v>
      </c>
      <c r="K172" s="44">
        <v>5.9</v>
      </c>
      <c r="L172" s="44">
        <v>6.6</v>
      </c>
      <c r="M172" s="47">
        <v>7.6</v>
      </c>
      <c r="N172" s="43">
        <v>1.3</v>
      </c>
      <c r="O172" s="44">
        <v>1.1000000000000001</v>
      </c>
      <c r="P172" s="44">
        <v>0.9</v>
      </c>
      <c r="Q172" s="44">
        <v>0.6</v>
      </c>
      <c r="R172" s="48">
        <v>0.5</v>
      </c>
      <c r="S172" s="46">
        <v>0.1</v>
      </c>
      <c r="T172" s="44">
        <v>0</v>
      </c>
      <c r="U172" s="44">
        <v>0</v>
      </c>
      <c r="V172" s="44">
        <v>0.3</v>
      </c>
      <c r="W172" s="45">
        <v>0.1</v>
      </c>
      <c r="X172" s="15"/>
      <c r="Y172" s="15"/>
      <c r="Z172" s="15"/>
      <c r="AA172" s="15"/>
    </row>
    <row r="173" spans="1:27" customFormat="1" ht="14.25" x14ac:dyDescent="0.45">
      <c r="A173" s="7"/>
      <c r="B173" s="8" t="s">
        <v>213</v>
      </c>
      <c r="C173" s="49" t="s">
        <v>50</v>
      </c>
      <c r="D173" s="43">
        <v>7.4</v>
      </c>
      <c r="E173" s="44">
        <v>7.2</v>
      </c>
      <c r="F173" s="44">
        <v>6.9</v>
      </c>
      <c r="G173" s="44">
        <v>7.7</v>
      </c>
      <c r="H173" s="45">
        <v>9.1</v>
      </c>
      <c r="I173" s="46">
        <v>6.5</v>
      </c>
      <c r="J173" s="44">
        <v>6.4</v>
      </c>
      <c r="K173" s="44">
        <v>6.6</v>
      </c>
      <c r="L173" s="44">
        <v>7.2</v>
      </c>
      <c r="M173" s="47">
        <v>8.5</v>
      </c>
      <c r="N173" s="43">
        <v>0.8</v>
      </c>
      <c r="O173" s="44">
        <v>0.8</v>
      </c>
      <c r="P173" s="44">
        <v>0.3</v>
      </c>
      <c r="Q173" s="44">
        <v>0.5</v>
      </c>
      <c r="R173" s="48">
        <v>0.4</v>
      </c>
      <c r="S173" s="46">
        <v>0</v>
      </c>
      <c r="T173" s="44">
        <v>0</v>
      </c>
      <c r="U173" s="44">
        <v>0</v>
      </c>
      <c r="V173" s="44">
        <v>0</v>
      </c>
      <c r="W173" s="45">
        <v>0.1</v>
      </c>
      <c r="X173" s="15"/>
      <c r="Y173" s="15"/>
      <c r="Z173" s="15"/>
      <c r="AA173" s="15"/>
    </row>
    <row r="174" spans="1:27" customFormat="1" ht="14.25" x14ac:dyDescent="0.45">
      <c r="A174" s="7"/>
      <c r="B174" s="8" t="s">
        <v>214</v>
      </c>
      <c r="C174" s="49" t="s">
        <v>52</v>
      </c>
      <c r="D174" s="43">
        <v>7.2</v>
      </c>
      <c r="E174" s="44">
        <v>7.5</v>
      </c>
      <c r="F174" s="44">
        <v>7.7</v>
      </c>
      <c r="G174" s="44">
        <v>8.1</v>
      </c>
      <c r="H174" s="45">
        <v>9</v>
      </c>
      <c r="I174" s="46">
        <v>6.2</v>
      </c>
      <c r="J174" s="44">
        <v>6.3</v>
      </c>
      <c r="K174" s="44">
        <v>6.9</v>
      </c>
      <c r="L174" s="44">
        <v>7.7</v>
      </c>
      <c r="M174" s="47">
        <v>8.6999999999999993</v>
      </c>
      <c r="N174" s="43">
        <v>1</v>
      </c>
      <c r="O174" s="44">
        <v>1.2</v>
      </c>
      <c r="P174" s="44">
        <v>0.8</v>
      </c>
      <c r="Q174" s="44">
        <v>0.4</v>
      </c>
      <c r="R174" s="48">
        <v>0.4</v>
      </c>
      <c r="S174" s="46">
        <v>0</v>
      </c>
      <c r="T174" s="44">
        <v>0.1</v>
      </c>
      <c r="U174" s="44">
        <v>0</v>
      </c>
      <c r="V174" s="44">
        <v>0</v>
      </c>
      <c r="W174" s="45">
        <v>0</v>
      </c>
      <c r="X174" s="15"/>
      <c r="Y174" s="15"/>
      <c r="Z174" s="15"/>
      <c r="AA174" s="15"/>
    </row>
    <row r="175" spans="1:27" customFormat="1" ht="14.25" x14ac:dyDescent="0.45">
      <c r="A175" s="7"/>
      <c r="B175" s="8" t="s">
        <v>215</v>
      </c>
      <c r="C175" s="49" t="s">
        <v>54</v>
      </c>
      <c r="D175" s="43">
        <v>8.6</v>
      </c>
      <c r="E175" s="44">
        <v>8.4</v>
      </c>
      <c r="F175" s="44">
        <v>9.6999999999999993</v>
      </c>
      <c r="G175" s="44">
        <v>9.8000000000000007</v>
      </c>
      <c r="H175" s="45">
        <v>7</v>
      </c>
      <c r="I175" s="46">
        <v>7.5</v>
      </c>
      <c r="J175" s="44">
        <v>7.8</v>
      </c>
      <c r="K175" s="44">
        <v>9.1</v>
      </c>
      <c r="L175" s="44">
        <v>9</v>
      </c>
      <c r="M175" s="47">
        <v>6.7</v>
      </c>
      <c r="N175" s="43">
        <v>0.9</v>
      </c>
      <c r="O175" s="44">
        <v>0.6</v>
      </c>
      <c r="P175" s="44">
        <v>0.7</v>
      </c>
      <c r="Q175" s="44">
        <v>0.8</v>
      </c>
      <c r="R175" s="48">
        <v>0.3</v>
      </c>
      <c r="S175" s="46">
        <v>0.2</v>
      </c>
      <c r="T175" s="44">
        <v>0</v>
      </c>
      <c r="U175" s="44">
        <v>0</v>
      </c>
      <c r="V175" s="44">
        <v>0</v>
      </c>
      <c r="W175" s="45">
        <v>0</v>
      </c>
      <c r="X175" s="15"/>
      <c r="Y175" s="15"/>
      <c r="Z175" s="15"/>
      <c r="AA175" s="15"/>
    </row>
    <row r="176" spans="1:27" customFormat="1" ht="14.25" x14ac:dyDescent="0.45">
      <c r="A176" s="7"/>
      <c r="B176" s="8" t="s">
        <v>216</v>
      </c>
      <c r="C176" s="49" t="s">
        <v>56</v>
      </c>
      <c r="D176" s="43">
        <v>7.6</v>
      </c>
      <c r="E176" s="44">
        <v>7.3</v>
      </c>
      <c r="F176" s="44">
        <v>8.3000000000000007</v>
      </c>
      <c r="G176" s="44">
        <v>8.6999999999999993</v>
      </c>
      <c r="H176" s="45">
        <v>9.6</v>
      </c>
      <c r="I176" s="46">
        <v>6.4</v>
      </c>
      <c r="J176" s="44">
        <v>6.4</v>
      </c>
      <c r="K176" s="44">
        <v>7.5</v>
      </c>
      <c r="L176" s="44">
        <v>8</v>
      </c>
      <c r="M176" s="47">
        <v>9.1</v>
      </c>
      <c r="N176" s="43">
        <v>1.1000000000000001</v>
      </c>
      <c r="O176" s="44">
        <v>0.8</v>
      </c>
      <c r="P176" s="44">
        <v>0.7</v>
      </c>
      <c r="Q176" s="44">
        <v>0.7</v>
      </c>
      <c r="R176" s="48">
        <v>0.4</v>
      </c>
      <c r="S176" s="46">
        <v>0.1</v>
      </c>
      <c r="T176" s="44">
        <v>0.1</v>
      </c>
      <c r="U176" s="44">
        <v>0.1</v>
      </c>
      <c r="V176" s="44">
        <v>0</v>
      </c>
      <c r="W176" s="45">
        <v>0.1</v>
      </c>
      <c r="X176" s="15"/>
      <c r="Y176" s="15"/>
      <c r="Z176" s="15"/>
      <c r="AA176" s="15"/>
    </row>
    <row r="177" spans="1:27" customFormat="1" ht="14.25" x14ac:dyDescent="0.45">
      <c r="A177" s="7"/>
      <c r="B177" s="8" t="s">
        <v>217</v>
      </c>
      <c r="C177" s="49" t="s">
        <v>58</v>
      </c>
      <c r="D177" s="43">
        <v>6.3</v>
      </c>
      <c r="E177" s="44">
        <v>6.5</v>
      </c>
      <c r="F177" s="44">
        <v>8.4</v>
      </c>
      <c r="G177" s="44">
        <v>7.5</v>
      </c>
      <c r="H177" s="45">
        <v>10.3</v>
      </c>
      <c r="I177" s="46">
        <v>4.7</v>
      </c>
      <c r="J177" s="44">
        <v>4.3</v>
      </c>
      <c r="K177" s="44">
        <v>7.3</v>
      </c>
      <c r="L177" s="44">
        <v>6.6</v>
      </c>
      <c r="M177" s="47">
        <v>9.4</v>
      </c>
      <c r="N177" s="43">
        <v>1.4</v>
      </c>
      <c r="O177" s="44">
        <v>2.2999999999999998</v>
      </c>
      <c r="P177" s="44">
        <v>1.1000000000000001</v>
      </c>
      <c r="Q177" s="44">
        <v>0.8</v>
      </c>
      <c r="R177" s="48">
        <v>0.7</v>
      </c>
      <c r="S177" s="46">
        <v>0.2</v>
      </c>
      <c r="T177" s="44">
        <v>0</v>
      </c>
      <c r="U177" s="44">
        <v>0</v>
      </c>
      <c r="V177" s="44">
        <v>0.1</v>
      </c>
      <c r="W177" s="45">
        <v>0.1</v>
      </c>
      <c r="X177" s="15"/>
      <c r="Y177" s="15"/>
      <c r="Z177" s="15"/>
      <c r="AA177" s="15"/>
    </row>
    <row r="178" spans="1:27" customFormat="1" ht="14.25" x14ac:dyDescent="0.45">
      <c r="A178" s="7"/>
      <c r="B178" s="8" t="s">
        <v>218</v>
      </c>
      <c r="C178" s="49" t="s">
        <v>60</v>
      </c>
      <c r="D178" s="43">
        <v>5</v>
      </c>
      <c r="E178" s="44">
        <v>4.5</v>
      </c>
      <c r="F178" s="44">
        <v>5.0999999999999996</v>
      </c>
      <c r="G178" s="44">
        <v>5.6</v>
      </c>
      <c r="H178" s="45">
        <v>6.4</v>
      </c>
      <c r="I178" s="46">
        <v>3.9</v>
      </c>
      <c r="J178" s="44">
        <v>3.5</v>
      </c>
      <c r="K178" s="44">
        <v>4.3</v>
      </c>
      <c r="L178" s="44">
        <v>5</v>
      </c>
      <c r="M178" s="47">
        <v>5.9</v>
      </c>
      <c r="N178" s="43">
        <v>1.1000000000000001</v>
      </c>
      <c r="O178" s="44">
        <v>0.8</v>
      </c>
      <c r="P178" s="44">
        <v>0.8</v>
      </c>
      <c r="Q178" s="44">
        <v>0.6</v>
      </c>
      <c r="R178" s="48">
        <v>0.4</v>
      </c>
      <c r="S178" s="46">
        <v>0.1</v>
      </c>
      <c r="T178" s="44">
        <v>0.1</v>
      </c>
      <c r="U178" s="44">
        <v>0</v>
      </c>
      <c r="V178" s="44">
        <v>0</v>
      </c>
      <c r="W178" s="45">
        <v>0</v>
      </c>
      <c r="X178" s="15"/>
      <c r="Y178" s="15"/>
      <c r="Z178" s="15"/>
      <c r="AA178" s="15"/>
    </row>
    <row r="179" spans="1:27" customFormat="1" ht="14.65" thickBot="1" x14ac:dyDescent="0.5">
      <c r="A179" s="7"/>
      <c r="B179" s="8" t="s">
        <v>219</v>
      </c>
      <c r="C179" s="59" t="s">
        <v>62</v>
      </c>
      <c r="D179" s="60">
        <v>8</v>
      </c>
      <c r="E179" s="61">
        <v>7.6</v>
      </c>
      <c r="F179" s="61">
        <v>8.1999999999999993</v>
      </c>
      <c r="G179" s="61">
        <v>9</v>
      </c>
      <c r="H179" s="62">
        <v>9.6999999999999993</v>
      </c>
      <c r="I179" s="63">
        <v>6.5</v>
      </c>
      <c r="J179" s="61">
        <v>6.6</v>
      </c>
      <c r="K179" s="61">
        <v>7.2</v>
      </c>
      <c r="L179" s="61">
        <v>8.3000000000000007</v>
      </c>
      <c r="M179" s="64">
        <v>9.1999999999999993</v>
      </c>
      <c r="N179" s="60">
        <v>1.5</v>
      </c>
      <c r="O179" s="61">
        <v>0.9</v>
      </c>
      <c r="P179" s="61">
        <v>0.9</v>
      </c>
      <c r="Q179" s="61">
        <v>0.7</v>
      </c>
      <c r="R179" s="65">
        <v>0.4</v>
      </c>
      <c r="S179" s="63">
        <v>0</v>
      </c>
      <c r="T179" s="61">
        <v>0</v>
      </c>
      <c r="U179" s="61">
        <v>0.1</v>
      </c>
      <c r="V179" s="61">
        <v>0</v>
      </c>
      <c r="W179" s="62">
        <v>0.1</v>
      </c>
      <c r="X179" s="15"/>
      <c r="Y179" s="15"/>
      <c r="Z179" s="15"/>
      <c r="AA179" s="15"/>
    </row>
    <row r="180" spans="1:27" customFormat="1" ht="14.65" thickTop="1" x14ac:dyDescent="0.45">
      <c r="A180" s="7"/>
      <c r="B180" s="8" t="s">
        <v>220</v>
      </c>
      <c r="C180" s="66" t="s">
        <v>64</v>
      </c>
      <c r="D180" s="67">
        <v>7.6</v>
      </c>
      <c r="E180" s="68">
        <v>7.3</v>
      </c>
      <c r="F180" s="68">
        <v>7.8</v>
      </c>
      <c r="G180" s="68">
        <v>8.3000000000000007</v>
      </c>
      <c r="H180" s="69">
        <v>9.1</v>
      </c>
      <c r="I180" s="70">
        <v>6.5</v>
      </c>
      <c r="J180" s="68">
        <v>6.4</v>
      </c>
      <c r="K180" s="68">
        <v>7.1</v>
      </c>
      <c r="L180" s="68">
        <v>7.7</v>
      </c>
      <c r="M180" s="71">
        <v>8.6</v>
      </c>
      <c r="N180" s="67">
        <v>1</v>
      </c>
      <c r="O180" s="68">
        <v>0.9</v>
      </c>
      <c r="P180" s="68">
        <v>0.7</v>
      </c>
      <c r="Q180" s="68">
        <v>0.6</v>
      </c>
      <c r="R180" s="72">
        <v>0.4</v>
      </c>
      <c r="S180" s="70">
        <v>0</v>
      </c>
      <c r="T180" s="68">
        <v>0</v>
      </c>
      <c r="U180" s="68">
        <v>0</v>
      </c>
      <c r="V180" s="68">
        <v>0</v>
      </c>
      <c r="W180" s="69">
        <v>0.1</v>
      </c>
      <c r="X180" s="15"/>
      <c r="Y180" s="15"/>
      <c r="Z180" s="15"/>
      <c r="AA180" s="15"/>
    </row>
    <row r="181" spans="1:27" customFormat="1" x14ac:dyDescent="0.35">
      <c r="A181" s="7"/>
      <c r="B181" s="16"/>
      <c r="C181" s="15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15"/>
      <c r="Y181" s="15"/>
      <c r="Z181" s="15"/>
      <c r="AA181" s="15"/>
    </row>
    <row r="182" spans="1:27" customFormat="1" x14ac:dyDescent="0.35">
      <c r="A182" s="7"/>
      <c r="B182" s="16"/>
      <c r="C182" s="15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15"/>
      <c r="Y182" s="15"/>
      <c r="Z182" s="15"/>
      <c r="AA182" s="15"/>
    </row>
    <row r="183" spans="1:27" customFormat="1" ht="13.15" x14ac:dyDescent="0.4">
      <c r="A183" s="7"/>
      <c r="B183" s="16"/>
      <c r="C183" s="75" t="s">
        <v>221</v>
      </c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15"/>
      <c r="Y183" s="15"/>
      <c r="Z183" s="15"/>
      <c r="AA183" s="15"/>
    </row>
    <row r="184" spans="1:27" customFormat="1" x14ac:dyDescent="0.35">
      <c r="A184" s="7"/>
      <c r="B184" s="16"/>
      <c r="C184" s="18" t="s">
        <v>14</v>
      </c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15"/>
      <c r="Y184" s="15"/>
      <c r="Z184" s="15"/>
      <c r="AA184" s="15"/>
    </row>
    <row r="185" spans="1:27" customFormat="1" x14ac:dyDescent="0.35">
      <c r="A185" s="7"/>
      <c r="B185" s="16"/>
      <c r="C185" s="26" t="s">
        <v>21</v>
      </c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15"/>
      <c r="Y185" s="15"/>
      <c r="Z185" s="15"/>
      <c r="AA185" s="15"/>
    </row>
    <row r="186" spans="1:27" customFormat="1" ht="14.25" x14ac:dyDescent="0.45">
      <c r="A186" s="7"/>
      <c r="B186" s="8" t="s">
        <v>222</v>
      </c>
      <c r="C186" s="32" t="s">
        <v>5</v>
      </c>
      <c r="D186" s="33">
        <v>24.4</v>
      </c>
      <c r="E186" s="34">
        <v>24.2</v>
      </c>
      <c r="F186" s="34">
        <v>24.7</v>
      </c>
      <c r="G186" s="34">
        <v>25.3</v>
      </c>
      <c r="H186" s="35">
        <v>26.6</v>
      </c>
      <c r="I186" s="36">
        <v>1.4</v>
      </c>
      <c r="J186" s="34">
        <v>1.6</v>
      </c>
      <c r="K186" s="34">
        <v>2.2000000000000002</v>
      </c>
      <c r="L186" s="34">
        <v>3.4</v>
      </c>
      <c r="M186" s="37">
        <v>5.4</v>
      </c>
      <c r="N186" s="33">
        <v>22.8</v>
      </c>
      <c r="O186" s="34">
        <v>22.4</v>
      </c>
      <c r="P186" s="34">
        <v>22.3</v>
      </c>
      <c r="Q186" s="34">
        <v>21.8</v>
      </c>
      <c r="R186" s="38">
        <v>21</v>
      </c>
      <c r="S186" s="36">
        <v>0.2</v>
      </c>
      <c r="T186" s="36">
        <v>0.2</v>
      </c>
      <c r="U186" s="36">
        <v>0.1</v>
      </c>
      <c r="V186" s="36">
        <v>0.1</v>
      </c>
      <c r="W186" s="39">
        <v>0.1</v>
      </c>
      <c r="X186" s="15"/>
      <c r="Y186" s="15"/>
      <c r="Z186" s="15"/>
      <c r="AA186" s="15"/>
    </row>
    <row r="187" spans="1:27" customFormat="1" ht="14.25" x14ac:dyDescent="0.45">
      <c r="A187" s="7"/>
      <c r="B187" s="8" t="s">
        <v>223</v>
      </c>
      <c r="C187" s="42" t="s">
        <v>10</v>
      </c>
      <c r="D187" s="43">
        <v>25.6</v>
      </c>
      <c r="E187" s="44">
        <v>23.8</v>
      </c>
      <c r="F187" s="44">
        <v>24.1</v>
      </c>
      <c r="G187" s="44">
        <v>25</v>
      </c>
      <c r="H187" s="45">
        <v>25.6</v>
      </c>
      <c r="I187" s="46">
        <v>1.8</v>
      </c>
      <c r="J187" s="44">
        <v>1.5</v>
      </c>
      <c r="K187" s="44">
        <v>2</v>
      </c>
      <c r="L187" s="44">
        <v>3.8</v>
      </c>
      <c r="M187" s="47">
        <v>4.9000000000000004</v>
      </c>
      <c r="N187" s="43">
        <v>23.6</v>
      </c>
      <c r="O187" s="44">
        <v>22.1</v>
      </c>
      <c r="P187" s="44">
        <v>21.9</v>
      </c>
      <c r="Q187" s="44">
        <v>21</v>
      </c>
      <c r="R187" s="48">
        <v>20.5</v>
      </c>
      <c r="S187" s="46">
        <v>0.2</v>
      </c>
      <c r="T187" s="44">
        <v>0.2</v>
      </c>
      <c r="U187" s="44">
        <v>0.1</v>
      </c>
      <c r="V187" s="44">
        <v>0.1</v>
      </c>
      <c r="W187" s="45">
        <v>0.2</v>
      </c>
      <c r="X187" s="15"/>
      <c r="Y187" s="15"/>
      <c r="Z187" s="15"/>
      <c r="AA187" s="15"/>
    </row>
    <row r="188" spans="1:27" customFormat="1" ht="14.25" x14ac:dyDescent="0.45">
      <c r="A188" s="7"/>
      <c r="B188" s="8" t="s">
        <v>224</v>
      </c>
      <c r="C188" s="49" t="s">
        <v>16</v>
      </c>
      <c r="D188" s="43">
        <v>25.1</v>
      </c>
      <c r="E188" s="44">
        <v>22.6</v>
      </c>
      <c r="F188" s="44">
        <v>23</v>
      </c>
      <c r="G188" s="44">
        <v>25.9</v>
      </c>
      <c r="H188" s="45">
        <v>27</v>
      </c>
      <c r="I188" s="46">
        <v>1.9</v>
      </c>
      <c r="J188" s="44">
        <v>1.8</v>
      </c>
      <c r="K188" s="44">
        <v>1.1000000000000001</v>
      </c>
      <c r="L188" s="44">
        <v>4.5</v>
      </c>
      <c r="M188" s="47">
        <v>6.7</v>
      </c>
      <c r="N188" s="43">
        <v>23.2</v>
      </c>
      <c r="O188" s="44">
        <v>20.399999999999999</v>
      </c>
      <c r="P188" s="44">
        <v>21.9</v>
      </c>
      <c r="Q188" s="44">
        <v>21.5</v>
      </c>
      <c r="R188" s="48">
        <v>20.100000000000001</v>
      </c>
      <c r="S188" s="46">
        <v>0</v>
      </c>
      <c r="T188" s="44">
        <v>0.4</v>
      </c>
      <c r="U188" s="44">
        <v>0</v>
      </c>
      <c r="V188" s="44">
        <v>0</v>
      </c>
      <c r="W188" s="45">
        <v>0.2</v>
      </c>
      <c r="X188" s="15"/>
      <c r="Y188" s="15"/>
      <c r="Z188" s="15"/>
      <c r="AA188" s="15"/>
    </row>
    <row r="189" spans="1:27" customFormat="1" ht="14.25" x14ac:dyDescent="0.45">
      <c r="A189" s="7"/>
      <c r="B189" s="8" t="s">
        <v>225</v>
      </c>
      <c r="C189" s="50" t="s">
        <v>22</v>
      </c>
      <c r="D189" s="43">
        <v>26</v>
      </c>
      <c r="E189" s="44">
        <v>20.5</v>
      </c>
      <c r="F189" s="44">
        <v>21.8</v>
      </c>
      <c r="G189" s="44">
        <v>27</v>
      </c>
      <c r="H189" s="45">
        <v>29.3</v>
      </c>
      <c r="I189" s="46">
        <v>1.3</v>
      </c>
      <c r="J189" s="44">
        <v>1.6</v>
      </c>
      <c r="K189" s="44">
        <v>0.8</v>
      </c>
      <c r="L189" s="44">
        <v>2.2000000000000002</v>
      </c>
      <c r="M189" s="47">
        <v>5.9</v>
      </c>
      <c r="N189" s="43">
        <v>24.7</v>
      </c>
      <c r="O189" s="44">
        <v>18.399999999999999</v>
      </c>
      <c r="P189" s="44">
        <v>21</v>
      </c>
      <c r="Q189" s="44">
        <v>24.7</v>
      </c>
      <c r="R189" s="48">
        <v>23</v>
      </c>
      <c r="S189" s="46">
        <v>0</v>
      </c>
      <c r="T189" s="44">
        <v>0.5</v>
      </c>
      <c r="U189" s="44">
        <v>0</v>
      </c>
      <c r="V189" s="44">
        <v>0</v>
      </c>
      <c r="W189" s="45">
        <v>0.4</v>
      </c>
      <c r="X189" s="15"/>
      <c r="Y189" s="15"/>
      <c r="Z189" s="15"/>
      <c r="AA189" s="15"/>
    </row>
    <row r="190" spans="1:27" customFormat="1" ht="14.25" x14ac:dyDescent="0.45">
      <c r="A190" s="7"/>
      <c r="B190" s="8" t="s">
        <v>226</v>
      </c>
      <c r="C190" s="50" t="s">
        <v>26</v>
      </c>
      <c r="D190" s="43">
        <v>26.3</v>
      </c>
      <c r="E190" s="44">
        <v>25.4</v>
      </c>
      <c r="F190" s="44">
        <v>24.3</v>
      </c>
      <c r="G190" s="44">
        <v>27.2</v>
      </c>
      <c r="H190" s="45">
        <v>22</v>
      </c>
      <c r="I190" s="46">
        <v>2</v>
      </c>
      <c r="J190" s="44">
        <v>3.4</v>
      </c>
      <c r="K190" s="44">
        <v>2.4</v>
      </c>
      <c r="L190" s="44">
        <v>9.4</v>
      </c>
      <c r="M190" s="47">
        <v>6.9</v>
      </c>
      <c r="N190" s="43">
        <v>24.2</v>
      </c>
      <c r="O190" s="44">
        <v>21.6</v>
      </c>
      <c r="P190" s="44">
        <v>21.9</v>
      </c>
      <c r="Q190" s="44">
        <v>17.8</v>
      </c>
      <c r="R190" s="48">
        <v>15.1</v>
      </c>
      <c r="S190" s="46">
        <v>0</v>
      </c>
      <c r="T190" s="44">
        <v>0.5</v>
      </c>
      <c r="U190" s="44">
        <v>0</v>
      </c>
      <c r="V190" s="44">
        <v>0</v>
      </c>
      <c r="W190" s="45">
        <v>0</v>
      </c>
      <c r="X190" s="15"/>
      <c r="Y190" s="15"/>
      <c r="Z190" s="15"/>
      <c r="AA190" s="15"/>
    </row>
    <row r="191" spans="1:27" customFormat="1" ht="14.25" x14ac:dyDescent="0.45">
      <c r="A191" s="7"/>
      <c r="B191" s="8" t="s">
        <v>227</v>
      </c>
      <c r="C191" s="50" t="s">
        <v>28</v>
      </c>
      <c r="D191" s="43">
        <v>20.2</v>
      </c>
      <c r="E191" s="44">
        <v>24</v>
      </c>
      <c r="F191" s="44">
        <v>24.6</v>
      </c>
      <c r="G191" s="44">
        <v>20.399999999999999</v>
      </c>
      <c r="H191" s="45">
        <v>29.5</v>
      </c>
      <c r="I191" s="46">
        <v>3.6</v>
      </c>
      <c r="J191" s="44">
        <v>0</v>
      </c>
      <c r="K191" s="44">
        <v>0</v>
      </c>
      <c r="L191" s="44">
        <v>2.4</v>
      </c>
      <c r="M191" s="47">
        <v>8.8000000000000007</v>
      </c>
      <c r="N191" s="43">
        <v>16.600000000000001</v>
      </c>
      <c r="O191" s="44">
        <v>23.9</v>
      </c>
      <c r="P191" s="44">
        <v>24.6</v>
      </c>
      <c r="Q191" s="44">
        <v>18</v>
      </c>
      <c r="R191" s="48">
        <v>20.7</v>
      </c>
      <c r="S191" s="46">
        <v>0</v>
      </c>
      <c r="T191" s="44">
        <v>0.1</v>
      </c>
      <c r="U191" s="44">
        <v>0</v>
      </c>
      <c r="V191" s="44">
        <v>0</v>
      </c>
      <c r="W191" s="45">
        <v>0</v>
      </c>
      <c r="X191" s="15"/>
      <c r="Y191" s="15"/>
      <c r="Z191" s="15"/>
      <c r="AA191" s="15"/>
    </row>
    <row r="192" spans="1:27" customFormat="1" ht="14.25" x14ac:dyDescent="0.45">
      <c r="A192" s="7"/>
      <c r="B192" s="8" t="s">
        <v>228</v>
      </c>
      <c r="C192" s="49" t="s">
        <v>30</v>
      </c>
      <c r="D192" s="43">
        <v>22.8</v>
      </c>
      <c r="E192" s="44">
        <v>23.3</v>
      </c>
      <c r="F192" s="44">
        <v>26.3</v>
      </c>
      <c r="G192" s="44">
        <v>22.3</v>
      </c>
      <c r="H192" s="45">
        <v>27.2</v>
      </c>
      <c r="I192" s="46">
        <v>0.9</v>
      </c>
      <c r="J192" s="44">
        <v>2.2999999999999998</v>
      </c>
      <c r="K192" s="44">
        <v>4.4000000000000004</v>
      </c>
      <c r="L192" s="44">
        <v>4.5999999999999996</v>
      </c>
      <c r="M192" s="47">
        <v>8.1</v>
      </c>
      <c r="N192" s="43">
        <v>21.9</v>
      </c>
      <c r="O192" s="44">
        <v>21</v>
      </c>
      <c r="P192" s="44">
        <v>21.3</v>
      </c>
      <c r="Q192" s="44">
        <v>17.8</v>
      </c>
      <c r="R192" s="48">
        <v>19</v>
      </c>
      <c r="S192" s="46">
        <v>0</v>
      </c>
      <c r="T192" s="44">
        <v>0</v>
      </c>
      <c r="U192" s="44">
        <v>0.6</v>
      </c>
      <c r="V192" s="44">
        <v>0</v>
      </c>
      <c r="W192" s="45">
        <v>0</v>
      </c>
      <c r="X192" s="15"/>
      <c r="Y192" s="15"/>
      <c r="Z192" s="15"/>
      <c r="AA192" s="15"/>
    </row>
    <row r="193" spans="1:27" customFormat="1" ht="14.25" x14ac:dyDescent="0.45">
      <c r="A193" s="7"/>
      <c r="B193" s="8" t="s">
        <v>229</v>
      </c>
      <c r="C193" s="49" t="s">
        <v>32</v>
      </c>
      <c r="D193" s="43">
        <v>23.2</v>
      </c>
      <c r="E193" s="44">
        <v>24.1</v>
      </c>
      <c r="F193" s="44">
        <v>25.9</v>
      </c>
      <c r="G193" s="44">
        <v>25.8</v>
      </c>
      <c r="H193" s="45">
        <v>27.1</v>
      </c>
      <c r="I193" s="46">
        <v>1.5</v>
      </c>
      <c r="J193" s="44">
        <v>2</v>
      </c>
      <c r="K193" s="44">
        <v>2.8</v>
      </c>
      <c r="L193" s="44">
        <v>3.6</v>
      </c>
      <c r="M193" s="47">
        <v>5.2</v>
      </c>
      <c r="N193" s="43">
        <v>21.5</v>
      </c>
      <c r="O193" s="44">
        <v>22</v>
      </c>
      <c r="P193" s="44">
        <v>23.1</v>
      </c>
      <c r="Q193" s="44">
        <v>22.3</v>
      </c>
      <c r="R193" s="48">
        <v>21.7</v>
      </c>
      <c r="S193" s="46">
        <v>0.1</v>
      </c>
      <c r="T193" s="44">
        <v>0.1</v>
      </c>
      <c r="U193" s="44">
        <v>0</v>
      </c>
      <c r="V193" s="44">
        <v>0</v>
      </c>
      <c r="W193" s="45">
        <v>0.2</v>
      </c>
      <c r="X193" s="15"/>
      <c r="Y193" s="15"/>
      <c r="Z193" s="15"/>
      <c r="AA193" s="15"/>
    </row>
    <row r="194" spans="1:27" customFormat="1" ht="14.25" x14ac:dyDescent="0.45">
      <c r="A194" s="7"/>
      <c r="B194" s="8" t="s">
        <v>230</v>
      </c>
      <c r="C194" s="49" t="s">
        <v>34</v>
      </c>
      <c r="D194" s="43">
        <v>22.5</v>
      </c>
      <c r="E194" s="44">
        <v>22.2</v>
      </c>
      <c r="F194" s="44">
        <v>17.2</v>
      </c>
      <c r="G194" s="44">
        <v>28.7</v>
      </c>
      <c r="H194" s="45">
        <v>33.799999999999997</v>
      </c>
      <c r="I194" s="46">
        <v>0</v>
      </c>
      <c r="J194" s="44">
        <v>0</v>
      </c>
      <c r="K194" s="44">
        <v>0</v>
      </c>
      <c r="L194" s="44">
        <v>4.4000000000000004</v>
      </c>
      <c r="M194" s="47">
        <v>6.1</v>
      </c>
      <c r="N194" s="43">
        <v>22.5</v>
      </c>
      <c r="O194" s="44">
        <v>22.2</v>
      </c>
      <c r="P194" s="44">
        <v>17.2</v>
      </c>
      <c r="Q194" s="44">
        <v>24.3</v>
      </c>
      <c r="R194" s="48">
        <v>27.7</v>
      </c>
      <c r="S194" s="46">
        <v>0</v>
      </c>
      <c r="T194" s="44">
        <v>0</v>
      </c>
      <c r="U194" s="44">
        <v>0</v>
      </c>
      <c r="V194" s="44">
        <v>0</v>
      </c>
      <c r="W194" s="45">
        <v>0</v>
      </c>
      <c r="X194" s="15"/>
      <c r="Y194" s="15"/>
      <c r="Z194" s="15"/>
      <c r="AA194" s="15"/>
    </row>
    <row r="195" spans="1:27" customFormat="1" ht="14.25" x14ac:dyDescent="0.45">
      <c r="A195" s="7"/>
      <c r="B195" s="8" t="s">
        <v>231</v>
      </c>
      <c r="C195" s="49" t="s">
        <v>36</v>
      </c>
      <c r="D195" s="43">
        <v>23.4</v>
      </c>
      <c r="E195" s="44">
        <v>25</v>
      </c>
      <c r="F195" s="44">
        <v>24.5</v>
      </c>
      <c r="G195" s="44">
        <v>24.5</v>
      </c>
      <c r="H195" s="45">
        <v>24.7</v>
      </c>
      <c r="I195" s="46">
        <v>1.2</v>
      </c>
      <c r="J195" s="44">
        <v>1.3</v>
      </c>
      <c r="K195" s="44">
        <v>2.5</v>
      </c>
      <c r="L195" s="44">
        <v>2.4</v>
      </c>
      <c r="M195" s="47">
        <v>5.2</v>
      </c>
      <c r="N195" s="43">
        <v>21.8</v>
      </c>
      <c r="O195" s="44">
        <v>23.6</v>
      </c>
      <c r="P195" s="44">
        <v>21.7</v>
      </c>
      <c r="Q195" s="44">
        <v>21.9</v>
      </c>
      <c r="R195" s="48">
        <v>19.5</v>
      </c>
      <c r="S195" s="46">
        <v>0.4</v>
      </c>
      <c r="T195" s="44">
        <v>0.2</v>
      </c>
      <c r="U195" s="44">
        <v>0.3</v>
      </c>
      <c r="V195" s="44">
        <v>0.2</v>
      </c>
      <c r="W195" s="45">
        <v>0</v>
      </c>
      <c r="X195" s="15"/>
      <c r="Y195" s="15"/>
      <c r="Z195" s="15"/>
      <c r="AA195" s="15"/>
    </row>
    <row r="196" spans="1:27" customFormat="1" ht="14.25" x14ac:dyDescent="0.45">
      <c r="A196" s="7"/>
      <c r="B196" s="8" t="s">
        <v>232</v>
      </c>
      <c r="C196" s="49" t="s">
        <v>38</v>
      </c>
      <c r="D196" s="43">
        <v>25.7</v>
      </c>
      <c r="E196" s="44">
        <v>26</v>
      </c>
      <c r="F196" s="44">
        <v>24.8</v>
      </c>
      <c r="G196" s="44">
        <v>25.4</v>
      </c>
      <c r="H196" s="45">
        <v>28.6</v>
      </c>
      <c r="I196" s="46">
        <v>0</v>
      </c>
      <c r="J196" s="44">
        <v>0.6</v>
      </c>
      <c r="K196" s="44">
        <v>1.7</v>
      </c>
      <c r="L196" s="44">
        <v>2</v>
      </c>
      <c r="M196" s="47">
        <v>4.7</v>
      </c>
      <c r="N196" s="43">
        <v>25.7</v>
      </c>
      <c r="O196" s="44">
        <v>25.2</v>
      </c>
      <c r="P196" s="44">
        <v>23.1</v>
      </c>
      <c r="Q196" s="44">
        <v>23.4</v>
      </c>
      <c r="R196" s="48">
        <v>23.9</v>
      </c>
      <c r="S196" s="46">
        <v>0</v>
      </c>
      <c r="T196" s="44">
        <v>0.2</v>
      </c>
      <c r="U196" s="44">
        <v>0</v>
      </c>
      <c r="V196" s="44">
        <v>0</v>
      </c>
      <c r="W196" s="45">
        <v>0</v>
      </c>
      <c r="X196" s="15"/>
      <c r="Y196" s="15"/>
      <c r="Z196" s="15"/>
      <c r="AA196" s="15"/>
    </row>
    <row r="197" spans="1:27" customFormat="1" ht="14.25" x14ac:dyDescent="0.45">
      <c r="A197" s="7"/>
      <c r="B197" s="8" t="s">
        <v>233</v>
      </c>
      <c r="C197" s="50" t="s">
        <v>40</v>
      </c>
      <c r="D197" s="43">
        <v>26.5</v>
      </c>
      <c r="E197" s="44">
        <v>26.1</v>
      </c>
      <c r="F197" s="44">
        <v>25.6</v>
      </c>
      <c r="G197" s="44">
        <v>26.3</v>
      </c>
      <c r="H197" s="45">
        <v>31.8</v>
      </c>
      <c r="I197" s="46">
        <v>0</v>
      </c>
      <c r="J197" s="44">
        <v>1</v>
      </c>
      <c r="K197" s="44">
        <v>2.2000000000000002</v>
      </c>
      <c r="L197" s="44">
        <v>2</v>
      </c>
      <c r="M197" s="47">
        <v>4.5999999999999996</v>
      </c>
      <c r="N197" s="43">
        <v>26.5</v>
      </c>
      <c r="O197" s="44">
        <v>24.8</v>
      </c>
      <c r="P197" s="44">
        <v>23.3</v>
      </c>
      <c r="Q197" s="44">
        <v>24.3</v>
      </c>
      <c r="R197" s="48">
        <v>27.2</v>
      </c>
      <c r="S197" s="46">
        <v>0</v>
      </c>
      <c r="T197" s="44">
        <v>0.3</v>
      </c>
      <c r="U197" s="44">
        <v>0</v>
      </c>
      <c r="V197" s="44">
        <v>0</v>
      </c>
      <c r="W197" s="45">
        <v>0</v>
      </c>
      <c r="X197" s="15"/>
      <c r="Y197" s="15"/>
      <c r="Z197" s="15"/>
      <c r="AA197" s="15"/>
    </row>
    <row r="198" spans="1:27" customFormat="1" ht="14.25" x14ac:dyDescent="0.45">
      <c r="A198" s="7"/>
      <c r="B198" s="8" t="s">
        <v>234</v>
      </c>
      <c r="C198" s="51" t="s">
        <v>42</v>
      </c>
      <c r="D198" s="52">
        <v>25</v>
      </c>
      <c r="E198" s="53">
        <v>25.8</v>
      </c>
      <c r="F198" s="53">
        <v>24.1</v>
      </c>
      <c r="G198" s="53">
        <v>24.6</v>
      </c>
      <c r="H198" s="54">
        <v>25.6</v>
      </c>
      <c r="I198" s="55">
        <v>0</v>
      </c>
      <c r="J198" s="53">
        <v>0.3</v>
      </c>
      <c r="K198" s="53">
        <v>1.2</v>
      </c>
      <c r="L198" s="53">
        <v>2</v>
      </c>
      <c r="M198" s="56">
        <v>4.8</v>
      </c>
      <c r="N198" s="52">
        <v>25</v>
      </c>
      <c r="O198" s="53">
        <v>25.5</v>
      </c>
      <c r="P198" s="53">
        <v>22.9</v>
      </c>
      <c r="Q198" s="53">
        <v>22.6</v>
      </c>
      <c r="R198" s="57">
        <v>20.8</v>
      </c>
      <c r="S198" s="55">
        <v>0</v>
      </c>
      <c r="T198" s="53">
        <v>0</v>
      </c>
      <c r="U198" s="53">
        <v>0</v>
      </c>
      <c r="V198" s="53">
        <v>0</v>
      </c>
      <c r="W198" s="54">
        <v>0</v>
      </c>
      <c r="X198" s="15"/>
      <c r="Y198" s="15"/>
      <c r="Z198" s="15"/>
      <c r="AA198" s="15"/>
    </row>
    <row r="199" spans="1:27" customFormat="1" ht="14.25" x14ac:dyDescent="0.45">
      <c r="A199" s="7"/>
      <c r="B199" s="8" t="s">
        <v>235</v>
      </c>
      <c r="C199" s="58" t="s">
        <v>44</v>
      </c>
      <c r="D199" s="43">
        <v>24.3</v>
      </c>
      <c r="E199" s="44">
        <v>24.2</v>
      </c>
      <c r="F199" s="44">
        <v>24.6</v>
      </c>
      <c r="G199" s="44">
        <v>27.3</v>
      </c>
      <c r="H199" s="45">
        <v>28.6</v>
      </c>
      <c r="I199" s="46">
        <v>1</v>
      </c>
      <c r="J199" s="44">
        <v>1.1000000000000001</v>
      </c>
      <c r="K199" s="44">
        <v>2</v>
      </c>
      <c r="L199" s="44">
        <v>3.5</v>
      </c>
      <c r="M199" s="47">
        <v>4.8</v>
      </c>
      <c r="N199" s="43">
        <v>23.1</v>
      </c>
      <c r="O199" s="44">
        <v>23</v>
      </c>
      <c r="P199" s="44">
        <v>22.4</v>
      </c>
      <c r="Q199" s="44">
        <v>23.5</v>
      </c>
      <c r="R199" s="48">
        <v>23.6</v>
      </c>
      <c r="S199" s="46">
        <v>0.1</v>
      </c>
      <c r="T199" s="44">
        <v>0.1</v>
      </c>
      <c r="U199" s="44">
        <v>0.2</v>
      </c>
      <c r="V199" s="44">
        <v>0.3</v>
      </c>
      <c r="W199" s="45">
        <v>0.2</v>
      </c>
      <c r="X199" s="15"/>
      <c r="Y199" s="15"/>
      <c r="Z199" s="15"/>
      <c r="AA199" s="15"/>
    </row>
    <row r="200" spans="1:27" customFormat="1" ht="14.25" x14ac:dyDescent="0.45">
      <c r="A200" s="7"/>
      <c r="B200" s="8" t="s">
        <v>236</v>
      </c>
      <c r="C200" s="49" t="s">
        <v>46</v>
      </c>
      <c r="D200" s="43">
        <v>23.8</v>
      </c>
      <c r="E200" s="44">
        <v>27.8</v>
      </c>
      <c r="F200" s="44">
        <v>24.4</v>
      </c>
      <c r="G200" s="44">
        <v>23.6</v>
      </c>
      <c r="H200" s="45">
        <v>26.1</v>
      </c>
      <c r="I200" s="46">
        <v>0.7</v>
      </c>
      <c r="J200" s="44">
        <v>2.2999999999999998</v>
      </c>
      <c r="K200" s="44">
        <v>1.5</v>
      </c>
      <c r="L200" s="44">
        <v>1.7</v>
      </c>
      <c r="M200" s="47">
        <v>1.5</v>
      </c>
      <c r="N200" s="43">
        <v>23.1</v>
      </c>
      <c r="O200" s="44">
        <v>25.1</v>
      </c>
      <c r="P200" s="44">
        <v>22.9</v>
      </c>
      <c r="Q200" s="44">
        <v>21.9</v>
      </c>
      <c r="R200" s="48">
        <v>24.7</v>
      </c>
      <c r="S200" s="46">
        <v>0</v>
      </c>
      <c r="T200" s="44">
        <v>0.4</v>
      </c>
      <c r="U200" s="44">
        <v>0</v>
      </c>
      <c r="V200" s="44">
        <v>0</v>
      </c>
      <c r="W200" s="45">
        <v>0</v>
      </c>
      <c r="X200" s="15"/>
      <c r="Y200" s="15"/>
      <c r="Z200" s="15"/>
      <c r="AA200" s="15"/>
    </row>
    <row r="201" spans="1:27" customFormat="1" ht="14.25" x14ac:dyDescent="0.45">
      <c r="A201" s="7"/>
      <c r="B201" s="8" t="s">
        <v>237</v>
      </c>
      <c r="C201" s="49" t="s">
        <v>48</v>
      </c>
      <c r="D201" s="43">
        <v>25.4</v>
      </c>
      <c r="E201" s="44">
        <v>24</v>
      </c>
      <c r="F201" s="44">
        <v>25</v>
      </c>
      <c r="G201" s="44">
        <v>28.9</v>
      </c>
      <c r="H201" s="45">
        <v>32.799999999999997</v>
      </c>
      <c r="I201" s="46">
        <v>1.7</v>
      </c>
      <c r="J201" s="44">
        <v>0.1</v>
      </c>
      <c r="K201" s="44">
        <v>1.1000000000000001</v>
      </c>
      <c r="L201" s="44">
        <v>2.8</v>
      </c>
      <c r="M201" s="47">
        <v>4.5999999999999996</v>
      </c>
      <c r="N201" s="43">
        <v>23.7</v>
      </c>
      <c r="O201" s="44">
        <v>23.9</v>
      </c>
      <c r="P201" s="44">
        <v>23.6</v>
      </c>
      <c r="Q201" s="44">
        <v>25.3</v>
      </c>
      <c r="R201" s="48">
        <v>27.6</v>
      </c>
      <c r="S201" s="46">
        <v>0</v>
      </c>
      <c r="T201" s="44">
        <v>0</v>
      </c>
      <c r="U201" s="44">
        <v>0.4</v>
      </c>
      <c r="V201" s="44">
        <v>0.8</v>
      </c>
      <c r="W201" s="45">
        <v>0.6</v>
      </c>
      <c r="X201" s="15"/>
      <c r="Y201" s="15"/>
      <c r="Z201" s="15"/>
      <c r="AA201" s="15"/>
    </row>
    <row r="202" spans="1:27" customFormat="1" ht="14.25" x14ac:dyDescent="0.45">
      <c r="A202" s="7"/>
      <c r="B202" s="8" t="s">
        <v>238</v>
      </c>
      <c r="C202" s="49" t="s">
        <v>50</v>
      </c>
      <c r="D202" s="43">
        <v>22.8</v>
      </c>
      <c r="E202" s="44">
        <v>23.1</v>
      </c>
      <c r="F202" s="44">
        <v>28.4</v>
      </c>
      <c r="G202" s="44">
        <v>24.7</v>
      </c>
      <c r="H202" s="45">
        <v>28.8</v>
      </c>
      <c r="I202" s="46">
        <v>1.3</v>
      </c>
      <c r="J202" s="44">
        <v>1.6</v>
      </c>
      <c r="K202" s="44">
        <v>3.9</v>
      </c>
      <c r="L202" s="44">
        <v>5.5</v>
      </c>
      <c r="M202" s="47">
        <v>5.2</v>
      </c>
      <c r="N202" s="43">
        <v>21.2</v>
      </c>
      <c r="O202" s="44">
        <v>21.5</v>
      </c>
      <c r="P202" s="44">
        <v>24.2</v>
      </c>
      <c r="Q202" s="44">
        <v>19</v>
      </c>
      <c r="R202" s="48">
        <v>23.1</v>
      </c>
      <c r="S202" s="46">
        <v>0.3</v>
      </c>
      <c r="T202" s="44">
        <v>0</v>
      </c>
      <c r="U202" s="44">
        <v>0.3</v>
      </c>
      <c r="V202" s="44">
        <v>0.2</v>
      </c>
      <c r="W202" s="45">
        <v>0.5</v>
      </c>
      <c r="X202" s="15"/>
      <c r="Y202" s="15"/>
      <c r="Z202" s="15"/>
      <c r="AA202" s="15"/>
    </row>
    <row r="203" spans="1:27" customFormat="1" ht="14.25" x14ac:dyDescent="0.45">
      <c r="A203" s="7"/>
      <c r="B203" s="8" t="s">
        <v>239</v>
      </c>
      <c r="C203" s="49" t="s">
        <v>52</v>
      </c>
      <c r="D203" s="43">
        <v>23.2</v>
      </c>
      <c r="E203" s="44">
        <v>22.7</v>
      </c>
      <c r="F203" s="44">
        <v>28.4</v>
      </c>
      <c r="G203" s="44">
        <v>24.9</v>
      </c>
      <c r="H203" s="45">
        <v>28.4</v>
      </c>
      <c r="I203" s="46">
        <v>0.6</v>
      </c>
      <c r="J203" s="44">
        <v>0.2</v>
      </c>
      <c r="K203" s="44">
        <v>2.2999999999999998</v>
      </c>
      <c r="L203" s="44">
        <v>4.7</v>
      </c>
      <c r="M203" s="47">
        <v>6</v>
      </c>
      <c r="N203" s="43">
        <v>22.5</v>
      </c>
      <c r="O203" s="44">
        <v>22.5</v>
      </c>
      <c r="P203" s="44">
        <v>26.1</v>
      </c>
      <c r="Q203" s="44">
        <v>20.2</v>
      </c>
      <c r="R203" s="48">
        <v>21.7</v>
      </c>
      <c r="S203" s="46">
        <v>0</v>
      </c>
      <c r="T203" s="44">
        <v>0</v>
      </c>
      <c r="U203" s="44">
        <v>0</v>
      </c>
      <c r="V203" s="44">
        <v>0</v>
      </c>
      <c r="W203" s="45">
        <v>0.7</v>
      </c>
      <c r="X203" s="15"/>
      <c r="Y203" s="15"/>
      <c r="Z203" s="15"/>
      <c r="AA203" s="15"/>
    </row>
    <row r="204" spans="1:27" customFormat="1" ht="14.25" x14ac:dyDescent="0.45">
      <c r="A204" s="7"/>
      <c r="B204" s="8" t="s">
        <v>240</v>
      </c>
      <c r="C204" s="49" t="s">
        <v>54</v>
      </c>
      <c r="D204" s="43">
        <v>27.9</v>
      </c>
      <c r="E204" s="44">
        <v>26.6</v>
      </c>
      <c r="F204" s="44">
        <v>25.3</v>
      </c>
      <c r="G204" s="44">
        <v>24.7</v>
      </c>
      <c r="H204" s="45">
        <v>28.5</v>
      </c>
      <c r="I204" s="46">
        <v>0.9</v>
      </c>
      <c r="J204" s="44">
        <v>1.8</v>
      </c>
      <c r="K204" s="44">
        <v>0.9</v>
      </c>
      <c r="L204" s="44">
        <v>2.9</v>
      </c>
      <c r="M204" s="47">
        <v>8.1</v>
      </c>
      <c r="N204" s="43">
        <v>26.9</v>
      </c>
      <c r="O204" s="44">
        <v>24.8</v>
      </c>
      <c r="P204" s="44">
        <v>24.4</v>
      </c>
      <c r="Q204" s="44">
        <v>21.9</v>
      </c>
      <c r="R204" s="48">
        <v>20.399999999999999</v>
      </c>
      <c r="S204" s="46">
        <v>0</v>
      </c>
      <c r="T204" s="44">
        <v>0</v>
      </c>
      <c r="U204" s="44">
        <v>0</v>
      </c>
      <c r="V204" s="44">
        <v>0</v>
      </c>
      <c r="W204" s="45">
        <v>0</v>
      </c>
      <c r="X204" s="15"/>
      <c r="Y204" s="15"/>
      <c r="Z204" s="15"/>
      <c r="AA204" s="15"/>
    </row>
    <row r="205" spans="1:27" customFormat="1" ht="14.25" x14ac:dyDescent="0.45">
      <c r="A205" s="7"/>
      <c r="B205" s="8" t="s">
        <v>241</v>
      </c>
      <c r="C205" s="49" t="s">
        <v>56</v>
      </c>
      <c r="D205" s="43">
        <v>24.5</v>
      </c>
      <c r="E205" s="44">
        <v>23.4</v>
      </c>
      <c r="F205" s="44">
        <v>24.9</v>
      </c>
      <c r="G205" s="44">
        <v>30</v>
      </c>
      <c r="H205" s="45">
        <v>30.3</v>
      </c>
      <c r="I205" s="46">
        <v>1</v>
      </c>
      <c r="J205" s="44">
        <v>0.8</v>
      </c>
      <c r="K205" s="44">
        <v>2.6</v>
      </c>
      <c r="L205" s="44">
        <v>4.5999999999999996</v>
      </c>
      <c r="M205" s="47">
        <v>6.1</v>
      </c>
      <c r="N205" s="43">
        <v>23.4</v>
      </c>
      <c r="O205" s="44">
        <v>22.5</v>
      </c>
      <c r="P205" s="44">
        <v>21.8</v>
      </c>
      <c r="Q205" s="44">
        <v>25.3</v>
      </c>
      <c r="R205" s="48">
        <v>24.1</v>
      </c>
      <c r="S205" s="46">
        <v>0.1</v>
      </c>
      <c r="T205" s="44">
        <v>0</v>
      </c>
      <c r="U205" s="44">
        <v>0.6</v>
      </c>
      <c r="V205" s="44">
        <v>0</v>
      </c>
      <c r="W205" s="45">
        <v>0</v>
      </c>
      <c r="X205" s="15"/>
      <c r="Y205" s="15"/>
      <c r="Z205" s="15"/>
      <c r="AA205" s="15"/>
    </row>
    <row r="206" spans="1:27" customFormat="1" ht="14.25" x14ac:dyDescent="0.45">
      <c r="A206" s="7"/>
      <c r="B206" s="8" t="s">
        <v>242</v>
      </c>
      <c r="C206" s="49" t="s">
        <v>58</v>
      </c>
      <c r="D206" s="43">
        <v>22</v>
      </c>
      <c r="E206" s="44">
        <v>25.1</v>
      </c>
      <c r="F206" s="44">
        <v>24.6</v>
      </c>
      <c r="G206" s="44">
        <v>29.4</v>
      </c>
      <c r="H206" s="45">
        <v>28.2</v>
      </c>
      <c r="I206" s="46">
        <v>0.3</v>
      </c>
      <c r="J206" s="44">
        <v>1</v>
      </c>
      <c r="K206" s="44">
        <v>2</v>
      </c>
      <c r="L206" s="44">
        <v>2.9</v>
      </c>
      <c r="M206" s="47">
        <v>4.0999999999999996</v>
      </c>
      <c r="N206" s="43">
        <v>21.8</v>
      </c>
      <c r="O206" s="44">
        <v>24.1</v>
      </c>
      <c r="P206" s="44">
        <v>22.7</v>
      </c>
      <c r="Q206" s="44">
        <v>26.4</v>
      </c>
      <c r="R206" s="48">
        <v>24.1</v>
      </c>
      <c r="S206" s="46">
        <v>0</v>
      </c>
      <c r="T206" s="44">
        <v>0</v>
      </c>
      <c r="U206" s="44">
        <v>0</v>
      </c>
      <c r="V206" s="44">
        <v>0</v>
      </c>
      <c r="W206" s="45">
        <v>0</v>
      </c>
      <c r="X206" s="15"/>
      <c r="Y206" s="15"/>
      <c r="Z206" s="15"/>
      <c r="AA206" s="15"/>
    </row>
    <row r="207" spans="1:27" customFormat="1" ht="14.25" x14ac:dyDescent="0.45">
      <c r="A207" s="7"/>
      <c r="B207" s="8" t="s">
        <v>243</v>
      </c>
      <c r="C207" s="49" t="s">
        <v>60</v>
      </c>
      <c r="D207" s="43">
        <v>27.8</v>
      </c>
      <c r="E207" s="44">
        <v>22.7</v>
      </c>
      <c r="F207" s="44">
        <v>23.6</v>
      </c>
      <c r="G207" s="44">
        <v>25.8</v>
      </c>
      <c r="H207" s="45">
        <v>29.8</v>
      </c>
      <c r="I207" s="46">
        <v>0.8</v>
      </c>
      <c r="J207" s="44">
        <v>1.4</v>
      </c>
      <c r="K207" s="44">
        <v>2.2999999999999998</v>
      </c>
      <c r="L207" s="44">
        <v>1.5</v>
      </c>
      <c r="M207" s="47">
        <v>2.4</v>
      </c>
      <c r="N207" s="43">
        <v>27</v>
      </c>
      <c r="O207" s="44">
        <v>21.2</v>
      </c>
      <c r="P207" s="44">
        <v>21.3</v>
      </c>
      <c r="Q207" s="44">
        <v>24.3</v>
      </c>
      <c r="R207" s="48">
        <v>27.4</v>
      </c>
      <c r="S207" s="46">
        <v>0</v>
      </c>
      <c r="T207" s="44">
        <v>0</v>
      </c>
      <c r="U207" s="44">
        <v>0</v>
      </c>
      <c r="V207" s="44">
        <v>0</v>
      </c>
      <c r="W207" s="45">
        <v>0</v>
      </c>
      <c r="X207" s="15"/>
      <c r="Y207" s="15"/>
      <c r="Z207" s="15"/>
      <c r="AA207" s="15"/>
    </row>
    <row r="208" spans="1:27" customFormat="1" ht="14.65" thickBot="1" x14ac:dyDescent="0.5">
      <c r="A208" s="7"/>
      <c r="B208" s="8" t="s">
        <v>244</v>
      </c>
      <c r="C208" s="59" t="s">
        <v>62</v>
      </c>
      <c r="D208" s="60">
        <v>23.9</v>
      </c>
      <c r="E208" s="61">
        <v>24.6</v>
      </c>
      <c r="F208" s="61">
        <v>21.9</v>
      </c>
      <c r="G208" s="61">
        <v>27.4</v>
      </c>
      <c r="H208" s="62">
        <v>25.7</v>
      </c>
      <c r="I208" s="63">
        <v>1.2</v>
      </c>
      <c r="J208" s="61">
        <v>1.3</v>
      </c>
      <c r="K208" s="61">
        <v>1.2</v>
      </c>
      <c r="L208" s="61">
        <v>3.6</v>
      </c>
      <c r="M208" s="64">
        <v>5</v>
      </c>
      <c r="N208" s="60">
        <v>22.5</v>
      </c>
      <c r="O208" s="61">
        <v>23.1</v>
      </c>
      <c r="P208" s="61">
        <v>20.6</v>
      </c>
      <c r="Q208" s="61">
        <v>23.2</v>
      </c>
      <c r="R208" s="65">
        <v>20.5</v>
      </c>
      <c r="S208" s="63">
        <v>0.2</v>
      </c>
      <c r="T208" s="61">
        <v>0.2</v>
      </c>
      <c r="U208" s="61">
        <v>0.1</v>
      </c>
      <c r="V208" s="61">
        <v>0.6</v>
      </c>
      <c r="W208" s="62">
        <v>0.2</v>
      </c>
      <c r="X208" s="15"/>
      <c r="Y208" s="15"/>
      <c r="Z208" s="15"/>
      <c r="AA208" s="15"/>
    </row>
    <row r="209" spans="1:27" customFormat="1" ht="14.65" thickTop="1" x14ac:dyDescent="0.45">
      <c r="A209" s="7"/>
      <c r="B209" s="8" t="s">
        <v>245</v>
      </c>
      <c r="C209" s="66" t="s">
        <v>64</v>
      </c>
      <c r="D209" s="67">
        <v>24.3</v>
      </c>
      <c r="E209" s="68">
        <v>24.2</v>
      </c>
      <c r="F209" s="68">
        <v>24.6</v>
      </c>
      <c r="G209" s="68">
        <v>26.1</v>
      </c>
      <c r="H209" s="69">
        <v>27.3</v>
      </c>
      <c r="I209" s="70">
        <v>1.2</v>
      </c>
      <c r="J209" s="68">
        <v>1.4</v>
      </c>
      <c r="K209" s="68">
        <v>2.1</v>
      </c>
      <c r="L209" s="68">
        <v>3.5</v>
      </c>
      <c r="M209" s="71">
        <v>5.2</v>
      </c>
      <c r="N209" s="67">
        <v>23</v>
      </c>
      <c r="O209" s="68">
        <v>22.6</v>
      </c>
      <c r="P209" s="68">
        <v>22.4</v>
      </c>
      <c r="Q209" s="68">
        <v>22.5</v>
      </c>
      <c r="R209" s="72">
        <v>22</v>
      </c>
      <c r="S209" s="70">
        <v>0.1</v>
      </c>
      <c r="T209" s="68">
        <v>0.1</v>
      </c>
      <c r="U209" s="68">
        <v>0.1</v>
      </c>
      <c r="V209" s="68">
        <v>0.1</v>
      </c>
      <c r="W209" s="69">
        <v>0.2</v>
      </c>
      <c r="X209" s="15"/>
      <c r="Y209" s="15"/>
      <c r="Z209" s="15"/>
      <c r="AA209" s="15"/>
    </row>
    <row r="210" spans="1:27" customFormat="1" x14ac:dyDescent="0.35">
      <c r="A210" s="7"/>
      <c r="B210" s="16"/>
      <c r="C210" s="15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15"/>
      <c r="Y210" s="15"/>
      <c r="Z210" s="15"/>
      <c r="AA210" s="15"/>
    </row>
    <row r="211" spans="1:27" customFormat="1" x14ac:dyDescent="0.35">
      <c r="A211" s="7"/>
      <c r="B211" s="16"/>
      <c r="C211" s="15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15"/>
      <c r="Y211" s="15"/>
      <c r="Z211" s="15"/>
      <c r="AA211" s="15"/>
    </row>
    <row r="212" spans="1:27" customFormat="1" ht="13.15" x14ac:dyDescent="0.4">
      <c r="A212" s="7"/>
      <c r="B212" s="16"/>
      <c r="C212" s="75" t="s">
        <v>246</v>
      </c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15"/>
      <c r="Y212" s="15"/>
      <c r="Z212" s="15"/>
      <c r="AA212" s="15"/>
    </row>
    <row r="213" spans="1:27" customFormat="1" x14ac:dyDescent="0.35">
      <c r="A213" s="7"/>
      <c r="B213" s="16"/>
      <c r="C213" s="18" t="s">
        <v>8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15"/>
      <c r="Y213" s="15"/>
      <c r="Z213" s="15"/>
      <c r="AA213" s="15"/>
    </row>
    <row r="214" spans="1:27" customFormat="1" x14ac:dyDescent="0.35">
      <c r="A214" s="7"/>
      <c r="B214" s="16"/>
      <c r="C214" s="26" t="s">
        <v>20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15"/>
      <c r="Y214" s="15"/>
      <c r="Z214" s="15"/>
      <c r="AA214" s="15"/>
    </row>
    <row r="215" spans="1:27" customFormat="1" ht="14.25" x14ac:dyDescent="0.45">
      <c r="A215" s="7"/>
      <c r="B215" s="8" t="s">
        <v>247</v>
      </c>
      <c r="C215" s="32" t="s">
        <v>5</v>
      </c>
      <c r="D215" s="33">
        <v>10.9</v>
      </c>
      <c r="E215" s="34">
        <v>10.3</v>
      </c>
      <c r="F215" s="34">
        <v>10.6</v>
      </c>
      <c r="G215" s="34">
        <v>11.7</v>
      </c>
      <c r="H215" s="35">
        <v>11.7</v>
      </c>
      <c r="I215" s="36">
        <v>6.4</v>
      </c>
      <c r="J215" s="34">
        <v>6.2</v>
      </c>
      <c r="K215" s="34">
        <v>7</v>
      </c>
      <c r="L215" s="34">
        <v>8.4</v>
      </c>
      <c r="M215" s="37">
        <v>9</v>
      </c>
      <c r="N215" s="33">
        <v>4.4000000000000004</v>
      </c>
      <c r="O215" s="34">
        <v>4</v>
      </c>
      <c r="P215" s="34">
        <v>3.6</v>
      </c>
      <c r="Q215" s="34">
        <v>3.3</v>
      </c>
      <c r="R215" s="38">
        <v>2.7</v>
      </c>
      <c r="S215" s="36">
        <v>0.1</v>
      </c>
      <c r="T215" s="36">
        <v>0</v>
      </c>
      <c r="U215" s="36">
        <v>0</v>
      </c>
      <c r="V215" s="36">
        <v>0.1</v>
      </c>
      <c r="W215" s="39">
        <v>0</v>
      </c>
      <c r="X215" s="15"/>
      <c r="Y215" s="15"/>
      <c r="Z215" s="15"/>
      <c r="AA215" s="15"/>
    </row>
    <row r="216" spans="1:27" customFormat="1" ht="14.25" x14ac:dyDescent="0.45">
      <c r="A216" s="7"/>
      <c r="B216" s="8" t="s">
        <v>248</v>
      </c>
      <c r="C216" s="42" t="s">
        <v>10</v>
      </c>
      <c r="D216" s="43">
        <v>11.4</v>
      </c>
      <c r="E216" s="44">
        <v>10.5</v>
      </c>
      <c r="F216" s="44">
        <v>10.8</v>
      </c>
      <c r="G216" s="44">
        <v>11.7</v>
      </c>
      <c r="H216" s="45">
        <v>12.1</v>
      </c>
      <c r="I216" s="46">
        <v>6.9</v>
      </c>
      <c r="J216" s="44">
        <v>6.6</v>
      </c>
      <c r="K216" s="44">
        <v>7.3</v>
      </c>
      <c r="L216" s="44">
        <v>8.5</v>
      </c>
      <c r="M216" s="47">
        <v>9.4</v>
      </c>
      <c r="N216" s="43">
        <v>4.3</v>
      </c>
      <c r="O216" s="44">
        <v>3.8</v>
      </c>
      <c r="P216" s="44">
        <v>3.5</v>
      </c>
      <c r="Q216" s="44">
        <v>3.1</v>
      </c>
      <c r="R216" s="48">
        <v>2.6</v>
      </c>
      <c r="S216" s="46">
        <v>0.1</v>
      </c>
      <c r="T216" s="44">
        <v>0.1</v>
      </c>
      <c r="U216" s="44">
        <v>0</v>
      </c>
      <c r="V216" s="44">
        <v>0.1</v>
      </c>
      <c r="W216" s="45">
        <v>0</v>
      </c>
      <c r="X216" s="15"/>
      <c r="Y216" s="15"/>
      <c r="Z216" s="15"/>
      <c r="AA216" s="15"/>
    </row>
    <row r="217" spans="1:27" customFormat="1" ht="14.25" x14ac:dyDescent="0.45">
      <c r="A217" s="7"/>
      <c r="B217" s="8" t="s">
        <v>249</v>
      </c>
      <c r="C217" s="49" t="s">
        <v>16</v>
      </c>
      <c r="D217" s="43">
        <v>11.1</v>
      </c>
      <c r="E217" s="44">
        <v>10.5</v>
      </c>
      <c r="F217" s="44">
        <v>11.2</v>
      </c>
      <c r="G217" s="44">
        <v>12.5</v>
      </c>
      <c r="H217" s="45">
        <v>12.6</v>
      </c>
      <c r="I217" s="46">
        <v>6.7</v>
      </c>
      <c r="J217" s="44">
        <v>6.7</v>
      </c>
      <c r="K217" s="44">
        <v>7.5</v>
      </c>
      <c r="L217" s="44">
        <v>9.1</v>
      </c>
      <c r="M217" s="47">
        <v>9.6999999999999993</v>
      </c>
      <c r="N217" s="43">
        <v>4.3</v>
      </c>
      <c r="O217" s="44">
        <v>3.8</v>
      </c>
      <c r="P217" s="44">
        <v>3.7</v>
      </c>
      <c r="Q217" s="44">
        <v>3.4</v>
      </c>
      <c r="R217" s="48">
        <v>2.9</v>
      </c>
      <c r="S217" s="46">
        <v>0.1</v>
      </c>
      <c r="T217" s="44">
        <v>0</v>
      </c>
      <c r="U217" s="44">
        <v>0</v>
      </c>
      <c r="V217" s="44">
        <v>0</v>
      </c>
      <c r="W217" s="45">
        <v>0</v>
      </c>
      <c r="X217" s="15"/>
      <c r="Y217" s="15"/>
      <c r="Z217" s="15"/>
      <c r="AA217" s="15"/>
    </row>
    <row r="218" spans="1:27" customFormat="1" ht="14.25" x14ac:dyDescent="0.45">
      <c r="A218" s="7"/>
      <c r="B218" s="8" t="s">
        <v>250</v>
      </c>
      <c r="C218" s="50" t="s">
        <v>22</v>
      </c>
      <c r="D218" s="43">
        <v>9.6999999999999993</v>
      </c>
      <c r="E218" s="44">
        <v>10.3</v>
      </c>
      <c r="F218" s="44">
        <v>10.199999999999999</v>
      </c>
      <c r="G218" s="44">
        <v>11.4</v>
      </c>
      <c r="H218" s="45">
        <v>10.5</v>
      </c>
      <c r="I218" s="46">
        <v>6.7</v>
      </c>
      <c r="J218" s="44">
        <v>6.8</v>
      </c>
      <c r="K218" s="44">
        <v>6.6</v>
      </c>
      <c r="L218" s="44">
        <v>8.1999999999999993</v>
      </c>
      <c r="M218" s="47">
        <v>8.1</v>
      </c>
      <c r="N218" s="43">
        <v>2.9</v>
      </c>
      <c r="O218" s="44">
        <v>3.5</v>
      </c>
      <c r="P218" s="44">
        <v>3.6</v>
      </c>
      <c r="Q218" s="44">
        <v>3.2</v>
      </c>
      <c r="R218" s="48">
        <v>2.2999999999999998</v>
      </c>
      <c r="S218" s="46">
        <v>0.1</v>
      </c>
      <c r="T218" s="44">
        <v>0</v>
      </c>
      <c r="U218" s="44">
        <v>0</v>
      </c>
      <c r="V218" s="44">
        <v>0</v>
      </c>
      <c r="W218" s="45">
        <v>0.1</v>
      </c>
      <c r="X218" s="15"/>
      <c r="Y218" s="15"/>
      <c r="Z218" s="15"/>
      <c r="AA218" s="15"/>
    </row>
    <row r="219" spans="1:27" customFormat="1" ht="14.25" x14ac:dyDescent="0.45">
      <c r="A219" s="7"/>
      <c r="B219" s="8" t="s">
        <v>251</v>
      </c>
      <c r="C219" s="50" t="s">
        <v>26</v>
      </c>
      <c r="D219" s="43">
        <v>11</v>
      </c>
      <c r="E219" s="44">
        <v>9.8000000000000007</v>
      </c>
      <c r="F219" s="44">
        <v>12.1</v>
      </c>
      <c r="G219" s="44">
        <v>12.4</v>
      </c>
      <c r="H219" s="45">
        <v>12.3</v>
      </c>
      <c r="I219" s="46">
        <v>5.9</v>
      </c>
      <c r="J219" s="44">
        <v>6.3</v>
      </c>
      <c r="K219" s="44">
        <v>8.1</v>
      </c>
      <c r="L219" s="44">
        <v>8.5</v>
      </c>
      <c r="M219" s="47">
        <v>9.5</v>
      </c>
      <c r="N219" s="43">
        <v>5</v>
      </c>
      <c r="O219" s="44">
        <v>3.6</v>
      </c>
      <c r="P219" s="44">
        <v>4</v>
      </c>
      <c r="Q219" s="44">
        <v>3.8</v>
      </c>
      <c r="R219" s="48">
        <v>2.7</v>
      </c>
      <c r="S219" s="46">
        <v>0.1</v>
      </c>
      <c r="T219" s="44">
        <v>0</v>
      </c>
      <c r="U219" s="44">
        <v>0</v>
      </c>
      <c r="V219" s="44">
        <v>0.1</v>
      </c>
      <c r="W219" s="45">
        <v>0</v>
      </c>
      <c r="X219" s="15"/>
      <c r="Y219" s="15"/>
      <c r="Z219" s="15"/>
      <c r="AA219" s="15"/>
    </row>
    <row r="220" spans="1:27" customFormat="1" ht="14.25" x14ac:dyDescent="0.45">
      <c r="A220" s="7"/>
      <c r="B220" s="8" t="s">
        <v>252</v>
      </c>
      <c r="C220" s="50" t="s">
        <v>28</v>
      </c>
      <c r="D220" s="43">
        <v>12.2</v>
      </c>
      <c r="E220" s="44">
        <v>11.2</v>
      </c>
      <c r="F220" s="44">
        <v>11.4</v>
      </c>
      <c r="G220" s="44">
        <v>13.3</v>
      </c>
      <c r="H220" s="45">
        <v>14.2</v>
      </c>
      <c r="I220" s="46">
        <v>7.3</v>
      </c>
      <c r="J220" s="44">
        <v>6.9</v>
      </c>
      <c r="K220" s="44">
        <v>7.7</v>
      </c>
      <c r="L220" s="44">
        <v>10.1</v>
      </c>
      <c r="M220" s="47">
        <v>10.8</v>
      </c>
      <c r="N220" s="43">
        <v>4.8</v>
      </c>
      <c r="O220" s="44">
        <v>4.2</v>
      </c>
      <c r="P220" s="44">
        <v>3.7</v>
      </c>
      <c r="Q220" s="44">
        <v>3.2</v>
      </c>
      <c r="R220" s="48">
        <v>3.3</v>
      </c>
      <c r="S220" s="46">
        <v>0.1</v>
      </c>
      <c r="T220" s="44">
        <v>0</v>
      </c>
      <c r="U220" s="44">
        <v>0</v>
      </c>
      <c r="V220" s="44">
        <v>0.1</v>
      </c>
      <c r="W220" s="45">
        <v>0</v>
      </c>
      <c r="X220" s="15"/>
      <c r="Y220" s="15"/>
      <c r="Z220" s="15"/>
      <c r="AA220" s="15"/>
    </row>
    <row r="221" spans="1:27" customFormat="1" ht="14.25" x14ac:dyDescent="0.45">
      <c r="A221" s="7"/>
      <c r="B221" s="8" t="s">
        <v>253</v>
      </c>
      <c r="C221" s="49" t="s">
        <v>30</v>
      </c>
      <c r="D221" s="43">
        <v>11.1</v>
      </c>
      <c r="E221" s="44">
        <v>9.9</v>
      </c>
      <c r="F221" s="44">
        <v>10.199999999999999</v>
      </c>
      <c r="G221" s="44">
        <v>12.2</v>
      </c>
      <c r="H221" s="45">
        <v>12.4</v>
      </c>
      <c r="I221" s="46">
        <v>7.4</v>
      </c>
      <c r="J221" s="44">
        <v>6.4</v>
      </c>
      <c r="K221" s="44">
        <v>7.3</v>
      </c>
      <c r="L221" s="44">
        <v>8.6999999999999993</v>
      </c>
      <c r="M221" s="47">
        <v>10</v>
      </c>
      <c r="N221" s="43">
        <v>3.6</v>
      </c>
      <c r="O221" s="44">
        <v>3.4</v>
      </c>
      <c r="P221" s="44">
        <v>2.9</v>
      </c>
      <c r="Q221" s="44">
        <v>3.3</v>
      </c>
      <c r="R221" s="48">
        <v>2.4</v>
      </c>
      <c r="S221" s="46">
        <v>0.1</v>
      </c>
      <c r="T221" s="44">
        <v>0.1</v>
      </c>
      <c r="U221" s="44">
        <v>0</v>
      </c>
      <c r="V221" s="44">
        <v>0.2</v>
      </c>
      <c r="W221" s="45">
        <v>0</v>
      </c>
      <c r="X221" s="15"/>
      <c r="Y221" s="15"/>
      <c r="Z221" s="15"/>
      <c r="AA221" s="15"/>
    </row>
    <row r="222" spans="1:27" customFormat="1" ht="14.25" x14ac:dyDescent="0.45">
      <c r="A222" s="7"/>
      <c r="B222" s="8" t="s">
        <v>254</v>
      </c>
      <c r="C222" s="49" t="s">
        <v>32</v>
      </c>
      <c r="D222" s="43">
        <v>11.4</v>
      </c>
      <c r="E222" s="44">
        <v>11.2</v>
      </c>
      <c r="F222" s="44">
        <v>11.2</v>
      </c>
      <c r="G222" s="44">
        <v>12.2</v>
      </c>
      <c r="H222" s="45">
        <v>11.1</v>
      </c>
      <c r="I222" s="46">
        <v>6.8</v>
      </c>
      <c r="J222" s="44">
        <v>6.3</v>
      </c>
      <c r="K222" s="44">
        <v>7.5</v>
      </c>
      <c r="L222" s="44">
        <v>8.8000000000000007</v>
      </c>
      <c r="M222" s="47">
        <v>8.3000000000000007</v>
      </c>
      <c r="N222" s="43">
        <v>4.5999999999999996</v>
      </c>
      <c r="O222" s="44">
        <v>4.9000000000000004</v>
      </c>
      <c r="P222" s="44">
        <v>3.6</v>
      </c>
      <c r="Q222" s="44">
        <v>3.3</v>
      </c>
      <c r="R222" s="48">
        <v>2.7</v>
      </c>
      <c r="S222" s="46">
        <v>0</v>
      </c>
      <c r="T222" s="44">
        <v>0</v>
      </c>
      <c r="U222" s="44">
        <v>0</v>
      </c>
      <c r="V222" s="44">
        <v>0.1</v>
      </c>
      <c r="W222" s="45">
        <v>0.1</v>
      </c>
      <c r="X222" s="15"/>
      <c r="Y222" s="15"/>
      <c r="Z222" s="15"/>
      <c r="AA222" s="15"/>
    </row>
    <row r="223" spans="1:27" customFormat="1" ht="14.25" x14ac:dyDescent="0.45">
      <c r="A223" s="7"/>
      <c r="B223" s="8" t="s">
        <v>255</v>
      </c>
      <c r="C223" s="49" t="s">
        <v>34</v>
      </c>
      <c r="D223" s="43">
        <v>12.7</v>
      </c>
      <c r="E223" s="44">
        <v>16.7</v>
      </c>
      <c r="F223" s="44">
        <v>19.3</v>
      </c>
      <c r="G223" s="44">
        <v>6.9</v>
      </c>
      <c r="H223" s="45">
        <v>10.9</v>
      </c>
      <c r="I223" s="46">
        <v>3.9</v>
      </c>
      <c r="J223" s="44">
        <v>6.6</v>
      </c>
      <c r="K223" s="44">
        <v>5.4</v>
      </c>
      <c r="L223" s="44">
        <v>3.1</v>
      </c>
      <c r="M223" s="47">
        <v>5.5</v>
      </c>
      <c r="N223" s="43">
        <v>8.9</v>
      </c>
      <c r="O223" s="44">
        <v>10.1</v>
      </c>
      <c r="P223" s="44">
        <v>13</v>
      </c>
      <c r="Q223" s="44">
        <v>3.8</v>
      </c>
      <c r="R223" s="48">
        <v>5.4</v>
      </c>
      <c r="S223" s="46">
        <v>0</v>
      </c>
      <c r="T223" s="44">
        <v>0</v>
      </c>
      <c r="U223" s="44">
        <v>0.9</v>
      </c>
      <c r="V223" s="44">
        <v>0</v>
      </c>
      <c r="W223" s="45">
        <v>0</v>
      </c>
      <c r="X223" s="15"/>
      <c r="Y223" s="15"/>
      <c r="Z223" s="15"/>
      <c r="AA223" s="15"/>
    </row>
    <row r="224" spans="1:27" customFormat="1" ht="14.25" x14ac:dyDescent="0.45">
      <c r="A224" s="7"/>
      <c r="B224" s="8" t="s">
        <v>256</v>
      </c>
      <c r="C224" s="49" t="s">
        <v>36</v>
      </c>
      <c r="D224" s="43">
        <v>11.1</v>
      </c>
      <c r="E224" s="44">
        <v>12.3</v>
      </c>
      <c r="F224" s="44">
        <v>11.7</v>
      </c>
      <c r="G224" s="44">
        <v>12.4</v>
      </c>
      <c r="H224" s="45">
        <v>13</v>
      </c>
      <c r="I224" s="46">
        <v>6</v>
      </c>
      <c r="J224" s="44">
        <v>7.9</v>
      </c>
      <c r="K224" s="44">
        <v>7.6</v>
      </c>
      <c r="L224" s="44">
        <v>8.5</v>
      </c>
      <c r="M224" s="47">
        <v>9.8000000000000007</v>
      </c>
      <c r="N224" s="43">
        <v>5.0999999999999996</v>
      </c>
      <c r="O224" s="44">
        <v>4.5</v>
      </c>
      <c r="P224" s="44">
        <v>4.0999999999999996</v>
      </c>
      <c r="Q224" s="44">
        <v>3.8</v>
      </c>
      <c r="R224" s="48">
        <v>3.1</v>
      </c>
      <c r="S224" s="46">
        <v>0</v>
      </c>
      <c r="T224" s="44">
        <v>0</v>
      </c>
      <c r="U224" s="44">
        <v>0</v>
      </c>
      <c r="V224" s="44">
        <v>0.1</v>
      </c>
      <c r="W224" s="45">
        <v>0.1</v>
      </c>
      <c r="X224" s="15"/>
      <c r="Y224" s="15"/>
      <c r="Z224" s="15"/>
      <c r="AA224" s="15"/>
    </row>
    <row r="225" spans="1:27" customFormat="1" ht="14.25" x14ac:dyDescent="0.45">
      <c r="A225" s="7"/>
      <c r="B225" s="8" t="s">
        <v>257</v>
      </c>
      <c r="C225" s="49" t="s">
        <v>38</v>
      </c>
      <c r="D225" s="43">
        <v>9.4</v>
      </c>
      <c r="E225" s="44">
        <v>8.5</v>
      </c>
      <c r="F225" s="44">
        <v>9</v>
      </c>
      <c r="G225" s="44">
        <v>10</v>
      </c>
      <c r="H225" s="45">
        <v>9.6999999999999993</v>
      </c>
      <c r="I225" s="46">
        <v>4.5999999999999996</v>
      </c>
      <c r="J225" s="44">
        <v>4.3</v>
      </c>
      <c r="K225" s="44">
        <v>5.0999999999999996</v>
      </c>
      <c r="L225" s="44">
        <v>6.9</v>
      </c>
      <c r="M225" s="47">
        <v>7.1</v>
      </c>
      <c r="N225" s="43">
        <v>4.8</v>
      </c>
      <c r="O225" s="44">
        <v>4.0999999999999996</v>
      </c>
      <c r="P225" s="44">
        <v>3.8</v>
      </c>
      <c r="Q225" s="44">
        <v>3.1</v>
      </c>
      <c r="R225" s="48">
        <v>2.6</v>
      </c>
      <c r="S225" s="46">
        <v>0</v>
      </c>
      <c r="T225" s="44">
        <v>0</v>
      </c>
      <c r="U225" s="44">
        <v>0</v>
      </c>
      <c r="V225" s="44">
        <v>0</v>
      </c>
      <c r="W225" s="45">
        <v>0</v>
      </c>
      <c r="X225" s="15"/>
      <c r="Y225" s="15"/>
      <c r="Z225" s="15"/>
      <c r="AA225" s="15"/>
    </row>
    <row r="226" spans="1:27" customFormat="1" ht="14.25" x14ac:dyDescent="0.45">
      <c r="A226" s="7"/>
      <c r="B226" s="8" t="s">
        <v>258</v>
      </c>
      <c r="C226" s="50" t="s">
        <v>40</v>
      </c>
      <c r="D226" s="43">
        <v>10.4</v>
      </c>
      <c r="E226" s="44">
        <v>8.9</v>
      </c>
      <c r="F226" s="44">
        <v>9.4</v>
      </c>
      <c r="G226" s="44">
        <v>10.1</v>
      </c>
      <c r="H226" s="45">
        <v>9.6999999999999993</v>
      </c>
      <c r="I226" s="46">
        <v>4.8</v>
      </c>
      <c r="J226" s="44">
        <v>4.7</v>
      </c>
      <c r="K226" s="44">
        <v>5.3</v>
      </c>
      <c r="L226" s="44">
        <v>6.8</v>
      </c>
      <c r="M226" s="47">
        <v>6.7</v>
      </c>
      <c r="N226" s="43">
        <v>5.6</v>
      </c>
      <c r="O226" s="44">
        <v>4.3</v>
      </c>
      <c r="P226" s="44">
        <v>4.0999999999999996</v>
      </c>
      <c r="Q226" s="44">
        <v>3.4</v>
      </c>
      <c r="R226" s="48">
        <v>2.9</v>
      </c>
      <c r="S226" s="46">
        <v>0</v>
      </c>
      <c r="T226" s="44">
        <v>0</v>
      </c>
      <c r="U226" s="44">
        <v>0</v>
      </c>
      <c r="V226" s="44">
        <v>0</v>
      </c>
      <c r="W226" s="45">
        <v>0</v>
      </c>
      <c r="X226" s="15"/>
      <c r="Y226" s="15"/>
      <c r="Z226" s="15"/>
      <c r="AA226" s="15"/>
    </row>
    <row r="227" spans="1:27" customFormat="1" ht="14.25" x14ac:dyDescent="0.45">
      <c r="A227" s="7"/>
      <c r="B227" s="8" t="s">
        <v>259</v>
      </c>
      <c r="C227" s="51" t="s">
        <v>42</v>
      </c>
      <c r="D227" s="52">
        <v>8.5</v>
      </c>
      <c r="E227" s="53">
        <v>8.1</v>
      </c>
      <c r="F227" s="53">
        <v>8.6</v>
      </c>
      <c r="G227" s="53">
        <v>9.8000000000000007</v>
      </c>
      <c r="H227" s="54">
        <v>9.6999999999999993</v>
      </c>
      <c r="I227" s="55">
        <v>4.4000000000000004</v>
      </c>
      <c r="J227" s="53">
        <v>4.0999999999999996</v>
      </c>
      <c r="K227" s="53">
        <v>5</v>
      </c>
      <c r="L227" s="53">
        <v>7</v>
      </c>
      <c r="M227" s="56">
        <v>7.4</v>
      </c>
      <c r="N227" s="52">
        <v>4.0999999999999996</v>
      </c>
      <c r="O227" s="53">
        <v>4</v>
      </c>
      <c r="P227" s="53">
        <v>3.6</v>
      </c>
      <c r="Q227" s="53">
        <v>2.8</v>
      </c>
      <c r="R227" s="57">
        <v>2.4</v>
      </c>
      <c r="S227" s="55">
        <v>0</v>
      </c>
      <c r="T227" s="53">
        <v>0</v>
      </c>
      <c r="U227" s="53">
        <v>0</v>
      </c>
      <c r="V227" s="53">
        <v>0</v>
      </c>
      <c r="W227" s="54">
        <v>0</v>
      </c>
      <c r="X227" s="15"/>
      <c r="Y227" s="15"/>
      <c r="Z227" s="15"/>
      <c r="AA227" s="15"/>
    </row>
    <row r="228" spans="1:27" customFormat="1" ht="14.25" x14ac:dyDescent="0.45">
      <c r="A228" s="7"/>
      <c r="B228" s="8" t="s">
        <v>260</v>
      </c>
      <c r="C228" s="58" t="s">
        <v>44</v>
      </c>
      <c r="D228" s="43">
        <v>9.6</v>
      </c>
      <c r="E228" s="44">
        <v>8.6999999999999993</v>
      </c>
      <c r="F228" s="44">
        <v>9.1999999999999993</v>
      </c>
      <c r="G228" s="44">
        <v>9.9</v>
      </c>
      <c r="H228" s="45">
        <v>10.6</v>
      </c>
      <c r="I228" s="46">
        <v>5.5</v>
      </c>
      <c r="J228" s="44">
        <v>5</v>
      </c>
      <c r="K228" s="44">
        <v>5.8</v>
      </c>
      <c r="L228" s="44">
        <v>6.6</v>
      </c>
      <c r="M228" s="47">
        <v>7.5</v>
      </c>
      <c r="N228" s="43">
        <v>4.0999999999999996</v>
      </c>
      <c r="O228" s="44">
        <v>3.7</v>
      </c>
      <c r="P228" s="44">
        <v>3.3</v>
      </c>
      <c r="Q228" s="44">
        <v>3.3</v>
      </c>
      <c r="R228" s="48">
        <v>3.1</v>
      </c>
      <c r="S228" s="46">
        <v>0</v>
      </c>
      <c r="T228" s="44">
        <v>0.1</v>
      </c>
      <c r="U228" s="44">
        <v>0.1</v>
      </c>
      <c r="V228" s="44">
        <v>0.1</v>
      </c>
      <c r="W228" s="45">
        <v>0.1</v>
      </c>
      <c r="X228" s="15"/>
      <c r="Y228" s="15"/>
      <c r="Z228" s="15"/>
      <c r="AA228" s="15"/>
    </row>
    <row r="229" spans="1:27" customFormat="1" ht="14.25" x14ac:dyDescent="0.45">
      <c r="A229" s="7"/>
      <c r="B229" s="8" t="s">
        <v>261</v>
      </c>
      <c r="C229" s="49" t="s">
        <v>46</v>
      </c>
      <c r="D229" s="43">
        <v>10.9</v>
      </c>
      <c r="E229" s="44">
        <v>9.6</v>
      </c>
      <c r="F229" s="44">
        <v>10.8</v>
      </c>
      <c r="G229" s="44">
        <v>12.8</v>
      </c>
      <c r="H229" s="45">
        <v>11.5</v>
      </c>
      <c r="I229" s="46">
        <v>6.5</v>
      </c>
      <c r="J229" s="44">
        <v>6.1</v>
      </c>
      <c r="K229" s="44">
        <v>7.6</v>
      </c>
      <c r="L229" s="44">
        <v>9.6999999999999993</v>
      </c>
      <c r="M229" s="47">
        <v>8.8000000000000007</v>
      </c>
      <c r="N229" s="43">
        <v>4.3</v>
      </c>
      <c r="O229" s="44">
        <v>3.2</v>
      </c>
      <c r="P229" s="44">
        <v>3.2</v>
      </c>
      <c r="Q229" s="44">
        <v>3.1</v>
      </c>
      <c r="R229" s="48">
        <v>2.6</v>
      </c>
      <c r="S229" s="46">
        <v>0.1</v>
      </c>
      <c r="T229" s="44">
        <v>0.2</v>
      </c>
      <c r="U229" s="44">
        <v>0.1</v>
      </c>
      <c r="V229" s="44">
        <v>0</v>
      </c>
      <c r="W229" s="45">
        <v>0.1</v>
      </c>
      <c r="X229" s="15"/>
      <c r="Y229" s="15"/>
      <c r="Z229" s="15"/>
      <c r="AA229" s="15"/>
    </row>
    <row r="230" spans="1:27" customFormat="1" ht="14.25" x14ac:dyDescent="0.45">
      <c r="A230" s="7"/>
      <c r="B230" s="8" t="s">
        <v>262</v>
      </c>
      <c r="C230" s="49" t="s">
        <v>48</v>
      </c>
      <c r="D230" s="43">
        <v>10.6</v>
      </c>
      <c r="E230" s="44">
        <v>9.6</v>
      </c>
      <c r="F230" s="44">
        <v>9.1999999999999993</v>
      </c>
      <c r="G230" s="44">
        <v>11.2</v>
      </c>
      <c r="H230" s="45">
        <v>11.8</v>
      </c>
      <c r="I230" s="46">
        <v>6.1</v>
      </c>
      <c r="J230" s="44">
        <v>5.3</v>
      </c>
      <c r="K230" s="44">
        <v>6</v>
      </c>
      <c r="L230" s="44">
        <v>7</v>
      </c>
      <c r="M230" s="47">
        <v>8.4</v>
      </c>
      <c r="N230" s="43">
        <v>4.5</v>
      </c>
      <c r="O230" s="44">
        <v>4.2</v>
      </c>
      <c r="P230" s="44">
        <v>3.2</v>
      </c>
      <c r="Q230" s="44">
        <v>4</v>
      </c>
      <c r="R230" s="48">
        <v>3.3</v>
      </c>
      <c r="S230" s="46">
        <v>0</v>
      </c>
      <c r="T230" s="44">
        <v>0.1</v>
      </c>
      <c r="U230" s="44">
        <v>0</v>
      </c>
      <c r="V230" s="44">
        <v>0.2</v>
      </c>
      <c r="W230" s="45">
        <v>0.2</v>
      </c>
      <c r="X230" s="15"/>
      <c r="Y230" s="15"/>
      <c r="Z230" s="15"/>
      <c r="AA230" s="15"/>
    </row>
    <row r="231" spans="1:27" customFormat="1" ht="14.25" x14ac:dyDescent="0.45">
      <c r="A231" s="7"/>
      <c r="B231" s="8" t="s">
        <v>263</v>
      </c>
      <c r="C231" s="49" t="s">
        <v>50</v>
      </c>
      <c r="D231" s="43">
        <v>11.1</v>
      </c>
      <c r="E231" s="44">
        <v>8.6</v>
      </c>
      <c r="F231" s="44">
        <v>10.3</v>
      </c>
      <c r="G231" s="44">
        <v>8.6</v>
      </c>
      <c r="H231" s="45">
        <v>11.3</v>
      </c>
      <c r="I231" s="46">
        <v>5</v>
      </c>
      <c r="J231" s="44">
        <v>4.0999999999999996</v>
      </c>
      <c r="K231" s="44">
        <v>5</v>
      </c>
      <c r="L231" s="44">
        <v>5.4</v>
      </c>
      <c r="M231" s="47">
        <v>6.9</v>
      </c>
      <c r="N231" s="43">
        <v>6.1</v>
      </c>
      <c r="O231" s="44">
        <v>4.5</v>
      </c>
      <c r="P231" s="44">
        <v>5.2</v>
      </c>
      <c r="Q231" s="44">
        <v>3.3</v>
      </c>
      <c r="R231" s="48">
        <v>4.4000000000000004</v>
      </c>
      <c r="S231" s="46">
        <v>0</v>
      </c>
      <c r="T231" s="44">
        <v>0</v>
      </c>
      <c r="U231" s="44">
        <v>0.1</v>
      </c>
      <c r="V231" s="44">
        <v>0</v>
      </c>
      <c r="W231" s="45">
        <v>0</v>
      </c>
      <c r="X231" s="15"/>
      <c r="Y231" s="15"/>
      <c r="Z231" s="15"/>
      <c r="AA231" s="15"/>
    </row>
    <row r="232" spans="1:27" customFormat="1" ht="14.25" x14ac:dyDescent="0.45">
      <c r="A232" s="7"/>
      <c r="B232" s="8" t="s">
        <v>264</v>
      </c>
      <c r="C232" s="49" t="s">
        <v>52</v>
      </c>
      <c r="D232" s="43">
        <v>10.199999999999999</v>
      </c>
      <c r="E232" s="44">
        <v>10.3</v>
      </c>
      <c r="F232" s="44">
        <v>10.4</v>
      </c>
      <c r="G232" s="44">
        <v>10.9</v>
      </c>
      <c r="H232" s="45">
        <v>12.1</v>
      </c>
      <c r="I232" s="46">
        <v>6.1</v>
      </c>
      <c r="J232" s="44">
        <v>6.2</v>
      </c>
      <c r="K232" s="44">
        <v>6.7</v>
      </c>
      <c r="L232" s="44">
        <v>8.5</v>
      </c>
      <c r="M232" s="47">
        <v>8.4</v>
      </c>
      <c r="N232" s="43">
        <v>4.0999999999999996</v>
      </c>
      <c r="O232" s="44">
        <v>3.8</v>
      </c>
      <c r="P232" s="44">
        <v>3.6</v>
      </c>
      <c r="Q232" s="44">
        <v>2.4</v>
      </c>
      <c r="R232" s="48">
        <v>3.5</v>
      </c>
      <c r="S232" s="46">
        <v>0</v>
      </c>
      <c r="T232" s="44">
        <v>0.2</v>
      </c>
      <c r="U232" s="44">
        <v>0.1</v>
      </c>
      <c r="V232" s="44">
        <v>0</v>
      </c>
      <c r="W232" s="45">
        <v>0.2</v>
      </c>
      <c r="X232" s="15"/>
      <c r="Y232" s="15"/>
      <c r="Z232" s="15"/>
      <c r="AA232" s="15"/>
    </row>
    <row r="233" spans="1:27" customFormat="1" ht="14.25" x14ac:dyDescent="0.45">
      <c r="A233" s="7"/>
      <c r="B233" s="8" t="s">
        <v>265</v>
      </c>
      <c r="C233" s="49" t="s">
        <v>54</v>
      </c>
      <c r="D233" s="43">
        <v>12</v>
      </c>
      <c r="E233" s="44">
        <v>9.8000000000000007</v>
      </c>
      <c r="F233" s="44">
        <v>11.2</v>
      </c>
      <c r="G233" s="44">
        <v>10.9</v>
      </c>
      <c r="H233" s="45">
        <v>11.7</v>
      </c>
      <c r="I233" s="46">
        <v>8.8000000000000007</v>
      </c>
      <c r="J233" s="44">
        <v>6.8</v>
      </c>
      <c r="K233" s="44">
        <v>8.9</v>
      </c>
      <c r="L233" s="44">
        <v>7.5</v>
      </c>
      <c r="M233" s="47">
        <v>9.4</v>
      </c>
      <c r="N233" s="43">
        <v>3.2</v>
      </c>
      <c r="O233" s="44">
        <v>3</v>
      </c>
      <c r="P233" s="44">
        <v>2.2999999999999998</v>
      </c>
      <c r="Q233" s="44">
        <v>3.1</v>
      </c>
      <c r="R233" s="48">
        <v>2.2999999999999998</v>
      </c>
      <c r="S233" s="46">
        <v>0</v>
      </c>
      <c r="T233" s="44">
        <v>0</v>
      </c>
      <c r="U233" s="44">
        <v>0</v>
      </c>
      <c r="V233" s="44">
        <v>0.3</v>
      </c>
      <c r="W233" s="45">
        <v>0.1</v>
      </c>
      <c r="X233" s="15"/>
      <c r="Y233" s="15"/>
      <c r="Z233" s="15"/>
      <c r="AA233" s="15"/>
    </row>
    <row r="234" spans="1:27" customFormat="1" ht="14.25" x14ac:dyDescent="0.45">
      <c r="A234" s="7"/>
      <c r="B234" s="8" t="s">
        <v>266</v>
      </c>
      <c r="C234" s="49" t="s">
        <v>56</v>
      </c>
      <c r="D234" s="43">
        <v>11.3</v>
      </c>
      <c r="E234" s="44">
        <v>10.9</v>
      </c>
      <c r="F234" s="44">
        <v>11.2</v>
      </c>
      <c r="G234" s="44">
        <v>13.5</v>
      </c>
      <c r="H234" s="45">
        <v>13.9</v>
      </c>
      <c r="I234" s="46">
        <v>5</v>
      </c>
      <c r="J234" s="44">
        <v>4.9000000000000004</v>
      </c>
      <c r="K234" s="44">
        <v>6.1</v>
      </c>
      <c r="L234" s="44">
        <v>7.5</v>
      </c>
      <c r="M234" s="47">
        <v>8.6</v>
      </c>
      <c r="N234" s="43">
        <v>6.2</v>
      </c>
      <c r="O234" s="44">
        <v>5.9</v>
      </c>
      <c r="P234" s="44">
        <v>5</v>
      </c>
      <c r="Q234" s="44">
        <v>6</v>
      </c>
      <c r="R234" s="48">
        <v>5.3</v>
      </c>
      <c r="S234" s="46">
        <v>0.1</v>
      </c>
      <c r="T234" s="44">
        <v>0.1</v>
      </c>
      <c r="U234" s="44">
        <v>0.1</v>
      </c>
      <c r="V234" s="44">
        <v>0</v>
      </c>
      <c r="W234" s="45">
        <v>0.1</v>
      </c>
      <c r="X234" s="15"/>
      <c r="Y234" s="15"/>
      <c r="Z234" s="15"/>
      <c r="AA234" s="15"/>
    </row>
    <row r="235" spans="1:27" customFormat="1" ht="14.25" x14ac:dyDescent="0.45">
      <c r="A235" s="7"/>
      <c r="B235" s="8" t="s">
        <v>267</v>
      </c>
      <c r="C235" s="49" t="s">
        <v>58</v>
      </c>
      <c r="D235" s="43">
        <v>13.2</v>
      </c>
      <c r="E235" s="44">
        <v>9.5</v>
      </c>
      <c r="F235" s="44">
        <v>7.3</v>
      </c>
      <c r="G235" s="44">
        <v>14.2</v>
      </c>
      <c r="H235" s="45">
        <v>15.7</v>
      </c>
      <c r="I235" s="46">
        <v>6.8</v>
      </c>
      <c r="J235" s="44">
        <v>6.2</v>
      </c>
      <c r="K235" s="44">
        <v>4.9000000000000004</v>
      </c>
      <c r="L235" s="44">
        <v>10.3</v>
      </c>
      <c r="M235" s="47">
        <v>11.6</v>
      </c>
      <c r="N235" s="43">
        <v>6.4</v>
      </c>
      <c r="O235" s="44">
        <v>3.3</v>
      </c>
      <c r="P235" s="44">
        <v>2.4</v>
      </c>
      <c r="Q235" s="44">
        <v>3.4</v>
      </c>
      <c r="R235" s="48">
        <v>4.0999999999999996</v>
      </c>
      <c r="S235" s="46">
        <v>0</v>
      </c>
      <c r="T235" s="44">
        <v>0</v>
      </c>
      <c r="U235" s="44">
        <v>0</v>
      </c>
      <c r="V235" s="44">
        <v>0.5</v>
      </c>
      <c r="W235" s="45">
        <v>0</v>
      </c>
      <c r="X235" s="15"/>
      <c r="Y235" s="15"/>
      <c r="Z235" s="15"/>
      <c r="AA235" s="15"/>
    </row>
    <row r="236" spans="1:27" customFormat="1" ht="14.25" x14ac:dyDescent="0.45">
      <c r="A236" s="7"/>
      <c r="B236" s="8" t="s">
        <v>268</v>
      </c>
      <c r="C236" s="49" t="s">
        <v>60</v>
      </c>
      <c r="D236" s="43">
        <v>6.5</v>
      </c>
      <c r="E236" s="44">
        <v>5.3</v>
      </c>
      <c r="F236" s="44">
        <v>5.6</v>
      </c>
      <c r="G236" s="44">
        <v>6.2</v>
      </c>
      <c r="H236" s="45">
        <v>6.8</v>
      </c>
      <c r="I236" s="46">
        <v>4.4000000000000004</v>
      </c>
      <c r="J236" s="44">
        <v>3.8</v>
      </c>
      <c r="K236" s="44">
        <v>4</v>
      </c>
      <c r="L236" s="44">
        <v>4.5</v>
      </c>
      <c r="M236" s="47">
        <v>5.2</v>
      </c>
      <c r="N236" s="43">
        <v>2.1</v>
      </c>
      <c r="O236" s="44">
        <v>1.4</v>
      </c>
      <c r="P236" s="44">
        <v>1.6</v>
      </c>
      <c r="Q236" s="44">
        <v>1.6</v>
      </c>
      <c r="R236" s="48">
        <v>1.6</v>
      </c>
      <c r="S236" s="46">
        <v>0</v>
      </c>
      <c r="T236" s="44">
        <v>0.1</v>
      </c>
      <c r="U236" s="44">
        <v>0.1</v>
      </c>
      <c r="V236" s="44">
        <v>0.1</v>
      </c>
      <c r="W236" s="45">
        <v>0</v>
      </c>
      <c r="X236" s="15"/>
      <c r="Y236" s="15"/>
      <c r="Z236" s="15"/>
      <c r="AA236" s="15"/>
    </row>
    <row r="237" spans="1:27" customFormat="1" ht="14.65" thickBot="1" x14ac:dyDescent="0.5">
      <c r="A237" s="7"/>
      <c r="B237" s="8" t="s">
        <v>269</v>
      </c>
      <c r="C237" s="59" t="s">
        <v>62</v>
      </c>
      <c r="D237" s="60">
        <v>10.199999999999999</v>
      </c>
      <c r="E237" s="61">
        <v>10.3</v>
      </c>
      <c r="F237" s="61">
        <v>10.7</v>
      </c>
      <c r="G237" s="61">
        <v>10.7</v>
      </c>
      <c r="H237" s="62">
        <v>11.7</v>
      </c>
      <c r="I237" s="63">
        <v>5.7</v>
      </c>
      <c r="J237" s="61">
        <v>5.4</v>
      </c>
      <c r="K237" s="61">
        <v>6.4</v>
      </c>
      <c r="L237" s="61">
        <v>7.1</v>
      </c>
      <c r="M237" s="64">
        <v>8.1999999999999993</v>
      </c>
      <c r="N237" s="60">
        <v>4.4000000000000004</v>
      </c>
      <c r="O237" s="61">
        <v>4.7</v>
      </c>
      <c r="P237" s="61">
        <v>4.2</v>
      </c>
      <c r="Q237" s="61">
        <v>3.6</v>
      </c>
      <c r="R237" s="65">
        <v>3.3</v>
      </c>
      <c r="S237" s="63">
        <v>0</v>
      </c>
      <c r="T237" s="61">
        <v>0.1</v>
      </c>
      <c r="U237" s="61">
        <v>0.1</v>
      </c>
      <c r="V237" s="61">
        <v>0</v>
      </c>
      <c r="W237" s="62">
        <v>0.1</v>
      </c>
      <c r="X237" s="15"/>
      <c r="Y237" s="15"/>
      <c r="Z237" s="15"/>
      <c r="AA237" s="15"/>
    </row>
    <row r="238" spans="1:27" customFormat="1" ht="14.65" thickTop="1" x14ac:dyDescent="0.45">
      <c r="A238" s="7"/>
      <c r="B238" s="8" t="s">
        <v>270</v>
      </c>
      <c r="C238" s="66" t="s">
        <v>64</v>
      </c>
      <c r="D238" s="67">
        <v>10.4</v>
      </c>
      <c r="E238" s="68">
        <v>9.6999999999999993</v>
      </c>
      <c r="F238" s="68">
        <v>10.1</v>
      </c>
      <c r="G238" s="68">
        <v>11</v>
      </c>
      <c r="H238" s="69">
        <v>11.3</v>
      </c>
      <c r="I238" s="70">
        <v>6.1</v>
      </c>
      <c r="J238" s="68">
        <v>5.7</v>
      </c>
      <c r="K238" s="68">
        <v>6.5</v>
      </c>
      <c r="L238" s="68">
        <v>7.7</v>
      </c>
      <c r="M238" s="71">
        <v>8.4</v>
      </c>
      <c r="N238" s="67">
        <v>4.3</v>
      </c>
      <c r="O238" s="68">
        <v>3.9</v>
      </c>
      <c r="P238" s="68">
        <v>3.5</v>
      </c>
      <c r="Q238" s="68">
        <v>3.3</v>
      </c>
      <c r="R238" s="72">
        <v>2.9</v>
      </c>
      <c r="S238" s="70">
        <v>0.1</v>
      </c>
      <c r="T238" s="68">
        <v>0.1</v>
      </c>
      <c r="U238" s="68">
        <v>0</v>
      </c>
      <c r="V238" s="68">
        <v>0.1</v>
      </c>
      <c r="W238" s="69">
        <v>0.1</v>
      </c>
      <c r="X238" s="15"/>
      <c r="Y238" s="15"/>
      <c r="Z238" s="15"/>
      <c r="AA238" s="15"/>
    </row>
    <row r="239" spans="1:27" customFormat="1" x14ac:dyDescent="0.35">
      <c r="A239" s="7"/>
      <c r="B239" s="16"/>
      <c r="C239" s="15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15"/>
      <c r="Y239" s="15"/>
      <c r="Z239" s="15"/>
      <c r="AA239" s="15"/>
    </row>
    <row r="240" spans="1:27" customFormat="1" x14ac:dyDescent="0.35">
      <c r="A240" s="7"/>
      <c r="B240" s="16"/>
      <c r="C240" s="15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15"/>
      <c r="Y240" s="15"/>
      <c r="Z240" s="15"/>
      <c r="AA240" s="15"/>
    </row>
    <row r="241" spans="1:27" customFormat="1" ht="13.15" x14ac:dyDescent="0.4">
      <c r="A241" s="7"/>
      <c r="B241" s="16"/>
      <c r="C241" s="75" t="s">
        <v>271</v>
      </c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15"/>
      <c r="Y241" s="15"/>
      <c r="Z241" s="15"/>
      <c r="AA241" s="15"/>
    </row>
    <row r="242" spans="1:27" customFormat="1" x14ac:dyDescent="0.35">
      <c r="A242" s="7"/>
      <c r="B242" s="16"/>
      <c r="C242" s="18" t="s">
        <v>14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15"/>
      <c r="Y242" s="15"/>
      <c r="Z242" s="15"/>
      <c r="AA242" s="15"/>
    </row>
    <row r="243" spans="1:27" customFormat="1" x14ac:dyDescent="0.35">
      <c r="A243" s="7"/>
      <c r="B243" s="16"/>
      <c r="C243" s="26" t="s">
        <v>20</v>
      </c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15"/>
      <c r="Y243" s="15"/>
      <c r="Z243" s="15"/>
      <c r="AA243" s="15"/>
    </row>
    <row r="244" spans="1:27" customFormat="1" ht="14.25" x14ac:dyDescent="0.45">
      <c r="A244" s="7"/>
      <c r="B244" s="8" t="s">
        <v>272</v>
      </c>
      <c r="C244" s="32" t="s">
        <v>5</v>
      </c>
      <c r="D244" s="33">
        <v>10.3</v>
      </c>
      <c r="E244" s="34">
        <v>9.8000000000000007</v>
      </c>
      <c r="F244" s="34">
        <v>10.3</v>
      </c>
      <c r="G244" s="34">
        <v>10.6</v>
      </c>
      <c r="H244" s="35">
        <v>11.4</v>
      </c>
      <c r="I244" s="36">
        <v>7.2</v>
      </c>
      <c r="J244" s="34">
        <v>6.9</v>
      </c>
      <c r="K244" s="34">
        <v>7.7</v>
      </c>
      <c r="L244" s="34">
        <v>8.1999999999999993</v>
      </c>
      <c r="M244" s="37">
        <v>9.1999999999999993</v>
      </c>
      <c r="N244" s="33">
        <v>3</v>
      </c>
      <c r="O244" s="34">
        <v>2.8</v>
      </c>
      <c r="P244" s="34">
        <v>2.6</v>
      </c>
      <c r="Q244" s="34">
        <v>2.4</v>
      </c>
      <c r="R244" s="38">
        <v>2.2000000000000002</v>
      </c>
      <c r="S244" s="36">
        <v>0</v>
      </c>
      <c r="T244" s="36">
        <v>0.1</v>
      </c>
      <c r="U244" s="36">
        <v>0</v>
      </c>
      <c r="V244" s="36">
        <v>0</v>
      </c>
      <c r="W244" s="39">
        <v>0</v>
      </c>
      <c r="X244" s="15"/>
      <c r="Y244" s="15"/>
      <c r="Z244" s="15"/>
      <c r="AA244" s="15"/>
    </row>
    <row r="245" spans="1:27" customFormat="1" ht="14.25" x14ac:dyDescent="0.45">
      <c r="A245" s="7"/>
      <c r="B245" s="8" t="s">
        <v>273</v>
      </c>
      <c r="C245" s="42" t="s">
        <v>10</v>
      </c>
      <c r="D245" s="43">
        <v>11.4</v>
      </c>
      <c r="E245" s="44">
        <v>9.8000000000000007</v>
      </c>
      <c r="F245" s="44">
        <v>10.3</v>
      </c>
      <c r="G245" s="44">
        <v>10.5</v>
      </c>
      <c r="H245" s="45">
        <v>11.2</v>
      </c>
      <c r="I245" s="46">
        <v>7.5</v>
      </c>
      <c r="J245" s="44">
        <v>6.4</v>
      </c>
      <c r="K245" s="44">
        <v>7.3</v>
      </c>
      <c r="L245" s="44">
        <v>7.8</v>
      </c>
      <c r="M245" s="47">
        <v>8.8000000000000007</v>
      </c>
      <c r="N245" s="43">
        <v>3.8</v>
      </c>
      <c r="O245" s="44">
        <v>3.3</v>
      </c>
      <c r="P245" s="44">
        <v>3</v>
      </c>
      <c r="Q245" s="44">
        <v>2.6</v>
      </c>
      <c r="R245" s="48">
        <v>2.4</v>
      </c>
      <c r="S245" s="46">
        <v>0.1</v>
      </c>
      <c r="T245" s="44">
        <v>0.1</v>
      </c>
      <c r="U245" s="44">
        <v>0</v>
      </c>
      <c r="V245" s="44">
        <v>0</v>
      </c>
      <c r="W245" s="45">
        <v>0.1</v>
      </c>
      <c r="X245" s="15"/>
      <c r="Y245" s="15"/>
      <c r="Z245" s="15"/>
      <c r="AA245" s="15"/>
    </row>
    <row r="246" spans="1:27" customFormat="1" ht="14.25" x14ac:dyDescent="0.45">
      <c r="A246" s="7"/>
      <c r="B246" s="8" t="s">
        <v>274</v>
      </c>
      <c r="C246" s="49" t="s">
        <v>16</v>
      </c>
      <c r="D246" s="43">
        <v>10.3</v>
      </c>
      <c r="E246" s="44">
        <v>9.8000000000000007</v>
      </c>
      <c r="F246" s="44">
        <v>10.3</v>
      </c>
      <c r="G246" s="44">
        <v>10.9</v>
      </c>
      <c r="H246" s="45">
        <v>11.8</v>
      </c>
      <c r="I246" s="46">
        <v>8.1</v>
      </c>
      <c r="J246" s="44">
        <v>7.8</v>
      </c>
      <c r="K246" s="44">
        <v>8.1999999999999993</v>
      </c>
      <c r="L246" s="44">
        <v>9.1</v>
      </c>
      <c r="M246" s="47">
        <v>10.199999999999999</v>
      </c>
      <c r="N246" s="43">
        <v>2.2999999999999998</v>
      </c>
      <c r="O246" s="44">
        <v>1.9</v>
      </c>
      <c r="P246" s="44">
        <v>2.1</v>
      </c>
      <c r="Q246" s="44">
        <v>1.9</v>
      </c>
      <c r="R246" s="48">
        <v>1.6</v>
      </c>
      <c r="S246" s="46">
        <v>0</v>
      </c>
      <c r="T246" s="44">
        <v>0</v>
      </c>
      <c r="U246" s="44">
        <v>0</v>
      </c>
      <c r="V246" s="44">
        <v>0</v>
      </c>
      <c r="W246" s="45">
        <v>0.1</v>
      </c>
      <c r="X246" s="15"/>
      <c r="Y246" s="15"/>
      <c r="Z246" s="15"/>
      <c r="AA246" s="15"/>
    </row>
    <row r="247" spans="1:27" customFormat="1" ht="14.25" x14ac:dyDescent="0.45">
      <c r="A247" s="7"/>
      <c r="B247" s="8" t="s">
        <v>275</v>
      </c>
      <c r="C247" s="50" t="s">
        <v>22</v>
      </c>
      <c r="D247" s="43">
        <v>9.8000000000000007</v>
      </c>
      <c r="E247" s="44">
        <v>9.9</v>
      </c>
      <c r="F247" s="44">
        <v>10</v>
      </c>
      <c r="G247" s="44">
        <v>10.4</v>
      </c>
      <c r="H247" s="45">
        <v>11.1</v>
      </c>
      <c r="I247" s="46">
        <v>7.4</v>
      </c>
      <c r="J247" s="44">
        <v>8.1999999999999993</v>
      </c>
      <c r="K247" s="44">
        <v>7.8</v>
      </c>
      <c r="L247" s="44">
        <v>8.3000000000000007</v>
      </c>
      <c r="M247" s="47">
        <v>9.1999999999999993</v>
      </c>
      <c r="N247" s="43">
        <v>2.4</v>
      </c>
      <c r="O247" s="44">
        <v>1.7</v>
      </c>
      <c r="P247" s="44">
        <v>2.1</v>
      </c>
      <c r="Q247" s="44">
        <v>2.1</v>
      </c>
      <c r="R247" s="48">
        <v>1.9</v>
      </c>
      <c r="S247" s="46">
        <v>0</v>
      </c>
      <c r="T247" s="44">
        <v>0.1</v>
      </c>
      <c r="U247" s="44">
        <v>0</v>
      </c>
      <c r="V247" s="44">
        <v>0</v>
      </c>
      <c r="W247" s="45">
        <v>0</v>
      </c>
      <c r="X247" s="15"/>
      <c r="Y247" s="15"/>
      <c r="Z247" s="15"/>
      <c r="AA247" s="15"/>
    </row>
    <row r="248" spans="1:27" customFormat="1" ht="14.25" x14ac:dyDescent="0.45">
      <c r="A248" s="7"/>
      <c r="B248" s="8" t="s">
        <v>276</v>
      </c>
      <c r="C248" s="50" t="s">
        <v>26</v>
      </c>
      <c r="D248" s="43">
        <v>11.1</v>
      </c>
      <c r="E248" s="44">
        <v>9.3000000000000007</v>
      </c>
      <c r="F248" s="44">
        <v>9.3000000000000007</v>
      </c>
      <c r="G248" s="44">
        <v>11.1</v>
      </c>
      <c r="H248" s="45">
        <v>12.3</v>
      </c>
      <c r="I248" s="46">
        <v>9</v>
      </c>
      <c r="J248" s="44">
        <v>7.3</v>
      </c>
      <c r="K248" s="44">
        <v>7.4</v>
      </c>
      <c r="L248" s="44">
        <v>9.6</v>
      </c>
      <c r="M248" s="47">
        <v>11.1</v>
      </c>
      <c r="N248" s="43">
        <v>2.1</v>
      </c>
      <c r="O248" s="44">
        <v>2</v>
      </c>
      <c r="P248" s="44">
        <v>1.8</v>
      </c>
      <c r="Q248" s="44">
        <v>1.5</v>
      </c>
      <c r="R248" s="48">
        <v>1.1000000000000001</v>
      </c>
      <c r="S248" s="46">
        <v>0</v>
      </c>
      <c r="T248" s="44">
        <v>0</v>
      </c>
      <c r="U248" s="44">
        <v>0</v>
      </c>
      <c r="V248" s="44">
        <v>0</v>
      </c>
      <c r="W248" s="45">
        <v>0.1</v>
      </c>
      <c r="X248" s="15"/>
      <c r="Y248" s="15"/>
      <c r="Z248" s="15"/>
      <c r="AA248" s="15"/>
    </row>
    <row r="249" spans="1:27" customFormat="1" ht="14.25" x14ac:dyDescent="0.45">
      <c r="A249" s="7"/>
      <c r="B249" s="8" t="s">
        <v>277</v>
      </c>
      <c r="C249" s="50" t="s">
        <v>28</v>
      </c>
      <c r="D249" s="43">
        <v>10.5</v>
      </c>
      <c r="E249" s="44">
        <v>10.5</v>
      </c>
      <c r="F249" s="44">
        <v>13.7</v>
      </c>
      <c r="G249" s="44">
        <v>12.2</v>
      </c>
      <c r="H249" s="45">
        <v>12.8</v>
      </c>
      <c r="I249" s="46">
        <v>8.3000000000000007</v>
      </c>
      <c r="J249" s="44">
        <v>7.8</v>
      </c>
      <c r="K249" s="44">
        <v>11.3</v>
      </c>
      <c r="L249" s="44">
        <v>10.3</v>
      </c>
      <c r="M249" s="47">
        <v>11.2</v>
      </c>
      <c r="N249" s="43">
        <v>2.2000000000000002</v>
      </c>
      <c r="O249" s="44">
        <v>2.7</v>
      </c>
      <c r="P249" s="44">
        <v>2.4</v>
      </c>
      <c r="Q249" s="44">
        <v>1.9</v>
      </c>
      <c r="R249" s="48">
        <v>1.6</v>
      </c>
      <c r="S249" s="46">
        <v>0</v>
      </c>
      <c r="T249" s="44">
        <v>0</v>
      </c>
      <c r="U249" s="44">
        <v>0</v>
      </c>
      <c r="V249" s="44">
        <v>0</v>
      </c>
      <c r="W249" s="45">
        <v>0</v>
      </c>
      <c r="X249" s="15"/>
      <c r="Y249" s="15"/>
      <c r="Z249" s="15"/>
      <c r="AA249" s="15"/>
    </row>
    <row r="250" spans="1:27" customFormat="1" ht="14.25" x14ac:dyDescent="0.45">
      <c r="A250" s="7"/>
      <c r="B250" s="8" t="s">
        <v>278</v>
      </c>
      <c r="C250" s="49" t="s">
        <v>30</v>
      </c>
      <c r="D250" s="43">
        <v>10.3</v>
      </c>
      <c r="E250" s="44">
        <v>10.6</v>
      </c>
      <c r="F250" s="44">
        <v>11.1</v>
      </c>
      <c r="G250" s="44">
        <v>11.6</v>
      </c>
      <c r="H250" s="45">
        <v>13</v>
      </c>
      <c r="I250" s="46">
        <v>8.1</v>
      </c>
      <c r="J250" s="44">
        <v>8.5</v>
      </c>
      <c r="K250" s="44">
        <v>9</v>
      </c>
      <c r="L250" s="44">
        <v>9.6999999999999993</v>
      </c>
      <c r="M250" s="47">
        <v>11.1</v>
      </c>
      <c r="N250" s="43">
        <v>2.2000000000000002</v>
      </c>
      <c r="O250" s="44">
        <v>2.1</v>
      </c>
      <c r="P250" s="44">
        <v>2</v>
      </c>
      <c r="Q250" s="44">
        <v>1.9</v>
      </c>
      <c r="R250" s="48">
        <v>1.9</v>
      </c>
      <c r="S250" s="46">
        <v>0</v>
      </c>
      <c r="T250" s="44">
        <v>0</v>
      </c>
      <c r="U250" s="44">
        <v>0.1</v>
      </c>
      <c r="V250" s="44">
        <v>0</v>
      </c>
      <c r="W250" s="45">
        <v>0</v>
      </c>
      <c r="X250" s="15"/>
      <c r="Y250" s="15"/>
      <c r="Z250" s="15"/>
      <c r="AA250" s="15"/>
    </row>
    <row r="251" spans="1:27" customFormat="1" ht="14.25" x14ac:dyDescent="0.45">
      <c r="A251" s="7"/>
      <c r="B251" s="8" t="s">
        <v>279</v>
      </c>
      <c r="C251" s="49" t="s">
        <v>32</v>
      </c>
      <c r="D251" s="43">
        <v>9.8000000000000007</v>
      </c>
      <c r="E251" s="44">
        <v>9.6</v>
      </c>
      <c r="F251" s="44">
        <v>10.5</v>
      </c>
      <c r="G251" s="44">
        <v>10.9</v>
      </c>
      <c r="H251" s="45">
        <v>11.4</v>
      </c>
      <c r="I251" s="46">
        <v>6.7</v>
      </c>
      <c r="J251" s="44">
        <v>6.6</v>
      </c>
      <c r="K251" s="44">
        <v>7.5</v>
      </c>
      <c r="L251" s="44">
        <v>8.3000000000000007</v>
      </c>
      <c r="M251" s="47">
        <v>9</v>
      </c>
      <c r="N251" s="43">
        <v>3.1</v>
      </c>
      <c r="O251" s="44">
        <v>3</v>
      </c>
      <c r="P251" s="44">
        <v>2.9</v>
      </c>
      <c r="Q251" s="44">
        <v>2.6</v>
      </c>
      <c r="R251" s="48">
        <v>2.4</v>
      </c>
      <c r="S251" s="46">
        <v>0.1</v>
      </c>
      <c r="T251" s="44">
        <v>0.1</v>
      </c>
      <c r="U251" s="44">
        <v>0.1</v>
      </c>
      <c r="V251" s="44">
        <v>0</v>
      </c>
      <c r="W251" s="45">
        <v>0</v>
      </c>
      <c r="X251" s="15"/>
      <c r="Y251" s="15"/>
      <c r="Z251" s="15"/>
      <c r="AA251" s="15"/>
    </row>
    <row r="252" spans="1:27" customFormat="1" ht="14.25" x14ac:dyDescent="0.45">
      <c r="A252" s="7"/>
      <c r="B252" s="8" t="s">
        <v>280</v>
      </c>
      <c r="C252" s="49" t="s">
        <v>34</v>
      </c>
      <c r="D252" s="43">
        <v>10.199999999999999</v>
      </c>
      <c r="E252" s="44">
        <v>10.5</v>
      </c>
      <c r="F252" s="44">
        <v>12.5</v>
      </c>
      <c r="G252" s="44">
        <v>15.8</v>
      </c>
      <c r="H252" s="45">
        <v>12.2</v>
      </c>
      <c r="I252" s="46">
        <v>4.2</v>
      </c>
      <c r="J252" s="44">
        <v>4.5</v>
      </c>
      <c r="K252" s="44">
        <v>8.6</v>
      </c>
      <c r="L252" s="44">
        <v>9.8000000000000007</v>
      </c>
      <c r="M252" s="47">
        <v>6.3</v>
      </c>
      <c r="N252" s="43">
        <v>6</v>
      </c>
      <c r="O252" s="44">
        <v>6</v>
      </c>
      <c r="P252" s="44">
        <v>3.9</v>
      </c>
      <c r="Q252" s="44">
        <v>6</v>
      </c>
      <c r="R252" s="48">
        <v>6</v>
      </c>
      <c r="S252" s="46">
        <v>0</v>
      </c>
      <c r="T252" s="44">
        <v>0</v>
      </c>
      <c r="U252" s="44">
        <v>0</v>
      </c>
      <c r="V252" s="44">
        <v>0</v>
      </c>
      <c r="W252" s="45">
        <v>0</v>
      </c>
      <c r="X252" s="15"/>
      <c r="Y252" s="15"/>
      <c r="Z252" s="15"/>
      <c r="AA252" s="15"/>
    </row>
    <row r="253" spans="1:27" customFormat="1" ht="14.25" x14ac:dyDescent="0.45">
      <c r="A253" s="7"/>
      <c r="B253" s="8" t="s">
        <v>281</v>
      </c>
      <c r="C253" s="49" t="s">
        <v>36</v>
      </c>
      <c r="D253" s="43">
        <v>10.9</v>
      </c>
      <c r="E253" s="44">
        <v>10.7</v>
      </c>
      <c r="F253" s="44">
        <v>11.4</v>
      </c>
      <c r="G253" s="44">
        <v>11.1</v>
      </c>
      <c r="H253" s="45">
        <v>12</v>
      </c>
      <c r="I253" s="46">
        <v>7.8</v>
      </c>
      <c r="J253" s="44">
        <v>7.4</v>
      </c>
      <c r="K253" s="44">
        <v>8.5</v>
      </c>
      <c r="L253" s="44">
        <v>8.4</v>
      </c>
      <c r="M253" s="47">
        <v>9.6</v>
      </c>
      <c r="N253" s="43">
        <v>3.1</v>
      </c>
      <c r="O253" s="44">
        <v>3.3</v>
      </c>
      <c r="P253" s="44">
        <v>2.9</v>
      </c>
      <c r="Q253" s="44">
        <v>2.7</v>
      </c>
      <c r="R253" s="48">
        <v>2.4</v>
      </c>
      <c r="S253" s="46">
        <v>0.1</v>
      </c>
      <c r="T253" s="44">
        <v>0.1</v>
      </c>
      <c r="U253" s="44">
        <v>0</v>
      </c>
      <c r="V253" s="44">
        <v>0</v>
      </c>
      <c r="W253" s="45">
        <v>0</v>
      </c>
      <c r="X253" s="15"/>
      <c r="Y253" s="15"/>
      <c r="Z253" s="15"/>
      <c r="AA253" s="15"/>
    </row>
    <row r="254" spans="1:27" customFormat="1" ht="14.25" x14ac:dyDescent="0.45">
      <c r="A254" s="7"/>
      <c r="B254" s="8" t="s">
        <v>282</v>
      </c>
      <c r="C254" s="49" t="s">
        <v>38</v>
      </c>
      <c r="D254" s="43">
        <v>9.1999999999999993</v>
      </c>
      <c r="E254" s="44">
        <v>8.5</v>
      </c>
      <c r="F254" s="44">
        <v>8.8000000000000007</v>
      </c>
      <c r="G254" s="44">
        <v>8.9</v>
      </c>
      <c r="H254" s="45">
        <v>10</v>
      </c>
      <c r="I254" s="46">
        <v>5.8</v>
      </c>
      <c r="J254" s="44">
        <v>5.7</v>
      </c>
      <c r="K254" s="44">
        <v>6.2</v>
      </c>
      <c r="L254" s="44">
        <v>6.5</v>
      </c>
      <c r="M254" s="47">
        <v>7.9</v>
      </c>
      <c r="N254" s="43">
        <v>3.4</v>
      </c>
      <c r="O254" s="44">
        <v>2.8</v>
      </c>
      <c r="P254" s="44">
        <v>2.6</v>
      </c>
      <c r="Q254" s="44">
        <v>2.5</v>
      </c>
      <c r="R254" s="48">
        <v>2.1</v>
      </c>
      <c r="S254" s="46">
        <v>0</v>
      </c>
      <c r="T254" s="44">
        <v>0</v>
      </c>
      <c r="U254" s="44">
        <v>0</v>
      </c>
      <c r="V254" s="44">
        <v>0</v>
      </c>
      <c r="W254" s="45">
        <v>0</v>
      </c>
      <c r="X254" s="15"/>
      <c r="Y254" s="15"/>
      <c r="Z254" s="15"/>
      <c r="AA254" s="15"/>
    </row>
    <row r="255" spans="1:27" customFormat="1" ht="14.25" x14ac:dyDescent="0.45">
      <c r="A255" s="7"/>
      <c r="B255" s="8" t="s">
        <v>283</v>
      </c>
      <c r="C255" s="50" t="s">
        <v>40</v>
      </c>
      <c r="D255" s="43">
        <v>9.3000000000000007</v>
      </c>
      <c r="E255" s="44">
        <v>8.4</v>
      </c>
      <c r="F255" s="44">
        <v>9.1999999999999993</v>
      </c>
      <c r="G255" s="44">
        <v>9.6999999999999993</v>
      </c>
      <c r="H255" s="45">
        <v>10.7</v>
      </c>
      <c r="I255" s="46">
        <v>5.8</v>
      </c>
      <c r="J255" s="44">
        <v>5.5</v>
      </c>
      <c r="K255" s="44">
        <v>6.3</v>
      </c>
      <c r="L255" s="44">
        <v>7.1</v>
      </c>
      <c r="M255" s="47">
        <v>8.3000000000000007</v>
      </c>
      <c r="N255" s="43">
        <v>3.5</v>
      </c>
      <c r="O255" s="44">
        <v>2.8</v>
      </c>
      <c r="P255" s="44">
        <v>2.9</v>
      </c>
      <c r="Q255" s="44">
        <v>2.6</v>
      </c>
      <c r="R255" s="48">
        <v>2.4</v>
      </c>
      <c r="S255" s="46">
        <v>0</v>
      </c>
      <c r="T255" s="44">
        <v>0</v>
      </c>
      <c r="U255" s="44">
        <v>0</v>
      </c>
      <c r="V255" s="44">
        <v>0</v>
      </c>
      <c r="W255" s="45">
        <v>0</v>
      </c>
      <c r="X255" s="15"/>
      <c r="Y255" s="15"/>
      <c r="Z255" s="15"/>
      <c r="AA255" s="15"/>
    </row>
    <row r="256" spans="1:27" customFormat="1" ht="14.25" x14ac:dyDescent="0.45">
      <c r="A256" s="7"/>
      <c r="B256" s="8" t="s">
        <v>284</v>
      </c>
      <c r="C256" s="51" t="s">
        <v>42</v>
      </c>
      <c r="D256" s="52">
        <v>9</v>
      </c>
      <c r="E256" s="53">
        <v>8.6999999999999993</v>
      </c>
      <c r="F256" s="53">
        <v>8.5</v>
      </c>
      <c r="G256" s="53">
        <v>8.1999999999999993</v>
      </c>
      <c r="H256" s="54">
        <v>9.4</v>
      </c>
      <c r="I256" s="55">
        <v>5.8</v>
      </c>
      <c r="J256" s="53">
        <v>5.9</v>
      </c>
      <c r="K256" s="53">
        <v>6.1</v>
      </c>
      <c r="L256" s="53">
        <v>5.9</v>
      </c>
      <c r="M256" s="56">
        <v>7.5</v>
      </c>
      <c r="N256" s="52">
        <v>3.2</v>
      </c>
      <c r="O256" s="53">
        <v>2.8</v>
      </c>
      <c r="P256" s="53">
        <v>2.4</v>
      </c>
      <c r="Q256" s="53">
        <v>2.4</v>
      </c>
      <c r="R256" s="57">
        <v>1.9</v>
      </c>
      <c r="S256" s="55">
        <v>0</v>
      </c>
      <c r="T256" s="53">
        <v>0</v>
      </c>
      <c r="U256" s="53">
        <v>0</v>
      </c>
      <c r="V256" s="53">
        <v>0</v>
      </c>
      <c r="W256" s="54">
        <v>0</v>
      </c>
      <c r="X256" s="15"/>
      <c r="Y256" s="15"/>
      <c r="Z256" s="15"/>
      <c r="AA256" s="15"/>
    </row>
    <row r="257" spans="1:27" customFormat="1" ht="14.25" x14ac:dyDescent="0.45">
      <c r="A257" s="7"/>
      <c r="B257" s="8" t="s">
        <v>285</v>
      </c>
      <c r="C257" s="58" t="s">
        <v>44</v>
      </c>
      <c r="D257" s="43">
        <v>9.6</v>
      </c>
      <c r="E257" s="44">
        <v>9.1999999999999993</v>
      </c>
      <c r="F257" s="44">
        <v>9.5</v>
      </c>
      <c r="G257" s="44">
        <v>10.199999999999999</v>
      </c>
      <c r="H257" s="45">
        <v>10.8</v>
      </c>
      <c r="I257" s="46">
        <v>6.6</v>
      </c>
      <c r="J257" s="44">
        <v>6.3</v>
      </c>
      <c r="K257" s="44">
        <v>6.9</v>
      </c>
      <c r="L257" s="44">
        <v>7.5</v>
      </c>
      <c r="M257" s="47">
        <v>8.4</v>
      </c>
      <c r="N257" s="43">
        <v>3</v>
      </c>
      <c r="O257" s="44">
        <v>2.8</v>
      </c>
      <c r="P257" s="44">
        <v>2.6</v>
      </c>
      <c r="Q257" s="44">
        <v>2.7</v>
      </c>
      <c r="R257" s="48">
        <v>2.4</v>
      </c>
      <c r="S257" s="46">
        <v>0</v>
      </c>
      <c r="T257" s="44">
        <v>0</v>
      </c>
      <c r="U257" s="44">
        <v>0</v>
      </c>
      <c r="V257" s="44">
        <v>0</v>
      </c>
      <c r="W257" s="45">
        <v>0.1</v>
      </c>
      <c r="X257" s="15"/>
      <c r="Y257" s="15"/>
      <c r="Z257" s="15"/>
      <c r="AA257" s="15"/>
    </row>
    <row r="258" spans="1:27" customFormat="1" ht="14.25" x14ac:dyDescent="0.45">
      <c r="A258" s="7"/>
      <c r="B258" s="8" t="s">
        <v>286</v>
      </c>
      <c r="C258" s="49" t="s">
        <v>46</v>
      </c>
      <c r="D258" s="43">
        <v>11.6</v>
      </c>
      <c r="E258" s="44">
        <v>9.1</v>
      </c>
      <c r="F258" s="44">
        <v>10.4</v>
      </c>
      <c r="G258" s="44">
        <v>10.8</v>
      </c>
      <c r="H258" s="45">
        <v>12.1</v>
      </c>
      <c r="I258" s="46">
        <v>8.6999999999999993</v>
      </c>
      <c r="J258" s="44">
        <v>6.2</v>
      </c>
      <c r="K258" s="44">
        <v>8.1999999999999993</v>
      </c>
      <c r="L258" s="44">
        <v>8.9</v>
      </c>
      <c r="M258" s="47">
        <v>9.9</v>
      </c>
      <c r="N258" s="43">
        <v>2.9</v>
      </c>
      <c r="O258" s="44">
        <v>2.8</v>
      </c>
      <c r="P258" s="44">
        <v>2.1</v>
      </c>
      <c r="Q258" s="44">
        <v>1.9</v>
      </c>
      <c r="R258" s="48">
        <v>2.2000000000000002</v>
      </c>
      <c r="S258" s="46">
        <v>0</v>
      </c>
      <c r="T258" s="44">
        <v>0</v>
      </c>
      <c r="U258" s="44">
        <v>0</v>
      </c>
      <c r="V258" s="44">
        <v>0</v>
      </c>
      <c r="W258" s="45">
        <v>0</v>
      </c>
      <c r="X258" s="15"/>
      <c r="Y258" s="15"/>
      <c r="Z258" s="15"/>
      <c r="AA258" s="15"/>
    </row>
    <row r="259" spans="1:27" customFormat="1" ht="14.25" x14ac:dyDescent="0.45">
      <c r="A259" s="7"/>
      <c r="B259" s="8" t="s">
        <v>287</v>
      </c>
      <c r="C259" s="49" t="s">
        <v>48</v>
      </c>
      <c r="D259" s="43">
        <v>9.9</v>
      </c>
      <c r="E259" s="44">
        <v>9.4</v>
      </c>
      <c r="F259" s="44">
        <v>9</v>
      </c>
      <c r="G259" s="44">
        <v>10.7</v>
      </c>
      <c r="H259" s="45">
        <v>11.6</v>
      </c>
      <c r="I259" s="46">
        <v>6.6</v>
      </c>
      <c r="J259" s="44">
        <v>6.2</v>
      </c>
      <c r="K259" s="44">
        <v>5.9</v>
      </c>
      <c r="L259" s="44">
        <v>7.3</v>
      </c>
      <c r="M259" s="47">
        <v>8.4</v>
      </c>
      <c r="N259" s="43">
        <v>3.3</v>
      </c>
      <c r="O259" s="44">
        <v>3.2</v>
      </c>
      <c r="P259" s="44">
        <v>3</v>
      </c>
      <c r="Q259" s="44">
        <v>3.1</v>
      </c>
      <c r="R259" s="48">
        <v>3.1</v>
      </c>
      <c r="S259" s="46">
        <v>0.1</v>
      </c>
      <c r="T259" s="44">
        <v>0</v>
      </c>
      <c r="U259" s="44">
        <v>0.1</v>
      </c>
      <c r="V259" s="44">
        <v>0.2</v>
      </c>
      <c r="W259" s="45">
        <v>0.1</v>
      </c>
      <c r="X259" s="15"/>
      <c r="Y259" s="15"/>
      <c r="Z259" s="15"/>
      <c r="AA259" s="15"/>
    </row>
    <row r="260" spans="1:27" customFormat="1" ht="14.25" x14ac:dyDescent="0.45">
      <c r="A260" s="7"/>
      <c r="B260" s="8" t="s">
        <v>288</v>
      </c>
      <c r="C260" s="49" t="s">
        <v>50</v>
      </c>
      <c r="D260" s="43">
        <v>9.6999999999999993</v>
      </c>
      <c r="E260" s="44">
        <v>9.5</v>
      </c>
      <c r="F260" s="44">
        <v>9.8000000000000007</v>
      </c>
      <c r="G260" s="44">
        <v>9.4</v>
      </c>
      <c r="H260" s="45">
        <v>10.7</v>
      </c>
      <c r="I260" s="46">
        <v>7.1</v>
      </c>
      <c r="J260" s="44">
        <v>7</v>
      </c>
      <c r="K260" s="44">
        <v>7.2</v>
      </c>
      <c r="L260" s="44">
        <v>7.4</v>
      </c>
      <c r="M260" s="47">
        <v>8.4</v>
      </c>
      <c r="N260" s="43">
        <v>2.6</v>
      </c>
      <c r="O260" s="44">
        <v>2.5</v>
      </c>
      <c r="P260" s="44">
        <v>2.5</v>
      </c>
      <c r="Q260" s="44">
        <v>1.9</v>
      </c>
      <c r="R260" s="48">
        <v>2.2000000000000002</v>
      </c>
      <c r="S260" s="46">
        <v>0</v>
      </c>
      <c r="T260" s="44">
        <v>0</v>
      </c>
      <c r="U260" s="44">
        <v>0</v>
      </c>
      <c r="V260" s="44">
        <v>0</v>
      </c>
      <c r="W260" s="45">
        <v>0.1</v>
      </c>
      <c r="X260" s="15"/>
      <c r="Y260" s="15"/>
      <c r="Z260" s="15"/>
      <c r="AA260" s="15"/>
    </row>
    <row r="261" spans="1:27" customFormat="1" ht="14.25" x14ac:dyDescent="0.45">
      <c r="A261" s="7"/>
      <c r="B261" s="8" t="s">
        <v>289</v>
      </c>
      <c r="C261" s="49" t="s">
        <v>52</v>
      </c>
      <c r="D261" s="43">
        <v>9</v>
      </c>
      <c r="E261" s="44">
        <v>9.1</v>
      </c>
      <c r="F261" s="44">
        <v>9.6999999999999993</v>
      </c>
      <c r="G261" s="44">
        <v>9.6</v>
      </c>
      <c r="H261" s="45">
        <v>10.199999999999999</v>
      </c>
      <c r="I261" s="46">
        <v>6.9</v>
      </c>
      <c r="J261" s="44">
        <v>7</v>
      </c>
      <c r="K261" s="44">
        <v>7.4</v>
      </c>
      <c r="L261" s="44">
        <v>8</v>
      </c>
      <c r="M261" s="47">
        <v>8.5</v>
      </c>
      <c r="N261" s="43">
        <v>2.1</v>
      </c>
      <c r="O261" s="44">
        <v>2.1</v>
      </c>
      <c r="P261" s="44">
        <v>2.2999999999999998</v>
      </c>
      <c r="Q261" s="44">
        <v>1.6</v>
      </c>
      <c r="R261" s="48">
        <v>1.6</v>
      </c>
      <c r="S261" s="46">
        <v>0</v>
      </c>
      <c r="T261" s="44">
        <v>0</v>
      </c>
      <c r="U261" s="44">
        <v>0</v>
      </c>
      <c r="V261" s="44">
        <v>0</v>
      </c>
      <c r="W261" s="45">
        <v>0</v>
      </c>
      <c r="X261" s="15"/>
      <c r="Y261" s="15"/>
      <c r="Z261" s="15"/>
      <c r="AA261" s="15"/>
    </row>
    <row r="262" spans="1:27" customFormat="1" ht="14.25" x14ac:dyDescent="0.45">
      <c r="A262" s="7"/>
      <c r="B262" s="8" t="s">
        <v>290</v>
      </c>
      <c r="C262" s="49" t="s">
        <v>54</v>
      </c>
      <c r="D262" s="43">
        <v>9.9</v>
      </c>
      <c r="E262" s="44">
        <v>10.5</v>
      </c>
      <c r="F262" s="44">
        <v>10.6</v>
      </c>
      <c r="G262" s="44">
        <v>11.3</v>
      </c>
      <c r="H262" s="45">
        <v>10.4</v>
      </c>
      <c r="I262" s="46">
        <v>7.7</v>
      </c>
      <c r="J262" s="44">
        <v>8.6</v>
      </c>
      <c r="K262" s="44">
        <v>8.8000000000000007</v>
      </c>
      <c r="L262" s="44">
        <v>9.5</v>
      </c>
      <c r="M262" s="47">
        <v>9.1</v>
      </c>
      <c r="N262" s="43">
        <v>2.2000000000000002</v>
      </c>
      <c r="O262" s="44">
        <v>1.9</v>
      </c>
      <c r="P262" s="44">
        <v>1.9</v>
      </c>
      <c r="Q262" s="44">
        <v>1.8</v>
      </c>
      <c r="R262" s="48">
        <v>1.4</v>
      </c>
      <c r="S262" s="46">
        <v>0.1</v>
      </c>
      <c r="T262" s="44">
        <v>0</v>
      </c>
      <c r="U262" s="44">
        <v>0</v>
      </c>
      <c r="V262" s="44">
        <v>0</v>
      </c>
      <c r="W262" s="45">
        <v>0</v>
      </c>
      <c r="X262" s="15"/>
      <c r="Y262" s="15"/>
      <c r="Z262" s="15"/>
      <c r="AA262" s="15"/>
    </row>
    <row r="263" spans="1:27" customFormat="1" ht="14.25" x14ac:dyDescent="0.45">
      <c r="A263" s="7"/>
      <c r="B263" s="8" t="s">
        <v>291</v>
      </c>
      <c r="C263" s="49" t="s">
        <v>56</v>
      </c>
      <c r="D263" s="43">
        <v>9.9</v>
      </c>
      <c r="E263" s="44">
        <v>9.5</v>
      </c>
      <c r="F263" s="44">
        <v>10.4</v>
      </c>
      <c r="G263" s="44">
        <v>11.2</v>
      </c>
      <c r="H263" s="45">
        <v>11.6</v>
      </c>
      <c r="I263" s="46">
        <v>6.1</v>
      </c>
      <c r="J263" s="44">
        <v>6</v>
      </c>
      <c r="K263" s="44">
        <v>7</v>
      </c>
      <c r="L263" s="44">
        <v>7.5</v>
      </c>
      <c r="M263" s="47">
        <v>8.3000000000000007</v>
      </c>
      <c r="N263" s="43">
        <v>3.7</v>
      </c>
      <c r="O263" s="44">
        <v>3.5</v>
      </c>
      <c r="P263" s="44">
        <v>3.4</v>
      </c>
      <c r="Q263" s="44">
        <v>3.7</v>
      </c>
      <c r="R263" s="48">
        <v>3.2</v>
      </c>
      <c r="S263" s="46">
        <v>0</v>
      </c>
      <c r="T263" s="44">
        <v>0</v>
      </c>
      <c r="U263" s="44">
        <v>0.1</v>
      </c>
      <c r="V263" s="44">
        <v>0</v>
      </c>
      <c r="W263" s="45">
        <v>0.1</v>
      </c>
      <c r="X263" s="15"/>
      <c r="Y263" s="15"/>
      <c r="Z263" s="15"/>
      <c r="AA263" s="15"/>
    </row>
    <row r="264" spans="1:27" customFormat="1" ht="14.25" x14ac:dyDescent="0.45">
      <c r="A264" s="7"/>
      <c r="B264" s="8" t="s">
        <v>292</v>
      </c>
      <c r="C264" s="49" t="s">
        <v>58</v>
      </c>
      <c r="D264" s="43">
        <v>10</v>
      </c>
      <c r="E264" s="44">
        <v>11.1</v>
      </c>
      <c r="F264" s="44">
        <v>11.9</v>
      </c>
      <c r="G264" s="44">
        <v>12.7</v>
      </c>
      <c r="H264" s="45">
        <v>13.9</v>
      </c>
      <c r="I264" s="46">
        <v>4.3</v>
      </c>
      <c r="J264" s="44">
        <v>4.3</v>
      </c>
      <c r="K264" s="44">
        <v>6.3</v>
      </c>
      <c r="L264" s="44">
        <v>6.2</v>
      </c>
      <c r="M264" s="47">
        <v>8.5</v>
      </c>
      <c r="N264" s="43">
        <v>5.7</v>
      </c>
      <c r="O264" s="44">
        <v>6.8</v>
      </c>
      <c r="P264" s="44">
        <v>5.5</v>
      </c>
      <c r="Q264" s="44">
        <v>6.5</v>
      </c>
      <c r="R264" s="48">
        <v>5.4</v>
      </c>
      <c r="S264" s="46">
        <v>0.1</v>
      </c>
      <c r="T264" s="44">
        <v>0</v>
      </c>
      <c r="U264" s="44">
        <v>0</v>
      </c>
      <c r="V264" s="44">
        <v>0</v>
      </c>
      <c r="W264" s="45">
        <v>0.1</v>
      </c>
      <c r="X264" s="15"/>
      <c r="Y264" s="15"/>
      <c r="Z264" s="15"/>
      <c r="AA264" s="15"/>
    </row>
    <row r="265" spans="1:27" customFormat="1" ht="14.25" x14ac:dyDescent="0.45">
      <c r="A265" s="7"/>
      <c r="B265" s="8" t="s">
        <v>293</v>
      </c>
      <c r="C265" s="49" t="s">
        <v>60</v>
      </c>
      <c r="D265" s="43">
        <v>7.8</v>
      </c>
      <c r="E265" s="44">
        <v>6.5</v>
      </c>
      <c r="F265" s="44">
        <v>7.1</v>
      </c>
      <c r="G265" s="44">
        <v>7.8</v>
      </c>
      <c r="H265" s="45">
        <v>8.5</v>
      </c>
      <c r="I265" s="46">
        <v>5.9</v>
      </c>
      <c r="J265" s="44">
        <v>5</v>
      </c>
      <c r="K265" s="44">
        <v>5.6</v>
      </c>
      <c r="L265" s="44">
        <v>6.1</v>
      </c>
      <c r="M265" s="47">
        <v>6.8</v>
      </c>
      <c r="N265" s="43">
        <v>1.9</v>
      </c>
      <c r="O265" s="44">
        <v>1.5</v>
      </c>
      <c r="P265" s="44">
        <v>1.5</v>
      </c>
      <c r="Q265" s="44">
        <v>1.8</v>
      </c>
      <c r="R265" s="48">
        <v>1.6</v>
      </c>
      <c r="S265" s="46">
        <v>0</v>
      </c>
      <c r="T265" s="44">
        <v>0.1</v>
      </c>
      <c r="U265" s="44">
        <v>0</v>
      </c>
      <c r="V265" s="44">
        <v>0</v>
      </c>
      <c r="W265" s="45">
        <v>0</v>
      </c>
      <c r="X265" s="15"/>
      <c r="Y265" s="15"/>
      <c r="Z265" s="15"/>
      <c r="AA265" s="15"/>
    </row>
    <row r="266" spans="1:27" customFormat="1" ht="14.65" thickBot="1" x14ac:dyDescent="0.5">
      <c r="A266" s="7"/>
      <c r="B266" s="8" t="s">
        <v>294</v>
      </c>
      <c r="C266" s="59" t="s">
        <v>62</v>
      </c>
      <c r="D266" s="60">
        <v>10.199999999999999</v>
      </c>
      <c r="E266" s="61">
        <v>10</v>
      </c>
      <c r="F266" s="61">
        <v>9.9</v>
      </c>
      <c r="G266" s="61">
        <v>11</v>
      </c>
      <c r="H266" s="62">
        <v>11.2</v>
      </c>
      <c r="I266" s="63">
        <v>6.5</v>
      </c>
      <c r="J266" s="61">
        <v>6.7</v>
      </c>
      <c r="K266" s="61">
        <v>7</v>
      </c>
      <c r="L266" s="61">
        <v>7.9</v>
      </c>
      <c r="M266" s="64">
        <v>8.8000000000000007</v>
      </c>
      <c r="N266" s="60">
        <v>3.6</v>
      </c>
      <c r="O266" s="61">
        <v>3.3</v>
      </c>
      <c r="P266" s="61">
        <v>2.9</v>
      </c>
      <c r="Q266" s="61">
        <v>3</v>
      </c>
      <c r="R266" s="65">
        <v>2.2999999999999998</v>
      </c>
      <c r="S266" s="63">
        <v>0</v>
      </c>
      <c r="T266" s="61">
        <v>0</v>
      </c>
      <c r="U266" s="61">
        <v>0</v>
      </c>
      <c r="V266" s="61">
        <v>0.1</v>
      </c>
      <c r="W266" s="62">
        <v>0.1</v>
      </c>
      <c r="X266" s="15"/>
      <c r="Y266" s="15"/>
      <c r="Z266" s="15"/>
      <c r="AA266" s="15"/>
    </row>
    <row r="267" spans="1:27" customFormat="1" ht="14.65" thickTop="1" x14ac:dyDescent="0.45">
      <c r="A267" s="7"/>
      <c r="B267" s="8" t="s">
        <v>295</v>
      </c>
      <c r="C267" s="66" t="s">
        <v>64</v>
      </c>
      <c r="D267" s="67">
        <v>10</v>
      </c>
      <c r="E267" s="68">
        <v>9.5</v>
      </c>
      <c r="F267" s="68">
        <v>10</v>
      </c>
      <c r="G267" s="68">
        <v>10.5</v>
      </c>
      <c r="H267" s="69">
        <v>11.2</v>
      </c>
      <c r="I267" s="70">
        <v>7</v>
      </c>
      <c r="J267" s="68">
        <v>6.7</v>
      </c>
      <c r="K267" s="68">
        <v>7.4</v>
      </c>
      <c r="L267" s="68">
        <v>7.9</v>
      </c>
      <c r="M267" s="71">
        <v>8.9</v>
      </c>
      <c r="N267" s="67">
        <v>3</v>
      </c>
      <c r="O267" s="68">
        <v>2.8</v>
      </c>
      <c r="P267" s="68">
        <v>2.6</v>
      </c>
      <c r="Q267" s="68">
        <v>2.5</v>
      </c>
      <c r="R267" s="72">
        <v>2.2000000000000002</v>
      </c>
      <c r="S267" s="70">
        <v>0</v>
      </c>
      <c r="T267" s="68">
        <v>0</v>
      </c>
      <c r="U267" s="68">
        <v>0</v>
      </c>
      <c r="V267" s="68">
        <v>0</v>
      </c>
      <c r="W267" s="69">
        <v>0</v>
      </c>
      <c r="X267" s="15"/>
      <c r="Y267" s="15"/>
      <c r="Z267" s="15"/>
      <c r="AA267" s="15"/>
    </row>
    <row r="268" spans="1:27" customFormat="1" x14ac:dyDescent="0.35">
      <c r="A268" s="7"/>
      <c r="B268" s="16"/>
      <c r="C268" s="15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15"/>
      <c r="Y268" s="15"/>
      <c r="Z268" s="15"/>
      <c r="AA268" s="15"/>
    </row>
    <row r="269" spans="1:27" customFormat="1" x14ac:dyDescent="0.35">
      <c r="A269" s="7"/>
      <c r="B269" s="16"/>
      <c r="C269" s="15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15"/>
      <c r="Y269" s="15"/>
      <c r="Z269" s="15"/>
      <c r="AA269" s="15"/>
    </row>
    <row r="270" spans="1:27" customFormat="1" ht="13.15" x14ac:dyDescent="0.4">
      <c r="A270" s="7"/>
      <c r="B270" s="16"/>
      <c r="C270" s="75" t="s">
        <v>296</v>
      </c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15"/>
      <c r="Y270" s="15"/>
      <c r="Z270" s="15"/>
      <c r="AA270" s="15"/>
    </row>
    <row r="271" spans="1:27" customFormat="1" x14ac:dyDescent="0.35">
      <c r="A271" s="7"/>
      <c r="B271" s="16"/>
      <c r="C271" s="18" t="s">
        <v>20</v>
      </c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15"/>
      <c r="Y271" s="15"/>
      <c r="Z271" s="15"/>
      <c r="AA271" s="15"/>
    </row>
    <row r="272" spans="1:27" customFormat="1" x14ac:dyDescent="0.35">
      <c r="A272" s="7"/>
      <c r="B272" s="16"/>
      <c r="C272" s="26" t="s">
        <v>9</v>
      </c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15"/>
      <c r="Y272" s="15"/>
      <c r="Z272" s="15"/>
      <c r="AA272" s="15"/>
    </row>
    <row r="273" spans="1:27" customFormat="1" ht="14.25" x14ac:dyDescent="0.45">
      <c r="A273" s="7"/>
      <c r="B273" s="8" t="s">
        <v>297</v>
      </c>
      <c r="C273" s="32" t="s">
        <v>5</v>
      </c>
      <c r="D273" s="33">
        <v>9.1999999999999993</v>
      </c>
      <c r="E273" s="34">
        <v>8.6</v>
      </c>
      <c r="F273" s="34">
        <v>9.4</v>
      </c>
      <c r="G273" s="34">
        <v>9.8000000000000007</v>
      </c>
      <c r="H273" s="35">
        <v>10.7</v>
      </c>
      <c r="I273" s="36">
        <v>9.1999999999999993</v>
      </c>
      <c r="J273" s="34">
        <v>8.6</v>
      </c>
      <c r="K273" s="34">
        <v>9.3000000000000007</v>
      </c>
      <c r="L273" s="34">
        <v>9.8000000000000007</v>
      </c>
      <c r="M273" s="37">
        <v>10.7</v>
      </c>
      <c r="N273" s="33">
        <v>0</v>
      </c>
      <c r="O273" s="34">
        <v>0</v>
      </c>
      <c r="P273" s="34">
        <v>0</v>
      </c>
      <c r="Q273" s="34">
        <v>0</v>
      </c>
      <c r="R273" s="38">
        <v>0</v>
      </c>
      <c r="S273" s="36">
        <v>0</v>
      </c>
      <c r="T273" s="36">
        <v>0</v>
      </c>
      <c r="U273" s="36">
        <v>0</v>
      </c>
      <c r="V273" s="36">
        <v>0</v>
      </c>
      <c r="W273" s="39">
        <v>0</v>
      </c>
      <c r="X273" s="15"/>
      <c r="Y273" s="15"/>
      <c r="Z273" s="15"/>
      <c r="AA273" s="15"/>
    </row>
    <row r="274" spans="1:27" customFormat="1" ht="14.25" x14ac:dyDescent="0.45">
      <c r="A274" s="7"/>
      <c r="B274" s="8" t="s">
        <v>298</v>
      </c>
      <c r="C274" s="42" t="s">
        <v>10</v>
      </c>
      <c r="D274" s="43">
        <v>9.6999999999999993</v>
      </c>
      <c r="E274" s="44">
        <v>8.8000000000000007</v>
      </c>
      <c r="F274" s="44">
        <v>9.6999999999999993</v>
      </c>
      <c r="G274" s="44">
        <v>10.199999999999999</v>
      </c>
      <c r="H274" s="45">
        <v>11.2</v>
      </c>
      <c r="I274" s="46">
        <v>9.6999999999999993</v>
      </c>
      <c r="J274" s="44">
        <v>8.8000000000000007</v>
      </c>
      <c r="K274" s="44">
        <v>9.6999999999999993</v>
      </c>
      <c r="L274" s="44">
        <v>10.1</v>
      </c>
      <c r="M274" s="47">
        <v>11.1</v>
      </c>
      <c r="N274" s="43">
        <v>0</v>
      </c>
      <c r="O274" s="44">
        <v>0</v>
      </c>
      <c r="P274" s="44">
        <v>0</v>
      </c>
      <c r="Q274" s="44">
        <v>0</v>
      </c>
      <c r="R274" s="48">
        <v>0</v>
      </c>
      <c r="S274" s="46">
        <v>0</v>
      </c>
      <c r="T274" s="44">
        <v>0</v>
      </c>
      <c r="U274" s="44">
        <v>0</v>
      </c>
      <c r="V274" s="44">
        <v>0</v>
      </c>
      <c r="W274" s="45">
        <v>0</v>
      </c>
      <c r="X274" s="15"/>
      <c r="Y274" s="15"/>
      <c r="Z274" s="15"/>
      <c r="AA274" s="15"/>
    </row>
    <row r="275" spans="1:27" customFormat="1" ht="14.25" x14ac:dyDescent="0.45">
      <c r="A275" s="7"/>
      <c r="B275" s="8" t="s">
        <v>299</v>
      </c>
      <c r="C275" s="49" t="s">
        <v>16</v>
      </c>
      <c r="D275" s="43">
        <v>10.1</v>
      </c>
      <c r="E275" s="44">
        <v>9.5</v>
      </c>
      <c r="F275" s="44">
        <v>10</v>
      </c>
      <c r="G275" s="44">
        <v>10.7</v>
      </c>
      <c r="H275" s="45">
        <v>11.8</v>
      </c>
      <c r="I275" s="46">
        <v>10.1</v>
      </c>
      <c r="J275" s="44">
        <v>9.5</v>
      </c>
      <c r="K275" s="44">
        <v>10</v>
      </c>
      <c r="L275" s="44">
        <v>10.7</v>
      </c>
      <c r="M275" s="47">
        <v>11.8</v>
      </c>
      <c r="N275" s="43">
        <v>0</v>
      </c>
      <c r="O275" s="44">
        <v>0</v>
      </c>
      <c r="P275" s="44">
        <v>0</v>
      </c>
      <c r="Q275" s="44">
        <v>0</v>
      </c>
      <c r="R275" s="48">
        <v>0</v>
      </c>
      <c r="S275" s="46">
        <v>0</v>
      </c>
      <c r="T275" s="44">
        <v>0</v>
      </c>
      <c r="U275" s="44">
        <v>0</v>
      </c>
      <c r="V275" s="44">
        <v>0</v>
      </c>
      <c r="W275" s="45">
        <v>0</v>
      </c>
      <c r="X275" s="15"/>
      <c r="Y275" s="15"/>
      <c r="Z275" s="15"/>
      <c r="AA275" s="15"/>
    </row>
    <row r="276" spans="1:27" customFormat="1" ht="14.25" x14ac:dyDescent="0.45">
      <c r="A276" s="7"/>
      <c r="B276" s="8" t="s">
        <v>300</v>
      </c>
      <c r="C276" s="50" t="s">
        <v>22</v>
      </c>
      <c r="D276" s="43">
        <v>9.1999999999999993</v>
      </c>
      <c r="E276" s="44">
        <v>9</v>
      </c>
      <c r="F276" s="44">
        <v>9.8000000000000007</v>
      </c>
      <c r="G276" s="44">
        <v>10.199999999999999</v>
      </c>
      <c r="H276" s="45">
        <v>9.6</v>
      </c>
      <c r="I276" s="46">
        <v>9.1999999999999993</v>
      </c>
      <c r="J276" s="44">
        <v>9</v>
      </c>
      <c r="K276" s="44">
        <v>9.8000000000000007</v>
      </c>
      <c r="L276" s="44">
        <v>10.199999999999999</v>
      </c>
      <c r="M276" s="47">
        <v>9.6</v>
      </c>
      <c r="N276" s="43">
        <v>0</v>
      </c>
      <c r="O276" s="44">
        <v>0</v>
      </c>
      <c r="P276" s="44">
        <v>0</v>
      </c>
      <c r="Q276" s="44">
        <v>0</v>
      </c>
      <c r="R276" s="48">
        <v>0</v>
      </c>
      <c r="S276" s="46">
        <v>0</v>
      </c>
      <c r="T276" s="44">
        <v>0</v>
      </c>
      <c r="U276" s="44">
        <v>0</v>
      </c>
      <c r="V276" s="44">
        <v>0</v>
      </c>
      <c r="W276" s="45">
        <v>0</v>
      </c>
      <c r="X276" s="15"/>
      <c r="Y276" s="15"/>
      <c r="Z276" s="15"/>
      <c r="AA276" s="15"/>
    </row>
    <row r="277" spans="1:27" customFormat="1" ht="14.25" x14ac:dyDescent="0.45">
      <c r="A277" s="7"/>
      <c r="B277" s="8" t="s">
        <v>301</v>
      </c>
      <c r="C277" s="50" t="s">
        <v>26</v>
      </c>
      <c r="D277" s="43">
        <v>10.1</v>
      </c>
      <c r="E277" s="44">
        <v>9.5</v>
      </c>
      <c r="F277" s="44">
        <v>8.5</v>
      </c>
      <c r="G277" s="44">
        <v>10.7</v>
      </c>
      <c r="H277" s="45">
        <v>12.6</v>
      </c>
      <c r="I277" s="46">
        <v>10.1</v>
      </c>
      <c r="J277" s="44">
        <v>9.5</v>
      </c>
      <c r="K277" s="44">
        <v>8.5</v>
      </c>
      <c r="L277" s="44">
        <v>10.7</v>
      </c>
      <c r="M277" s="47">
        <v>12.6</v>
      </c>
      <c r="N277" s="43">
        <v>0</v>
      </c>
      <c r="O277" s="44">
        <v>0</v>
      </c>
      <c r="P277" s="44">
        <v>0</v>
      </c>
      <c r="Q277" s="44">
        <v>0</v>
      </c>
      <c r="R277" s="48">
        <v>0</v>
      </c>
      <c r="S277" s="46">
        <v>0</v>
      </c>
      <c r="T277" s="44">
        <v>0</v>
      </c>
      <c r="U277" s="44">
        <v>0</v>
      </c>
      <c r="V277" s="44">
        <v>0</v>
      </c>
      <c r="W277" s="45">
        <v>0</v>
      </c>
      <c r="X277" s="15"/>
      <c r="Y277" s="15"/>
      <c r="Z277" s="15"/>
      <c r="AA277" s="15"/>
    </row>
    <row r="278" spans="1:27" customFormat="1" ht="14.25" x14ac:dyDescent="0.45">
      <c r="A278" s="7"/>
      <c r="B278" s="8" t="s">
        <v>302</v>
      </c>
      <c r="C278" s="50" t="s">
        <v>28</v>
      </c>
      <c r="D278" s="43">
        <v>12</v>
      </c>
      <c r="E278" s="44">
        <v>10.4</v>
      </c>
      <c r="F278" s="44">
        <v>12.4</v>
      </c>
      <c r="G278" s="44">
        <v>11.8</v>
      </c>
      <c r="H278" s="45">
        <v>14.5</v>
      </c>
      <c r="I278" s="46">
        <v>12</v>
      </c>
      <c r="J278" s="44">
        <v>10.4</v>
      </c>
      <c r="K278" s="44">
        <v>12.4</v>
      </c>
      <c r="L278" s="44">
        <v>11.8</v>
      </c>
      <c r="M278" s="47">
        <v>14.5</v>
      </c>
      <c r="N278" s="43">
        <v>0</v>
      </c>
      <c r="O278" s="44">
        <v>0</v>
      </c>
      <c r="P278" s="44">
        <v>0</v>
      </c>
      <c r="Q278" s="44">
        <v>0</v>
      </c>
      <c r="R278" s="48">
        <v>0</v>
      </c>
      <c r="S278" s="46">
        <v>0</v>
      </c>
      <c r="T278" s="44">
        <v>0</v>
      </c>
      <c r="U278" s="44">
        <v>0</v>
      </c>
      <c r="V278" s="44">
        <v>0</v>
      </c>
      <c r="W278" s="45">
        <v>0</v>
      </c>
      <c r="X278" s="15"/>
      <c r="Y278" s="15"/>
      <c r="Z278" s="15"/>
      <c r="AA278" s="15"/>
    </row>
    <row r="279" spans="1:27" customFormat="1" ht="14.25" x14ac:dyDescent="0.45">
      <c r="A279" s="7"/>
      <c r="B279" s="8" t="s">
        <v>303</v>
      </c>
      <c r="C279" s="49" t="s">
        <v>30</v>
      </c>
      <c r="D279" s="43">
        <v>8.6</v>
      </c>
      <c r="E279" s="44">
        <v>8.4</v>
      </c>
      <c r="F279" s="44">
        <v>8.8000000000000007</v>
      </c>
      <c r="G279" s="44">
        <v>9.1999999999999993</v>
      </c>
      <c r="H279" s="45">
        <v>9.6</v>
      </c>
      <c r="I279" s="46">
        <v>8.5</v>
      </c>
      <c r="J279" s="44">
        <v>8.4</v>
      </c>
      <c r="K279" s="44">
        <v>8.8000000000000007</v>
      </c>
      <c r="L279" s="44">
        <v>9.1999999999999993</v>
      </c>
      <c r="M279" s="47">
        <v>9.6</v>
      </c>
      <c r="N279" s="43">
        <v>0</v>
      </c>
      <c r="O279" s="44">
        <v>0</v>
      </c>
      <c r="P279" s="44">
        <v>0</v>
      </c>
      <c r="Q279" s="44">
        <v>0</v>
      </c>
      <c r="R279" s="48">
        <v>0</v>
      </c>
      <c r="S279" s="46">
        <v>0.1</v>
      </c>
      <c r="T279" s="44">
        <v>0</v>
      </c>
      <c r="U279" s="44">
        <v>0</v>
      </c>
      <c r="V279" s="44">
        <v>0</v>
      </c>
      <c r="W279" s="45">
        <v>0</v>
      </c>
      <c r="X279" s="15"/>
      <c r="Y279" s="15"/>
      <c r="Z279" s="15"/>
      <c r="AA279" s="15"/>
    </row>
    <row r="280" spans="1:27" customFormat="1" ht="14.25" x14ac:dyDescent="0.45">
      <c r="A280" s="7"/>
      <c r="B280" s="8" t="s">
        <v>304</v>
      </c>
      <c r="C280" s="49" t="s">
        <v>32</v>
      </c>
      <c r="D280" s="43">
        <v>8.6</v>
      </c>
      <c r="E280" s="44">
        <v>8.1999999999999993</v>
      </c>
      <c r="F280" s="44">
        <v>8.9</v>
      </c>
      <c r="G280" s="44">
        <v>9.4</v>
      </c>
      <c r="H280" s="45">
        <v>9.9</v>
      </c>
      <c r="I280" s="46">
        <v>8.5</v>
      </c>
      <c r="J280" s="44">
        <v>8.1999999999999993</v>
      </c>
      <c r="K280" s="44">
        <v>8.8000000000000007</v>
      </c>
      <c r="L280" s="44">
        <v>9.4</v>
      </c>
      <c r="M280" s="47">
        <v>9.9</v>
      </c>
      <c r="N280" s="43">
        <v>0</v>
      </c>
      <c r="O280" s="44">
        <v>0</v>
      </c>
      <c r="P280" s="44">
        <v>0</v>
      </c>
      <c r="Q280" s="44">
        <v>0</v>
      </c>
      <c r="R280" s="48">
        <v>0</v>
      </c>
      <c r="S280" s="46">
        <v>0</v>
      </c>
      <c r="T280" s="44">
        <v>0</v>
      </c>
      <c r="U280" s="44">
        <v>0</v>
      </c>
      <c r="V280" s="44">
        <v>0</v>
      </c>
      <c r="W280" s="45">
        <v>0</v>
      </c>
      <c r="X280" s="15"/>
      <c r="Y280" s="15"/>
      <c r="Z280" s="15"/>
      <c r="AA280" s="15"/>
    </row>
    <row r="281" spans="1:27" customFormat="1" ht="14.25" x14ac:dyDescent="0.45">
      <c r="A281" s="7"/>
      <c r="B281" s="8" t="s">
        <v>305</v>
      </c>
      <c r="C281" s="49" t="s">
        <v>34</v>
      </c>
      <c r="D281" s="43">
        <v>8.1</v>
      </c>
      <c r="E281" s="44">
        <v>9.3000000000000007</v>
      </c>
      <c r="F281" s="44">
        <v>11.3</v>
      </c>
      <c r="G281" s="44">
        <v>15</v>
      </c>
      <c r="H281" s="45">
        <v>5.2</v>
      </c>
      <c r="I281" s="46">
        <v>8.1</v>
      </c>
      <c r="J281" s="44">
        <v>9.3000000000000007</v>
      </c>
      <c r="K281" s="44">
        <v>11.3</v>
      </c>
      <c r="L281" s="44">
        <v>15</v>
      </c>
      <c r="M281" s="47">
        <v>5.2</v>
      </c>
      <c r="N281" s="43">
        <v>0</v>
      </c>
      <c r="O281" s="44">
        <v>0</v>
      </c>
      <c r="P281" s="44">
        <v>0</v>
      </c>
      <c r="Q281" s="44">
        <v>0</v>
      </c>
      <c r="R281" s="48">
        <v>0</v>
      </c>
      <c r="S281" s="46">
        <v>0</v>
      </c>
      <c r="T281" s="44">
        <v>0</v>
      </c>
      <c r="U281" s="44">
        <v>0</v>
      </c>
      <c r="V281" s="44">
        <v>0</v>
      </c>
      <c r="W281" s="45">
        <v>0</v>
      </c>
      <c r="X281" s="15"/>
      <c r="Y281" s="15"/>
      <c r="Z281" s="15"/>
      <c r="AA281" s="15"/>
    </row>
    <row r="282" spans="1:27" customFormat="1" ht="14.25" x14ac:dyDescent="0.45">
      <c r="A282" s="7"/>
      <c r="B282" s="8" t="s">
        <v>306</v>
      </c>
      <c r="C282" s="49" t="s">
        <v>36</v>
      </c>
      <c r="D282" s="43">
        <v>11.3</v>
      </c>
      <c r="E282" s="44">
        <v>10.9</v>
      </c>
      <c r="F282" s="44">
        <v>12</v>
      </c>
      <c r="G282" s="44">
        <v>11.9</v>
      </c>
      <c r="H282" s="45">
        <v>13.1</v>
      </c>
      <c r="I282" s="46">
        <v>11.2</v>
      </c>
      <c r="J282" s="44">
        <v>10.8</v>
      </c>
      <c r="K282" s="44">
        <v>11.9</v>
      </c>
      <c r="L282" s="44">
        <v>11.9</v>
      </c>
      <c r="M282" s="47">
        <v>13.1</v>
      </c>
      <c r="N282" s="43">
        <v>0</v>
      </c>
      <c r="O282" s="44">
        <v>0</v>
      </c>
      <c r="P282" s="44">
        <v>0.1</v>
      </c>
      <c r="Q282" s="44">
        <v>0</v>
      </c>
      <c r="R282" s="48">
        <v>0</v>
      </c>
      <c r="S282" s="46">
        <v>0</v>
      </c>
      <c r="T282" s="44">
        <v>0</v>
      </c>
      <c r="U282" s="44">
        <v>0</v>
      </c>
      <c r="V282" s="44">
        <v>0</v>
      </c>
      <c r="W282" s="45">
        <v>0</v>
      </c>
      <c r="X282" s="15"/>
      <c r="Y282" s="15"/>
      <c r="Z282" s="15"/>
      <c r="AA282" s="15"/>
    </row>
    <row r="283" spans="1:27" customFormat="1" ht="14.25" x14ac:dyDescent="0.45">
      <c r="A283" s="7"/>
      <c r="B283" s="8" t="s">
        <v>307</v>
      </c>
      <c r="C283" s="49" t="s">
        <v>38</v>
      </c>
      <c r="D283" s="43">
        <v>7.4</v>
      </c>
      <c r="E283" s="44">
        <v>6.7</v>
      </c>
      <c r="F283" s="44">
        <v>7.4</v>
      </c>
      <c r="G283" s="44">
        <v>7.6</v>
      </c>
      <c r="H283" s="45">
        <v>9.1</v>
      </c>
      <c r="I283" s="46">
        <v>7.4</v>
      </c>
      <c r="J283" s="44">
        <v>6.7</v>
      </c>
      <c r="K283" s="44">
        <v>7.4</v>
      </c>
      <c r="L283" s="44">
        <v>7.6</v>
      </c>
      <c r="M283" s="47">
        <v>9.1</v>
      </c>
      <c r="N283" s="43">
        <v>0</v>
      </c>
      <c r="O283" s="44">
        <v>0</v>
      </c>
      <c r="P283" s="44">
        <v>0</v>
      </c>
      <c r="Q283" s="44">
        <v>0</v>
      </c>
      <c r="R283" s="48">
        <v>0</v>
      </c>
      <c r="S283" s="46">
        <v>0</v>
      </c>
      <c r="T283" s="44">
        <v>0</v>
      </c>
      <c r="U283" s="44">
        <v>0</v>
      </c>
      <c r="V283" s="44">
        <v>0</v>
      </c>
      <c r="W283" s="45">
        <v>0</v>
      </c>
      <c r="X283" s="15"/>
      <c r="Y283" s="15"/>
      <c r="Z283" s="15"/>
      <c r="AA283" s="15"/>
    </row>
    <row r="284" spans="1:27" customFormat="1" ht="14.25" x14ac:dyDescent="0.45">
      <c r="A284" s="7"/>
      <c r="B284" s="8" t="s">
        <v>308</v>
      </c>
      <c r="C284" s="50" t="s">
        <v>40</v>
      </c>
      <c r="D284" s="43">
        <v>7.6</v>
      </c>
      <c r="E284" s="44">
        <v>6.4</v>
      </c>
      <c r="F284" s="44">
        <v>7.7</v>
      </c>
      <c r="G284" s="44">
        <v>7.9</v>
      </c>
      <c r="H284" s="45">
        <v>9</v>
      </c>
      <c r="I284" s="46">
        <v>7.6</v>
      </c>
      <c r="J284" s="44">
        <v>6.4</v>
      </c>
      <c r="K284" s="44">
        <v>7.7</v>
      </c>
      <c r="L284" s="44">
        <v>7.9</v>
      </c>
      <c r="M284" s="47">
        <v>9</v>
      </c>
      <c r="N284" s="43">
        <v>0</v>
      </c>
      <c r="O284" s="44">
        <v>0</v>
      </c>
      <c r="P284" s="44">
        <v>0</v>
      </c>
      <c r="Q284" s="44">
        <v>0</v>
      </c>
      <c r="R284" s="48">
        <v>0</v>
      </c>
      <c r="S284" s="46">
        <v>0</v>
      </c>
      <c r="T284" s="44">
        <v>0</v>
      </c>
      <c r="U284" s="44">
        <v>0</v>
      </c>
      <c r="V284" s="44">
        <v>0</v>
      </c>
      <c r="W284" s="45">
        <v>0</v>
      </c>
      <c r="X284" s="15"/>
      <c r="Y284" s="15"/>
      <c r="Z284" s="15"/>
      <c r="AA284" s="15"/>
    </row>
    <row r="285" spans="1:27" customFormat="1" ht="14.25" x14ac:dyDescent="0.45">
      <c r="A285" s="7"/>
      <c r="B285" s="8" t="s">
        <v>309</v>
      </c>
      <c r="C285" s="51" t="s">
        <v>42</v>
      </c>
      <c r="D285" s="52">
        <v>7.3</v>
      </c>
      <c r="E285" s="53">
        <v>6.9</v>
      </c>
      <c r="F285" s="53">
        <v>7.2</v>
      </c>
      <c r="G285" s="53">
        <v>7.4</v>
      </c>
      <c r="H285" s="54">
        <v>9.1</v>
      </c>
      <c r="I285" s="55">
        <v>7.3</v>
      </c>
      <c r="J285" s="53">
        <v>6.9</v>
      </c>
      <c r="K285" s="53">
        <v>7.2</v>
      </c>
      <c r="L285" s="53">
        <v>7.4</v>
      </c>
      <c r="M285" s="56">
        <v>9.1</v>
      </c>
      <c r="N285" s="52">
        <v>0</v>
      </c>
      <c r="O285" s="53">
        <v>0</v>
      </c>
      <c r="P285" s="53">
        <v>0</v>
      </c>
      <c r="Q285" s="53">
        <v>0</v>
      </c>
      <c r="R285" s="57">
        <v>0</v>
      </c>
      <c r="S285" s="55">
        <v>0</v>
      </c>
      <c r="T285" s="53">
        <v>0</v>
      </c>
      <c r="U285" s="53">
        <v>0</v>
      </c>
      <c r="V285" s="53">
        <v>0</v>
      </c>
      <c r="W285" s="54">
        <v>0</v>
      </c>
      <c r="X285" s="15"/>
      <c r="Y285" s="15"/>
      <c r="Z285" s="15"/>
      <c r="AA285" s="15"/>
    </row>
    <row r="286" spans="1:27" customFormat="1" ht="14.25" x14ac:dyDescent="0.45">
      <c r="A286" s="7"/>
      <c r="B286" s="8" t="s">
        <v>310</v>
      </c>
      <c r="C286" s="58" t="s">
        <v>44</v>
      </c>
      <c r="D286" s="43">
        <v>8</v>
      </c>
      <c r="E286" s="44">
        <v>7.4</v>
      </c>
      <c r="F286" s="44">
        <v>7.6</v>
      </c>
      <c r="G286" s="44">
        <v>8.3000000000000007</v>
      </c>
      <c r="H286" s="45">
        <v>8.9</v>
      </c>
      <c r="I286" s="46">
        <v>8</v>
      </c>
      <c r="J286" s="44">
        <v>7.4</v>
      </c>
      <c r="K286" s="44">
        <v>7.6</v>
      </c>
      <c r="L286" s="44">
        <v>8.3000000000000007</v>
      </c>
      <c r="M286" s="47">
        <v>8.9</v>
      </c>
      <c r="N286" s="43">
        <v>0</v>
      </c>
      <c r="O286" s="44">
        <v>0</v>
      </c>
      <c r="P286" s="44">
        <v>0</v>
      </c>
      <c r="Q286" s="44">
        <v>0</v>
      </c>
      <c r="R286" s="48">
        <v>0</v>
      </c>
      <c r="S286" s="46">
        <v>0</v>
      </c>
      <c r="T286" s="44">
        <v>0</v>
      </c>
      <c r="U286" s="44">
        <v>0</v>
      </c>
      <c r="V286" s="44">
        <v>0</v>
      </c>
      <c r="W286" s="45">
        <v>0</v>
      </c>
      <c r="X286" s="15"/>
      <c r="Y286" s="15"/>
      <c r="Z286" s="15"/>
      <c r="AA286" s="15"/>
    </row>
    <row r="287" spans="1:27" customFormat="1" ht="14.25" x14ac:dyDescent="0.45">
      <c r="A287" s="7"/>
      <c r="B287" s="8" t="s">
        <v>311</v>
      </c>
      <c r="C287" s="49" t="s">
        <v>46</v>
      </c>
      <c r="D287" s="43">
        <v>9.9</v>
      </c>
      <c r="E287" s="44">
        <v>7.5</v>
      </c>
      <c r="F287" s="44">
        <v>10</v>
      </c>
      <c r="G287" s="44">
        <v>10.5</v>
      </c>
      <c r="H287" s="45">
        <v>10.8</v>
      </c>
      <c r="I287" s="46">
        <v>9.8000000000000007</v>
      </c>
      <c r="J287" s="44">
        <v>7.5</v>
      </c>
      <c r="K287" s="44">
        <v>10</v>
      </c>
      <c r="L287" s="44">
        <v>10.5</v>
      </c>
      <c r="M287" s="47">
        <v>10.8</v>
      </c>
      <c r="N287" s="43">
        <v>0.1</v>
      </c>
      <c r="O287" s="44">
        <v>0</v>
      </c>
      <c r="P287" s="44">
        <v>0</v>
      </c>
      <c r="Q287" s="44">
        <v>0</v>
      </c>
      <c r="R287" s="48">
        <v>0</v>
      </c>
      <c r="S287" s="46">
        <v>0</v>
      </c>
      <c r="T287" s="44">
        <v>0</v>
      </c>
      <c r="U287" s="44">
        <v>0</v>
      </c>
      <c r="V287" s="44">
        <v>0</v>
      </c>
      <c r="W287" s="45">
        <v>0</v>
      </c>
      <c r="X287" s="15"/>
      <c r="Y287" s="15"/>
      <c r="Z287" s="15"/>
      <c r="AA287" s="15"/>
    </row>
    <row r="288" spans="1:27" customFormat="1" ht="14.25" x14ac:dyDescent="0.45">
      <c r="A288" s="7"/>
      <c r="B288" s="8" t="s">
        <v>312</v>
      </c>
      <c r="C288" s="49" t="s">
        <v>48</v>
      </c>
      <c r="D288" s="43">
        <v>9.4</v>
      </c>
      <c r="E288" s="44">
        <v>7.9</v>
      </c>
      <c r="F288" s="44">
        <v>7.3</v>
      </c>
      <c r="G288" s="44">
        <v>9.5</v>
      </c>
      <c r="H288" s="45">
        <v>10.199999999999999</v>
      </c>
      <c r="I288" s="46">
        <v>9.4</v>
      </c>
      <c r="J288" s="44">
        <v>7.9</v>
      </c>
      <c r="K288" s="44">
        <v>7.3</v>
      </c>
      <c r="L288" s="44">
        <v>9.5</v>
      </c>
      <c r="M288" s="47">
        <v>10.199999999999999</v>
      </c>
      <c r="N288" s="43">
        <v>0</v>
      </c>
      <c r="O288" s="44">
        <v>0</v>
      </c>
      <c r="P288" s="44">
        <v>0</v>
      </c>
      <c r="Q288" s="44">
        <v>0</v>
      </c>
      <c r="R288" s="48">
        <v>0</v>
      </c>
      <c r="S288" s="46">
        <v>0</v>
      </c>
      <c r="T288" s="44">
        <v>0</v>
      </c>
      <c r="U288" s="44">
        <v>0</v>
      </c>
      <c r="V288" s="44">
        <v>0</v>
      </c>
      <c r="W288" s="45">
        <v>0</v>
      </c>
      <c r="X288" s="15"/>
      <c r="Y288" s="15"/>
      <c r="Z288" s="15"/>
      <c r="AA288" s="15"/>
    </row>
    <row r="289" spans="1:27" customFormat="1" ht="14.25" x14ac:dyDescent="0.45">
      <c r="A289" s="7"/>
      <c r="B289" s="8" t="s">
        <v>313</v>
      </c>
      <c r="C289" s="49" t="s">
        <v>50</v>
      </c>
      <c r="D289" s="43">
        <v>9.4</v>
      </c>
      <c r="E289" s="44">
        <v>8.6999999999999993</v>
      </c>
      <c r="F289" s="44">
        <v>8.6999999999999993</v>
      </c>
      <c r="G289" s="44">
        <v>8.1</v>
      </c>
      <c r="H289" s="45">
        <v>9.1999999999999993</v>
      </c>
      <c r="I289" s="46">
        <v>9.4</v>
      </c>
      <c r="J289" s="44">
        <v>8.6999999999999993</v>
      </c>
      <c r="K289" s="44">
        <v>8.6999999999999993</v>
      </c>
      <c r="L289" s="44">
        <v>8.1</v>
      </c>
      <c r="M289" s="47">
        <v>9.1999999999999993</v>
      </c>
      <c r="N289" s="43">
        <v>0</v>
      </c>
      <c r="O289" s="44">
        <v>0</v>
      </c>
      <c r="P289" s="44">
        <v>0</v>
      </c>
      <c r="Q289" s="44">
        <v>0</v>
      </c>
      <c r="R289" s="48">
        <v>0</v>
      </c>
      <c r="S289" s="46">
        <v>0</v>
      </c>
      <c r="T289" s="44">
        <v>0</v>
      </c>
      <c r="U289" s="44">
        <v>0</v>
      </c>
      <c r="V289" s="44">
        <v>0</v>
      </c>
      <c r="W289" s="45">
        <v>0</v>
      </c>
      <c r="X289" s="15"/>
      <c r="Y289" s="15"/>
      <c r="Z289" s="15"/>
      <c r="AA289" s="15"/>
    </row>
    <row r="290" spans="1:27" customFormat="1" ht="14.25" x14ac:dyDescent="0.45">
      <c r="A290" s="7"/>
      <c r="B290" s="8" t="s">
        <v>314</v>
      </c>
      <c r="C290" s="49" t="s">
        <v>52</v>
      </c>
      <c r="D290" s="43">
        <v>8.5</v>
      </c>
      <c r="E290" s="44">
        <v>8.1999999999999993</v>
      </c>
      <c r="F290" s="44">
        <v>8.6999999999999993</v>
      </c>
      <c r="G290" s="44">
        <v>8.9</v>
      </c>
      <c r="H290" s="45">
        <v>9.1</v>
      </c>
      <c r="I290" s="46">
        <v>8.4</v>
      </c>
      <c r="J290" s="44">
        <v>8.1999999999999993</v>
      </c>
      <c r="K290" s="44">
        <v>8.6999999999999993</v>
      </c>
      <c r="L290" s="44">
        <v>8.9</v>
      </c>
      <c r="M290" s="47">
        <v>9.1</v>
      </c>
      <c r="N290" s="43">
        <v>0</v>
      </c>
      <c r="O290" s="44">
        <v>0</v>
      </c>
      <c r="P290" s="44">
        <v>0</v>
      </c>
      <c r="Q290" s="44">
        <v>0</v>
      </c>
      <c r="R290" s="48">
        <v>0</v>
      </c>
      <c r="S290" s="46">
        <v>0.1</v>
      </c>
      <c r="T290" s="44">
        <v>0</v>
      </c>
      <c r="U290" s="44">
        <v>0</v>
      </c>
      <c r="V290" s="44">
        <v>0</v>
      </c>
      <c r="W290" s="45">
        <v>0</v>
      </c>
      <c r="X290" s="15"/>
      <c r="Y290" s="15"/>
      <c r="Z290" s="15"/>
      <c r="AA290" s="15"/>
    </row>
    <row r="291" spans="1:27" customFormat="1" ht="14.25" x14ac:dyDescent="0.45">
      <c r="A291" s="7"/>
      <c r="B291" s="8" t="s">
        <v>315</v>
      </c>
      <c r="C291" s="49" t="s">
        <v>54</v>
      </c>
      <c r="D291" s="43">
        <v>9.8000000000000007</v>
      </c>
      <c r="E291" s="44">
        <v>9.4</v>
      </c>
      <c r="F291" s="44">
        <v>9.1999999999999993</v>
      </c>
      <c r="G291" s="44">
        <v>10.199999999999999</v>
      </c>
      <c r="H291" s="45">
        <v>11</v>
      </c>
      <c r="I291" s="46">
        <v>9.8000000000000007</v>
      </c>
      <c r="J291" s="44">
        <v>9.4</v>
      </c>
      <c r="K291" s="44">
        <v>9.1999999999999993</v>
      </c>
      <c r="L291" s="44">
        <v>10.199999999999999</v>
      </c>
      <c r="M291" s="47">
        <v>11</v>
      </c>
      <c r="N291" s="43">
        <v>0</v>
      </c>
      <c r="O291" s="44">
        <v>0</v>
      </c>
      <c r="P291" s="44">
        <v>0</v>
      </c>
      <c r="Q291" s="44">
        <v>0</v>
      </c>
      <c r="R291" s="48">
        <v>0</v>
      </c>
      <c r="S291" s="46">
        <v>0</v>
      </c>
      <c r="T291" s="44">
        <v>0</v>
      </c>
      <c r="U291" s="44">
        <v>0</v>
      </c>
      <c r="V291" s="44">
        <v>0</v>
      </c>
      <c r="W291" s="45">
        <v>0</v>
      </c>
      <c r="X291" s="15"/>
      <c r="Y291" s="15"/>
      <c r="Z291" s="15"/>
      <c r="AA291" s="15"/>
    </row>
    <row r="292" spans="1:27" customFormat="1" ht="14.25" x14ac:dyDescent="0.45">
      <c r="A292" s="7"/>
      <c r="B292" s="8" t="s">
        <v>316</v>
      </c>
      <c r="C292" s="49" t="s">
        <v>56</v>
      </c>
      <c r="D292" s="43">
        <v>7.3</v>
      </c>
      <c r="E292" s="44">
        <v>7.6</v>
      </c>
      <c r="F292" s="44">
        <v>7.4</v>
      </c>
      <c r="G292" s="44">
        <v>8.3000000000000007</v>
      </c>
      <c r="H292" s="45">
        <v>8.6999999999999993</v>
      </c>
      <c r="I292" s="46">
        <v>7.2</v>
      </c>
      <c r="J292" s="44">
        <v>7.5</v>
      </c>
      <c r="K292" s="44">
        <v>7.4</v>
      </c>
      <c r="L292" s="44">
        <v>8.3000000000000007</v>
      </c>
      <c r="M292" s="47">
        <v>8.6999999999999993</v>
      </c>
      <c r="N292" s="43">
        <v>0</v>
      </c>
      <c r="O292" s="44">
        <v>0.1</v>
      </c>
      <c r="P292" s="44">
        <v>0</v>
      </c>
      <c r="Q292" s="44">
        <v>0</v>
      </c>
      <c r="R292" s="48">
        <v>0</v>
      </c>
      <c r="S292" s="46">
        <v>0</v>
      </c>
      <c r="T292" s="44">
        <v>0</v>
      </c>
      <c r="U292" s="44">
        <v>0</v>
      </c>
      <c r="V292" s="44">
        <v>0</v>
      </c>
      <c r="W292" s="45">
        <v>0</v>
      </c>
      <c r="X292" s="15"/>
      <c r="Y292" s="15"/>
      <c r="Z292" s="15"/>
      <c r="AA292" s="15"/>
    </row>
    <row r="293" spans="1:27" customFormat="1" ht="14.25" x14ac:dyDescent="0.45">
      <c r="A293" s="7"/>
      <c r="B293" s="8" t="s">
        <v>317</v>
      </c>
      <c r="C293" s="49" t="s">
        <v>58</v>
      </c>
      <c r="D293" s="43">
        <v>7.5</v>
      </c>
      <c r="E293" s="44">
        <v>8</v>
      </c>
      <c r="F293" s="44">
        <v>8</v>
      </c>
      <c r="G293" s="44">
        <v>9</v>
      </c>
      <c r="H293" s="45">
        <v>10.5</v>
      </c>
      <c r="I293" s="46">
        <v>7.5</v>
      </c>
      <c r="J293" s="44">
        <v>8</v>
      </c>
      <c r="K293" s="44">
        <v>8</v>
      </c>
      <c r="L293" s="44">
        <v>9</v>
      </c>
      <c r="M293" s="47">
        <v>10.5</v>
      </c>
      <c r="N293" s="43">
        <v>0</v>
      </c>
      <c r="O293" s="44">
        <v>0</v>
      </c>
      <c r="P293" s="44">
        <v>0</v>
      </c>
      <c r="Q293" s="44">
        <v>0</v>
      </c>
      <c r="R293" s="48">
        <v>0</v>
      </c>
      <c r="S293" s="46">
        <v>0</v>
      </c>
      <c r="T293" s="44">
        <v>0</v>
      </c>
      <c r="U293" s="44">
        <v>0</v>
      </c>
      <c r="V293" s="44">
        <v>0</v>
      </c>
      <c r="W293" s="45">
        <v>0</v>
      </c>
      <c r="X293" s="15"/>
      <c r="Y293" s="15"/>
      <c r="Z293" s="15"/>
      <c r="AA293" s="15"/>
    </row>
    <row r="294" spans="1:27" customFormat="1" ht="14.25" x14ac:dyDescent="0.45">
      <c r="A294" s="7"/>
      <c r="B294" s="8" t="s">
        <v>318</v>
      </c>
      <c r="C294" s="49" t="s">
        <v>60</v>
      </c>
      <c r="D294" s="43">
        <v>6.3</v>
      </c>
      <c r="E294" s="44">
        <v>5.2</v>
      </c>
      <c r="F294" s="44">
        <v>5.7</v>
      </c>
      <c r="G294" s="44">
        <v>6.3</v>
      </c>
      <c r="H294" s="45">
        <v>6.8</v>
      </c>
      <c r="I294" s="46">
        <v>6.3</v>
      </c>
      <c r="J294" s="44">
        <v>5.2</v>
      </c>
      <c r="K294" s="44">
        <v>5.7</v>
      </c>
      <c r="L294" s="44">
        <v>6.3</v>
      </c>
      <c r="M294" s="47">
        <v>6.8</v>
      </c>
      <c r="N294" s="43">
        <v>0</v>
      </c>
      <c r="O294" s="44">
        <v>0</v>
      </c>
      <c r="P294" s="44">
        <v>0</v>
      </c>
      <c r="Q294" s="44">
        <v>0</v>
      </c>
      <c r="R294" s="48">
        <v>0</v>
      </c>
      <c r="S294" s="46">
        <v>0</v>
      </c>
      <c r="T294" s="44">
        <v>0</v>
      </c>
      <c r="U294" s="44">
        <v>0</v>
      </c>
      <c r="V294" s="44">
        <v>0</v>
      </c>
      <c r="W294" s="45">
        <v>0</v>
      </c>
      <c r="X294" s="15"/>
      <c r="Y294" s="15"/>
      <c r="Z294" s="15"/>
      <c r="AA294" s="15"/>
    </row>
    <row r="295" spans="1:27" customFormat="1" ht="14.65" thickBot="1" x14ac:dyDescent="0.5">
      <c r="A295" s="7"/>
      <c r="B295" s="8" t="s">
        <v>319</v>
      </c>
      <c r="C295" s="59" t="s">
        <v>62</v>
      </c>
      <c r="D295" s="60">
        <v>8.3000000000000007</v>
      </c>
      <c r="E295" s="61">
        <v>8.4</v>
      </c>
      <c r="F295" s="61">
        <v>8.1999999999999993</v>
      </c>
      <c r="G295" s="61">
        <v>8.9</v>
      </c>
      <c r="H295" s="62">
        <v>9.6999999999999993</v>
      </c>
      <c r="I295" s="63">
        <v>8.3000000000000007</v>
      </c>
      <c r="J295" s="61">
        <v>8.4</v>
      </c>
      <c r="K295" s="61">
        <v>8.1999999999999993</v>
      </c>
      <c r="L295" s="61">
        <v>8.9</v>
      </c>
      <c r="M295" s="64">
        <v>9.6999999999999993</v>
      </c>
      <c r="N295" s="60">
        <v>0</v>
      </c>
      <c r="O295" s="61">
        <v>0</v>
      </c>
      <c r="P295" s="61">
        <v>0</v>
      </c>
      <c r="Q295" s="61">
        <v>0</v>
      </c>
      <c r="R295" s="65">
        <v>0</v>
      </c>
      <c r="S295" s="63">
        <v>0</v>
      </c>
      <c r="T295" s="61">
        <v>0</v>
      </c>
      <c r="U295" s="61">
        <v>0</v>
      </c>
      <c r="V295" s="61">
        <v>0</v>
      </c>
      <c r="W295" s="62">
        <v>0</v>
      </c>
      <c r="X295" s="15"/>
      <c r="Y295" s="15"/>
      <c r="Z295" s="15"/>
      <c r="AA295" s="15"/>
    </row>
    <row r="296" spans="1:27" customFormat="1" ht="14.65" thickTop="1" x14ac:dyDescent="0.45">
      <c r="A296" s="7"/>
      <c r="B296" s="8" t="s">
        <v>320</v>
      </c>
      <c r="C296" s="66" t="s">
        <v>64</v>
      </c>
      <c r="D296" s="67">
        <v>8.6999999999999993</v>
      </c>
      <c r="E296" s="68">
        <v>8.1</v>
      </c>
      <c r="F296" s="68">
        <v>8.6999999999999993</v>
      </c>
      <c r="G296" s="68">
        <v>9.1999999999999993</v>
      </c>
      <c r="H296" s="69">
        <v>10</v>
      </c>
      <c r="I296" s="70">
        <v>8.6999999999999993</v>
      </c>
      <c r="J296" s="68">
        <v>8.1</v>
      </c>
      <c r="K296" s="68">
        <v>8.6</v>
      </c>
      <c r="L296" s="68">
        <v>9.1999999999999993</v>
      </c>
      <c r="M296" s="71">
        <v>10</v>
      </c>
      <c r="N296" s="67">
        <v>0</v>
      </c>
      <c r="O296" s="68">
        <v>0</v>
      </c>
      <c r="P296" s="68">
        <v>0</v>
      </c>
      <c r="Q296" s="68">
        <v>0</v>
      </c>
      <c r="R296" s="72">
        <v>0</v>
      </c>
      <c r="S296" s="70">
        <v>0</v>
      </c>
      <c r="T296" s="68">
        <v>0</v>
      </c>
      <c r="U296" s="68">
        <v>0</v>
      </c>
      <c r="V296" s="68">
        <v>0</v>
      </c>
      <c r="W296" s="69">
        <v>0</v>
      </c>
      <c r="X296" s="15"/>
      <c r="Y296" s="15"/>
      <c r="Z296" s="15"/>
      <c r="AA296" s="15"/>
    </row>
    <row r="297" spans="1:27" customFormat="1" x14ac:dyDescent="0.35">
      <c r="A297" s="7"/>
      <c r="B297" s="16"/>
      <c r="C297" s="15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15"/>
      <c r="Y297" s="15"/>
      <c r="Z297" s="15"/>
      <c r="AA297" s="15"/>
    </row>
    <row r="298" spans="1:27" customFormat="1" x14ac:dyDescent="0.35">
      <c r="A298" s="7"/>
      <c r="B298" s="16"/>
      <c r="C298" s="15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15"/>
      <c r="Y298" s="15"/>
      <c r="Z298" s="15"/>
      <c r="AA298" s="15"/>
    </row>
    <row r="299" spans="1:27" customFormat="1" ht="13.15" x14ac:dyDescent="0.4">
      <c r="A299" s="7"/>
      <c r="B299" s="16"/>
      <c r="C299" s="75" t="s">
        <v>321</v>
      </c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15"/>
      <c r="Y299" s="15"/>
      <c r="Z299" s="15"/>
      <c r="AA299" s="15"/>
    </row>
    <row r="300" spans="1:27" customFormat="1" x14ac:dyDescent="0.35">
      <c r="A300" s="7"/>
      <c r="B300" s="16"/>
      <c r="C300" s="18" t="s">
        <v>20</v>
      </c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15"/>
      <c r="Y300" s="15"/>
      <c r="Z300" s="15"/>
      <c r="AA300" s="15"/>
    </row>
    <row r="301" spans="1:27" customFormat="1" x14ac:dyDescent="0.35">
      <c r="A301" s="7"/>
      <c r="B301" s="16"/>
      <c r="C301" s="26" t="s">
        <v>15</v>
      </c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15"/>
      <c r="Y301" s="15"/>
      <c r="Z301" s="15"/>
      <c r="AA301" s="15"/>
    </row>
    <row r="302" spans="1:27" customFormat="1" ht="14.25" x14ac:dyDescent="0.45">
      <c r="A302" s="7"/>
      <c r="B302" s="8" t="s">
        <v>322</v>
      </c>
      <c r="C302" s="32" t="s">
        <v>5</v>
      </c>
      <c r="D302" s="33">
        <v>7.7</v>
      </c>
      <c r="E302" s="34">
        <v>7.3</v>
      </c>
      <c r="F302" s="34">
        <v>7.8</v>
      </c>
      <c r="G302" s="34">
        <v>8.6999999999999993</v>
      </c>
      <c r="H302" s="35">
        <v>9</v>
      </c>
      <c r="I302" s="36">
        <v>6.6</v>
      </c>
      <c r="J302" s="34">
        <v>6.4</v>
      </c>
      <c r="K302" s="34">
        <v>7</v>
      </c>
      <c r="L302" s="34">
        <v>8.1</v>
      </c>
      <c r="M302" s="37">
        <v>8.6</v>
      </c>
      <c r="N302" s="33">
        <v>1</v>
      </c>
      <c r="O302" s="34">
        <v>0.9</v>
      </c>
      <c r="P302" s="34">
        <v>0.7</v>
      </c>
      <c r="Q302" s="34">
        <v>0.6</v>
      </c>
      <c r="R302" s="38">
        <v>0.4</v>
      </c>
      <c r="S302" s="36">
        <v>0.1</v>
      </c>
      <c r="T302" s="36">
        <v>0</v>
      </c>
      <c r="U302" s="36">
        <v>0</v>
      </c>
      <c r="V302" s="36">
        <v>0</v>
      </c>
      <c r="W302" s="39">
        <v>0</v>
      </c>
      <c r="X302" s="15"/>
      <c r="Y302" s="15"/>
      <c r="Z302" s="15"/>
      <c r="AA302" s="15"/>
    </row>
    <row r="303" spans="1:27" customFormat="1" ht="14.25" x14ac:dyDescent="0.45">
      <c r="A303" s="7"/>
      <c r="B303" s="8" t="s">
        <v>323</v>
      </c>
      <c r="C303" s="42" t="s">
        <v>10</v>
      </c>
      <c r="D303" s="43">
        <v>8.3000000000000007</v>
      </c>
      <c r="E303" s="44">
        <v>7.3</v>
      </c>
      <c r="F303" s="44">
        <v>7.4</v>
      </c>
      <c r="G303" s="44">
        <v>8.3000000000000007</v>
      </c>
      <c r="H303" s="45">
        <v>8.8000000000000007</v>
      </c>
      <c r="I303" s="46">
        <v>7.3</v>
      </c>
      <c r="J303" s="44">
        <v>6.4</v>
      </c>
      <c r="K303" s="44">
        <v>6.7</v>
      </c>
      <c r="L303" s="44">
        <v>7.6</v>
      </c>
      <c r="M303" s="47">
        <v>8.3000000000000007</v>
      </c>
      <c r="N303" s="43">
        <v>0.9</v>
      </c>
      <c r="O303" s="44">
        <v>0.9</v>
      </c>
      <c r="P303" s="44">
        <v>0.7</v>
      </c>
      <c r="Q303" s="44">
        <v>0.6</v>
      </c>
      <c r="R303" s="48">
        <v>0.4</v>
      </c>
      <c r="S303" s="46">
        <v>0.1</v>
      </c>
      <c r="T303" s="44">
        <v>0.1</v>
      </c>
      <c r="U303" s="44">
        <v>0</v>
      </c>
      <c r="V303" s="44">
        <v>0</v>
      </c>
      <c r="W303" s="45">
        <v>0.1</v>
      </c>
      <c r="X303" s="15"/>
      <c r="Y303" s="15"/>
      <c r="Z303" s="15"/>
      <c r="AA303" s="15"/>
    </row>
    <row r="304" spans="1:27" customFormat="1" ht="14.25" x14ac:dyDescent="0.45">
      <c r="A304" s="7"/>
      <c r="B304" s="8" t="s">
        <v>324</v>
      </c>
      <c r="C304" s="49" t="s">
        <v>16</v>
      </c>
      <c r="D304" s="43">
        <v>7.7</v>
      </c>
      <c r="E304" s="44">
        <v>7.5</v>
      </c>
      <c r="F304" s="44">
        <v>8.1</v>
      </c>
      <c r="G304" s="44">
        <v>9.3000000000000007</v>
      </c>
      <c r="H304" s="45">
        <v>9.6</v>
      </c>
      <c r="I304" s="46">
        <v>6.8</v>
      </c>
      <c r="J304" s="44">
        <v>6.8</v>
      </c>
      <c r="K304" s="44">
        <v>7.4</v>
      </c>
      <c r="L304" s="44">
        <v>8.6</v>
      </c>
      <c r="M304" s="47">
        <v>9.1</v>
      </c>
      <c r="N304" s="43">
        <v>0.9</v>
      </c>
      <c r="O304" s="44">
        <v>0.7</v>
      </c>
      <c r="P304" s="44">
        <v>0.7</v>
      </c>
      <c r="Q304" s="44">
        <v>0.7</v>
      </c>
      <c r="R304" s="48">
        <v>0.4</v>
      </c>
      <c r="S304" s="46">
        <v>0</v>
      </c>
      <c r="T304" s="44">
        <v>0</v>
      </c>
      <c r="U304" s="44">
        <v>0</v>
      </c>
      <c r="V304" s="44">
        <v>0</v>
      </c>
      <c r="W304" s="45">
        <v>0.1</v>
      </c>
      <c r="X304" s="15"/>
      <c r="Y304" s="15"/>
      <c r="Z304" s="15"/>
      <c r="AA304" s="15"/>
    </row>
    <row r="305" spans="1:27" customFormat="1" ht="14.25" x14ac:dyDescent="0.45">
      <c r="A305" s="7"/>
      <c r="B305" s="8" t="s">
        <v>325</v>
      </c>
      <c r="C305" s="50" t="s">
        <v>22</v>
      </c>
      <c r="D305" s="43">
        <v>7.2</v>
      </c>
      <c r="E305" s="44">
        <v>8.5</v>
      </c>
      <c r="F305" s="44">
        <v>7.2</v>
      </c>
      <c r="G305" s="44">
        <v>7.9</v>
      </c>
      <c r="H305" s="45">
        <v>9.4</v>
      </c>
      <c r="I305" s="46">
        <v>6.4</v>
      </c>
      <c r="J305" s="44">
        <v>7.9</v>
      </c>
      <c r="K305" s="44">
        <v>6.5</v>
      </c>
      <c r="L305" s="44">
        <v>7.6</v>
      </c>
      <c r="M305" s="47">
        <v>8.9</v>
      </c>
      <c r="N305" s="43">
        <v>0.8</v>
      </c>
      <c r="O305" s="44">
        <v>0.6</v>
      </c>
      <c r="P305" s="44">
        <v>0.6</v>
      </c>
      <c r="Q305" s="44">
        <v>0.3</v>
      </c>
      <c r="R305" s="48">
        <v>0.4</v>
      </c>
      <c r="S305" s="46">
        <v>0.1</v>
      </c>
      <c r="T305" s="44">
        <v>0</v>
      </c>
      <c r="U305" s="44">
        <v>0.1</v>
      </c>
      <c r="V305" s="44">
        <v>0</v>
      </c>
      <c r="W305" s="45">
        <v>0.1</v>
      </c>
      <c r="X305" s="15"/>
      <c r="Y305" s="15"/>
      <c r="Z305" s="15"/>
      <c r="AA305" s="15"/>
    </row>
    <row r="306" spans="1:27" customFormat="1" ht="14.25" x14ac:dyDescent="0.45">
      <c r="A306" s="7"/>
      <c r="B306" s="8" t="s">
        <v>326</v>
      </c>
      <c r="C306" s="50" t="s">
        <v>26</v>
      </c>
      <c r="D306" s="43">
        <v>7.9</v>
      </c>
      <c r="E306" s="44">
        <v>6.4</v>
      </c>
      <c r="F306" s="44">
        <v>8.6999999999999993</v>
      </c>
      <c r="G306" s="44">
        <v>9.3000000000000007</v>
      </c>
      <c r="H306" s="45">
        <v>9.9</v>
      </c>
      <c r="I306" s="46">
        <v>7.3</v>
      </c>
      <c r="J306" s="44">
        <v>5.6</v>
      </c>
      <c r="K306" s="44">
        <v>8.1</v>
      </c>
      <c r="L306" s="44">
        <v>8.4</v>
      </c>
      <c r="M306" s="47">
        <v>9.5</v>
      </c>
      <c r="N306" s="43">
        <v>0.6</v>
      </c>
      <c r="O306" s="44">
        <v>0.7</v>
      </c>
      <c r="P306" s="44">
        <v>0.6</v>
      </c>
      <c r="Q306" s="44">
        <v>0.9</v>
      </c>
      <c r="R306" s="48">
        <v>0.3</v>
      </c>
      <c r="S306" s="46">
        <v>0</v>
      </c>
      <c r="T306" s="44">
        <v>0</v>
      </c>
      <c r="U306" s="44">
        <v>0</v>
      </c>
      <c r="V306" s="44">
        <v>0.1</v>
      </c>
      <c r="W306" s="45">
        <v>0.1</v>
      </c>
      <c r="X306" s="15"/>
      <c r="Y306" s="15"/>
      <c r="Z306" s="15"/>
      <c r="AA306" s="15"/>
    </row>
    <row r="307" spans="1:27" customFormat="1" ht="14.25" x14ac:dyDescent="0.45">
      <c r="A307" s="7"/>
      <c r="B307" s="8" t="s">
        <v>327</v>
      </c>
      <c r="C307" s="50" t="s">
        <v>28</v>
      </c>
      <c r="D307" s="43">
        <v>8</v>
      </c>
      <c r="E307" s="44">
        <v>7.7</v>
      </c>
      <c r="F307" s="44">
        <v>8.6999999999999993</v>
      </c>
      <c r="G307" s="44">
        <v>11.1</v>
      </c>
      <c r="H307" s="45">
        <v>9.6</v>
      </c>
      <c r="I307" s="46">
        <v>6.6</v>
      </c>
      <c r="J307" s="44">
        <v>6.7</v>
      </c>
      <c r="K307" s="44">
        <v>7.7</v>
      </c>
      <c r="L307" s="44">
        <v>10.199999999999999</v>
      </c>
      <c r="M307" s="47">
        <v>9.1</v>
      </c>
      <c r="N307" s="43">
        <v>1.3</v>
      </c>
      <c r="O307" s="44">
        <v>1</v>
      </c>
      <c r="P307" s="44">
        <v>1</v>
      </c>
      <c r="Q307" s="44">
        <v>0.9</v>
      </c>
      <c r="R307" s="48">
        <v>0.5</v>
      </c>
      <c r="S307" s="46">
        <v>0</v>
      </c>
      <c r="T307" s="44">
        <v>0</v>
      </c>
      <c r="U307" s="44">
        <v>0</v>
      </c>
      <c r="V307" s="44">
        <v>0</v>
      </c>
      <c r="W307" s="45">
        <v>0</v>
      </c>
      <c r="X307" s="15"/>
      <c r="Y307" s="15"/>
      <c r="Z307" s="15"/>
      <c r="AA307" s="15"/>
    </row>
    <row r="308" spans="1:27" customFormat="1" ht="14.25" x14ac:dyDescent="0.45">
      <c r="A308" s="7"/>
      <c r="B308" s="8" t="s">
        <v>328</v>
      </c>
      <c r="C308" s="49" t="s">
        <v>30</v>
      </c>
      <c r="D308" s="43">
        <v>9.3000000000000007</v>
      </c>
      <c r="E308" s="44">
        <v>8.5</v>
      </c>
      <c r="F308" s="44">
        <v>9.1999999999999993</v>
      </c>
      <c r="G308" s="44">
        <v>11.2</v>
      </c>
      <c r="H308" s="45">
        <v>11.8</v>
      </c>
      <c r="I308" s="46">
        <v>8.1999999999999993</v>
      </c>
      <c r="J308" s="44">
        <v>7.5</v>
      </c>
      <c r="K308" s="44">
        <v>8.4</v>
      </c>
      <c r="L308" s="44">
        <v>10.1</v>
      </c>
      <c r="M308" s="47">
        <v>11.3</v>
      </c>
      <c r="N308" s="43">
        <v>1.1000000000000001</v>
      </c>
      <c r="O308" s="44">
        <v>0.9</v>
      </c>
      <c r="P308" s="44">
        <v>0.7</v>
      </c>
      <c r="Q308" s="44">
        <v>1</v>
      </c>
      <c r="R308" s="48">
        <v>0.4</v>
      </c>
      <c r="S308" s="46">
        <v>0</v>
      </c>
      <c r="T308" s="44">
        <v>0.1</v>
      </c>
      <c r="U308" s="44">
        <v>0</v>
      </c>
      <c r="V308" s="44">
        <v>0.1</v>
      </c>
      <c r="W308" s="45">
        <v>0.1</v>
      </c>
      <c r="X308" s="15"/>
      <c r="Y308" s="15"/>
      <c r="Z308" s="15"/>
      <c r="AA308" s="15"/>
    </row>
    <row r="309" spans="1:27" customFormat="1" ht="14.25" x14ac:dyDescent="0.45">
      <c r="A309" s="7"/>
      <c r="B309" s="8" t="s">
        <v>329</v>
      </c>
      <c r="C309" s="49" t="s">
        <v>32</v>
      </c>
      <c r="D309" s="43">
        <v>7.7</v>
      </c>
      <c r="E309" s="44">
        <v>7.3</v>
      </c>
      <c r="F309" s="44">
        <v>8.3000000000000007</v>
      </c>
      <c r="G309" s="44">
        <v>9.1999999999999993</v>
      </c>
      <c r="H309" s="45">
        <v>9.1</v>
      </c>
      <c r="I309" s="46">
        <v>6.5</v>
      </c>
      <c r="J309" s="44">
        <v>6.2</v>
      </c>
      <c r="K309" s="44">
        <v>7.5</v>
      </c>
      <c r="L309" s="44">
        <v>8.5</v>
      </c>
      <c r="M309" s="47">
        <v>8.6999999999999993</v>
      </c>
      <c r="N309" s="43">
        <v>1.2</v>
      </c>
      <c r="O309" s="44">
        <v>1</v>
      </c>
      <c r="P309" s="44">
        <v>0.7</v>
      </c>
      <c r="Q309" s="44">
        <v>0.6</v>
      </c>
      <c r="R309" s="48">
        <v>0.4</v>
      </c>
      <c r="S309" s="46">
        <v>0.1</v>
      </c>
      <c r="T309" s="44">
        <v>0.1</v>
      </c>
      <c r="U309" s="44">
        <v>0.1</v>
      </c>
      <c r="V309" s="44">
        <v>0</v>
      </c>
      <c r="W309" s="45">
        <v>0</v>
      </c>
      <c r="X309" s="15"/>
      <c r="Y309" s="15"/>
      <c r="Z309" s="15"/>
      <c r="AA309" s="15"/>
    </row>
    <row r="310" spans="1:27" customFormat="1" ht="14.25" x14ac:dyDescent="0.45">
      <c r="A310" s="7"/>
      <c r="B310" s="8" t="s">
        <v>330</v>
      </c>
      <c r="C310" s="49" t="s">
        <v>34</v>
      </c>
      <c r="D310" s="43">
        <v>4.3</v>
      </c>
      <c r="E310" s="44">
        <v>7.7</v>
      </c>
      <c r="F310" s="44">
        <v>10</v>
      </c>
      <c r="G310" s="44">
        <v>4.4000000000000004</v>
      </c>
      <c r="H310" s="45">
        <v>7.6</v>
      </c>
      <c r="I310" s="46">
        <v>4.3</v>
      </c>
      <c r="J310" s="44">
        <v>5.8</v>
      </c>
      <c r="K310" s="44">
        <v>8.5</v>
      </c>
      <c r="L310" s="44">
        <v>4.3</v>
      </c>
      <c r="M310" s="47">
        <v>7.6</v>
      </c>
      <c r="N310" s="43">
        <v>0</v>
      </c>
      <c r="O310" s="44">
        <v>1.9</v>
      </c>
      <c r="P310" s="44">
        <v>1.6</v>
      </c>
      <c r="Q310" s="44">
        <v>0.1</v>
      </c>
      <c r="R310" s="48">
        <v>0</v>
      </c>
      <c r="S310" s="46">
        <v>0</v>
      </c>
      <c r="T310" s="44">
        <v>0</v>
      </c>
      <c r="U310" s="44">
        <v>0</v>
      </c>
      <c r="V310" s="44">
        <v>0</v>
      </c>
      <c r="W310" s="45">
        <v>0</v>
      </c>
      <c r="X310" s="15"/>
      <c r="Y310" s="15"/>
      <c r="Z310" s="15"/>
      <c r="AA310" s="15"/>
    </row>
    <row r="311" spans="1:27" customFormat="1" ht="14.25" x14ac:dyDescent="0.45">
      <c r="A311" s="7"/>
      <c r="B311" s="8" t="s">
        <v>331</v>
      </c>
      <c r="C311" s="49" t="s">
        <v>36</v>
      </c>
      <c r="D311" s="43">
        <v>7.8</v>
      </c>
      <c r="E311" s="44">
        <v>7.9</v>
      </c>
      <c r="F311" s="44">
        <v>8.1</v>
      </c>
      <c r="G311" s="44">
        <v>8.1</v>
      </c>
      <c r="H311" s="45">
        <v>9</v>
      </c>
      <c r="I311" s="46">
        <v>6.7</v>
      </c>
      <c r="J311" s="44">
        <v>6.8</v>
      </c>
      <c r="K311" s="44">
        <v>7.5</v>
      </c>
      <c r="L311" s="44">
        <v>7.6</v>
      </c>
      <c r="M311" s="47">
        <v>8.5</v>
      </c>
      <c r="N311" s="43">
        <v>1</v>
      </c>
      <c r="O311" s="44">
        <v>1.1000000000000001</v>
      </c>
      <c r="P311" s="44">
        <v>0.6</v>
      </c>
      <c r="Q311" s="44">
        <v>0.5</v>
      </c>
      <c r="R311" s="48">
        <v>0.4</v>
      </c>
      <c r="S311" s="46">
        <v>0</v>
      </c>
      <c r="T311" s="44">
        <v>0</v>
      </c>
      <c r="U311" s="44">
        <v>0</v>
      </c>
      <c r="V311" s="44">
        <v>0</v>
      </c>
      <c r="W311" s="45">
        <v>0.1</v>
      </c>
      <c r="X311" s="15"/>
      <c r="Y311" s="15"/>
      <c r="Z311" s="15"/>
      <c r="AA311" s="15"/>
    </row>
    <row r="312" spans="1:27" customFormat="1" ht="14.25" x14ac:dyDescent="0.45">
      <c r="A312" s="7"/>
      <c r="B312" s="8" t="s">
        <v>332</v>
      </c>
      <c r="C312" s="49" t="s">
        <v>38</v>
      </c>
      <c r="D312" s="43">
        <v>5.9</v>
      </c>
      <c r="E312" s="44">
        <v>5.6</v>
      </c>
      <c r="F312" s="44">
        <v>6</v>
      </c>
      <c r="G312" s="44">
        <v>7.4</v>
      </c>
      <c r="H312" s="45">
        <v>7.1</v>
      </c>
      <c r="I312" s="46">
        <v>4.7</v>
      </c>
      <c r="J312" s="44">
        <v>4.7</v>
      </c>
      <c r="K312" s="44">
        <v>5.0999999999999996</v>
      </c>
      <c r="L312" s="44">
        <v>6.7</v>
      </c>
      <c r="M312" s="47">
        <v>6.6</v>
      </c>
      <c r="N312" s="43">
        <v>1.2</v>
      </c>
      <c r="O312" s="44">
        <v>0.8</v>
      </c>
      <c r="P312" s="44">
        <v>0.9</v>
      </c>
      <c r="Q312" s="44">
        <v>0.7</v>
      </c>
      <c r="R312" s="48">
        <v>0.5</v>
      </c>
      <c r="S312" s="46">
        <v>0</v>
      </c>
      <c r="T312" s="44">
        <v>0</v>
      </c>
      <c r="U312" s="44">
        <v>0</v>
      </c>
      <c r="V312" s="44">
        <v>0</v>
      </c>
      <c r="W312" s="45">
        <v>0</v>
      </c>
      <c r="X312" s="15"/>
      <c r="Y312" s="15"/>
      <c r="Z312" s="15"/>
      <c r="AA312" s="15"/>
    </row>
    <row r="313" spans="1:27" customFormat="1" ht="14.25" x14ac:dyDescent="0.45">
      <c r="A313" s="7"/>
      <c r="B313" s="8" t="s">
        <v>333</v>
      </c>
      <c r="C313" s="50" t="s">
        <v>40</v>
      </c>
      <c r="D313" s="43">
        <v>6.2</v>
      </c>
      <c r="E313" s="44">
        <v>5.9</v>
      </c>
      <c r="F313" s="44">
        <v>6.1</v>
      </c>
      <c r="G313" s="44">
        <v>7.8</v>
      </c>
      <c r="H313" s="45">
        <v>7.5</v>
      </c>
      <c r="I313" s="46">
        <v>4.8</v>
      </c>
      <c r="J313" s="44">
        <v>5</v>
      </c>
      <c r="K313" s="44">
        <v>5</v>
      </c>
      <c r="L313" s="44">
        <v>7.1</v>
      </c>
      <c r="M313" s="47">
        <v>7</v>
      </c>
      <c r="N313" s="43">
        <v>1.4</v>
      </c>
      <c r="O313" s="44">
        <v>0.9</v>
      </c>
      <c r="P313" s="44">
        <v>1.1000000000000001</v>
      </c>
      <c r="Q313" s="44">
        <v>0.7</v>
      </c>
      <c r="R313" s="48">
        <v>0.5</v>
      </c>
      <c r="S313" s="46">
        <v>0</v>
      </c>
      <c r="T313" s="44">
        <v>0</v>
      </c>
      <c r="U313" s="44">
        <v>0</v>
      </c>
      <c r="V313" s="44">
        <v>0</v>
      </c>
      <c r="W313" s="45">
        <v>0</v>
      </c>
      <c r="X313" s="15"/>
      <c r="Y313" s="15"/>
      <c r="Z313" s="15"/>
      <c r="AA313" s="15"/>
    </row>
    <row r="314" spans="1:27" customFormat="1" ht="14.25" x14ac:dyDescent="0.45">
      <c r="A314" s="7"/>
      <c r="B314" s="8" t="s">
        <v>334</v>
      </c>
      <c r="C314" s="51" t="s">
        <v>42</v>
      </c>
      <c r="D314" s="52">
        <v>5.6</v>
      </c>
      <c r="E314" s="53">
        <v>5.4</v>
      </c>
      <c r="F314" s="53">
        <v>6</v>
      </c>
      <c r="G314" s="53">
        <v>7</v>
      </c>
      <c r="H314" s="54">
        <v>6.8</v>
      </c>
      <c r="I314" s="55">
        <v>4.5999999999999996</v>
      </c>
      <c r="J314" s="53">
        <v>4.5</v>
      </c>
      <c r="K314" s="53">
        <v>5.3</v>
      </c>
      <c r="L314" s="53">
        <v>6.3</v>
      </c>
      <c r="M314" s="56">
        <v>6.3</v>
      </c>
      <c r="N314" s="52">
        <v>1</v>
      </c>
      <c r="O314" s="53">
        <v>0.8</v>
      </c>
      <c r="P314" s="53">
        <v>0.7</v>
      </c>
      <c r="Q314" s="53">
        <v>0.7</v>
      </c>
      <c r="R314" s="57">
        <v>0.5</v>
      </c>
      <c r="S314" s="55">
        <v>0</v>
      </c>
      <c r="T314" s="53">
        <v>0</v>
      </c>
      <c r="U314" s="53">
        <v>0</v>
      </c>
      <c r="V314" s="53">
        <v>0</v>
      </c>
      <c r="W314" s="54">
        <v>0</v>
      </c>
      <c r="X314" s="15"/>
      <c r="Y314" s="15"/>
      <c r="Z314" s="15"/>
      <c r="AA314" s="15"/>
    </row>
    <row r="315" spans="1:27" customFormat="1" ht="14.25" x14ac:dyDescent="0.45">
      <c r="A315" s="7"/>
      <c r="B315" s="8" t="s">
        <v>335</v>
      </c>
      <c r="C315" s="58" t="s">
        <v>44</v>
      </c>
      <c r="D315" s="43">
        <v>7.1</v>
      </c>
      <c r="E315" s="44">
        <v>6.6</v>
      </c>
      <c r="F315" s="44">
        <v>7.4</v>
      </c>
      <c r="G315" s="44">
        <v>7.9</v>
      </c>
      <c r="H315" s="45">
        <v>8.6999999999999993</v>
      </c>
      <c r="I315" s="46">
        <v>5.8</v>
      </c>
      <c r="J315" s="44">
        <v>5.6</v>
      </c>
      <c r="K315" s="44">
        <v>6.6</v>
      </c>
      <c r="L315" s="44">
        <v>7.1</v>
      </c>
      <c r="M315" s="47">
        <v>8.1</v>
      </c>
      <c r="N315" s="43">
        <v>1.2</v>
      </c>
      <c r="O315" s="44">
        <v>1</v>
      </c>
      <c r="P315" s="44">
        <v>0.8</v>
      </c>
      <c r="Q315" s="44">
        <v>0.7</v>
      </c>
      <c r="R315" s="48">
        <v>0.5</v>
      </c>
      <c r="S315" s="46">
        <v>0</v>
      </c>
      <c r="T315" s="44">
        <v>0.1</v>
      </c>
      <c r="U315" s="44">
        <v>0.1</v>
      </c>
      <c r="V315" s="44">
        <v>0.1</v>
      </c>
      <c r="W315" s="45">
        <v>0.1</v>
      </c>
      <c r="X315" s="15"/>
      <c r="Y315" s="15"/>
      <c r="Z315" s="15"/>
      <c r="AA315" s="15"/>
    </row>
    <row r="316" spans="1:27" customFormat="1" ht="14.25" x14ac:dyDescent="0.45">
      <c r="A316" s="7"/>
      <c r="B316" s="8" t="s">
        <v>336</v>
      </c>
      <c r="C316" s="49" t="s">
        <v>46</v>
      </c>
      <c r="D316" s="43">
        <v>9.1</v>
      </c>
      <c r="E316" s="44">
        <v>6.9</v>
      </c>
      <c r="F316" s="44">
        <v>8.3000000000000007</v>
      </c>
      <c r="G316" s="44">
        <v>9.6999999999999993</v>
      </c>
      <c r="H316" s="45">
        <v>10</v>
      </c>
      <c r="I316" s="46">
        <v>7.6</v>
      </c>
      <c r="J316" s="44">
        <v>6.1</v>
      </c>
      <c r="K316" s="44">
        <v>7.6</v>
      </c>
      <c r="L316" s="44">
        <v>9.1</v>
      </c>
      <c r="M316" s="47">
        <v>9.4</v>
      </c>
      <c r="N316" s="43">
        <v>1.6</v>
      </c>
      <c r="O316" s="44">
        <v>0.7</v>
      </c>
      <c r="P316" s="44">
        <v>0.7</v>
      </c>
      <c r="Q316" s="44">
        <v>0.5</v>
      </c>
      <c r="R316" s="48">
        <v>0.5</v>
      </c>
      <c r="S316" s="46">
        <v>0</v>
      </c>
      <c r="T316" s="44">
        <v>0.1</v>
      </c>
      <c r="U316" s="44">
        <v>0.1</v>
      </c>
      <c r="V316" s="44">
        <v>0</v>
      </c>
      <c r="W316" s="45">
        <v>0</v>
      </c>
      <c r="X316" s="15"/>
      <c r="Y316" s="15"/>
      <c r="Z316" s="15"/>
      <c r="AA316" s="15"/>
    </row>
    <row r="317" spans="1:27" customFormat="1" ht="14.25" x14ac:dyDescent="0.45">
      <c r="A317" s="7"/>
      <c r="B317" s="8" t="s">
        <v>337</v>
      </c>
      <c r="C317" s="49" t="s">
        <v>48</v>
      </c>
      <c r="D317" s="43">
        <v>6.5</v>
      </c>
      <c r="E317" s="44">
        <v>6.8</v>
      </c>
      <c r="F317" s="44">
        <v>6.8</v>
      </c>
      <c r="G317" s="44">
        <v>7.4</v>
      </c>
      <c r="H317" s="45">
        <v>8.5</v>
      </c>
      <c r="I317" s="46">
        <v>5.3</v>
      </c>
      <c r="J317" s="44">
        <v>5.8</v>
      </c>
      <c r="K317" s="44">
        <v>6</v>
      </c>
      <c r="L317" s="44">
        <v>6.5</v>
      </c>
      <c r="M317" s="47">
        <v>7.9</v>
      </c>
      <c r="N317" s="43">
        <v>1.1000000000000001</v>
      </c>
      <c r="O317" s="44">
        <v>1</v>
      </c>
      <c r="P317" s="44">
        <v>0.8</v>
      </c>
      <c r="Q317" s="44">
        <v>0.7</v>
      </c>
      <c r="R317" s="48">
        <v>0.5</v>
      </c>
      <c r="S317" s="46">
        <v>0.1</v>
      </c>
      <c r="T317" s="44">
        <v>0</v>
      </c>
      <c r="U317" s="44">
        <v>0</v>
      </c>
      <c r="V317" s="44">
        <v>0.2</v>
      </c>
      <c r="W317" s="45">
        <v>0.1</v>
      </c>
      <c r="X317" s="15"/>
      <c r="Y317" s="15"/>
      <c r="Z317" s="15"/>
      <c r="AA317" s="15"/>
    </row>
    <row r="318" spans="1:27" customFormat="1" ht="14.25" x14ac:dyDescent="0.45">
      <c r="A318" s="7"/>
      <c r="B318" s="8" t="s">
        <v>338</v>
      </c>
      <c r="C318" s="49" t="s">
        <v>50</v>
      </c>
      <c r="D318" s="43">
        <v>6.9</v>
      </c>
      <c r="E318" s="44">
        <v>6.6</v>
      </c>
      <c r="F318" s="44">
        <v>6.7</v>
      </c>
      <c r="G318" s="44">
        <v>7.2</v>
      </c>
      <c r="H318" s="45">
        <v>8.6999999999999993</v>
      </c>
      <c r="I318" s="46">
        <v>6</v>
      </c>
      <c r="J318" s="44">
        <v>5.7</v>
      </c>
      <c r="K318" s="44">
        <v>6.2</v>
      </c>
      <c r="L318" s="44">
        <v>6.7</v>
      </c>
      <c r="M318" s="47">
        <v>8.1</v>
      </c>
      <c r="N318" s="43">
        <v>0.9</v>
      </c>
      <c r="O318" s="44">
        <v>0.8</v>
      </c>
      <c r="P318" s="44">
        <v>0.5</v>
      </c>
      <c r="Q318" s="44">
        <v>0.5</v>
      </c>
      <c r="R318" s="48">
        <v>0.5</v>
      </c>
      <c r="S318" s="46">
        <v>0</v>
      </c>
      <c r="T318" s="44">
        <v>0</v>
      </c>
      <c r="U318" s="44">
        <v>0</v>
      </c>
      <c r="V318" s="44">
        <v>0</v>
      </c>
      <c r="W318" s="45">
        <v>0.1</v>
      </c>
      <c r="X318" s="15"/>
      <c r="Y318" s="15"/>
      <c r="Z318" s="15"/>
      <c r="AA318" s="15"/>
    </row>
    <row r="319" spans="1:27" customFormat="1" ht="14.25" x14ac:dyDescent="0.45">
      <c r="A319" s="7"/>
      <c r="B319" s="8" t="s">
        <v>339</v>
      </c>
      <c r="C319" s="49" t="s">
        <v>52</v>
      </c>
      <c r="D319" s="43">
        <v>6.7</v>
      </c>
      <c r="E319" s="44">
        <v>7.5</v>
      </c>
      <c r="F319" s="44">
        <v>7.5</v>
      </c>
      <c r="G319" s="44">
        <v>8.5</v>
      </c>
      <c r="H319" s="45">
        <v>8.9</v>
      </c>
      <c r="I319" s="46">
        <v>5.9</v>
      </c>
      <c r="J319" s="44">
        <v>6.4</v>
      </c>
      <c r="K319" s="44">
        <v>6.6</v>
      </c>
      <c r="L319" s="44">
        <v>8.1999999999999993</v>
      </c>
      <c r="M319" s="47">
        <v>8.5</v>
      </c>
      <c r="N319" s="43">
        <v>0.9</v>
      </c>
      <c r="O319" s="44">
        <v>1</v>
      </c>
      <c r="P319" s="44">
        <v>0.8</v>
      </c>
      <c r="Q319" s="44">
        <v>0.4</v>
      </c>
      <c r="R319" s="48">
        <v>0.3</v>
      </c>
      <c r="S319" s="46">
        <v>0</v>
      </c>
      <c r="T319" s="44">
        <v>0.1</v>
      </c>
      <c r="U319" s="44">
        <v>0.1</v>
      </c>
      <c r="V319" s="44">
        <v>0</v>
      </c>
      <c r="W319" s="45">
        <v>0.1</v>
      </c>
      <c r="X319" s="15"/>
      <c r="Y319" s="15"/>
      <c r="Z319" s="15"/>
      <c r="AA319" s="15"/>
    </row>
    <row r="320" spans="1:27" customFormat="1" ht="14.25" x14ac:dyDescent="0.45">
      <c r="A320" s="7"/>
      <c r="B320" s="8" t="s">
        <v>340</v>
      </c>
      <c r="C320" s="49" t="s">
        <v>54</v>
      </c>
      <c r="D320" s="43">
        <v>9</v>
      </c>
      <c r="E320" s="44">
        <v>8.1</v>
      </c>
      <c r="F320" s="44">
        <v>10.6</v>
      </c>
      <c r="G320" s="44">
        <v>9.4</v>
      </c>
      <c r="H320" s="45">
        <v>8.8000000000000007</v>
      </c>
      <c r="I320" s="46">
        <v>7.7</v>
      </c>
      <c r="J320" s="44">
        <v>7.4</v>
      </c>
      <c r="K320" s="44">
        <v>9.6</v>
      </c>
      <c r="L320" s="44">
        <v>8.1</v>
      </c>
      <c r="M320" s="47">
        <v>8.1999999999999993</v>
      </c>
      <c r="N320" s="43">
        <v>1.2</v>
      </c>
      <c r="O320" s="44">
        <v>0.7</v>
      </c>
      <c r="P320" s="44">
        <v>1</v>
      </c>
      <c r="Q320" s="44">
        <v>1.1000000000000001</v>
      </c>
      <c r="R320" s="48">
        <v>0.6</v>
      </c>
      <c r="S320" s="46">
        <v>0.1</v>
      </c>
      <c r="T320" s="44">
        <v>0</v>
      </c>
      <c r="U320" s="44">
        <v>0</v>
      </c>
      <c r="V320" s="44">
        <v>0.2</v>
      </c>
      <c r="W320" s="45">
        <v>0</v>
      </c>
      <c r="X320" s="15"/>
      <c r="Y320" s="15"/>
      <c r="Z320" s="15"/>
      <c r="AA320" s="15"/>
    </row>
    <row r="321" spans="1:27" customFormat="1" ht="14.25" x14ac:dyDescent="0.45">
      <c r="A321" s="7"/>
      <c r="B321" s="8" t="s">
        <v>341</v>
      </c>
      <c r="C321" s="49" t="s">
        <v>56</v>
      </c>
      <c r="D321" s="43">
        <v>7.7</v>
      </c>
      <c r="E321" s="44">
        <v>7</v>
      </c>
      <c r="F321" s="44">
        <v>8.5</v>
      </c>
      <c r="G321" s="44">
        <v>9.1999999999999993</v>
      </c>
      <c r="H321" s="45">
        <v>9.9</v>
      </c>
      <c r="I321" s="46">
        <v>6.1</v>
      </c>
      <c r="J321" s="44">
        <v>5.8</v>
      </c>
      <c r="K321" s="44">
        <v>7.4</v>
      </c>
      <c r="L321" s="44">
        <v>8.1999999999999993</v>
      </c>
      <c r="M321" s="47">
        <v>9.1999999999999993</v>
      </c>
      <c r="N321" s="43">
        <v>1.5</v>
      </c>
      <c r="O321" s="44">
        <v>1.2</v>
      </c>
      <c r="P321" s="44">
        <v>1.1000000000000001</v>
      </c>
      <c r="Q321" s="44">
        <v>1</v>
      </c>
      <c r="R321" s="48">
        <v>0.7</v>
      </c>
      <c r="S321" s="46">
        <v>0.1</v>
      </c>
      <c r="T321" s="44">
        <v>0.1</v>
      </c>
      <c r="U321" s="44">
        <v>0.1</v>
      </c>
      <c r="V321" s="44">
        <v>0</v>
      </c>
      <c r="W321" s="45">
        <v>0.1</v>
      </c>
      <c r="X321" s="15"/>
      <c r="Y321" s="15"/>
      <c r="Z321" s="15"/>
      <c r="AA321" s="15"/>
    </row>
    <row r="322" spans="1:27" customFormat="1" ht="14.25" x14ac:dyDescent="0.45">
      <c r="A322" s="7"/>
      <c r="B322" s="8" t="s">
        <v>342</v>
      </c>
      <c r="C322" s="49" t="s">
        <v>58</v>
      </c>
      <c r="D322" s="43">
        <v>6.5</v>
      </c>
      <c r="E322" s="44">
        <v>6.8</v>
      </c>
      <c r="F322" s="44">
        <v>8.3000000000000007</v>
      </c>
      <c r="G322" s="44">
        <v>8</v>
      </c>
      <c r="H322" s="45">
        <v>10.3</v>
      </c>
      <c r="I322" s="46">
        <v>5</v>
      </c>
      <c r="J322" s="44">
        <v>4.5</v>
      </c>
      <c r="K322" s="44">
        <v>7.2</v>
      </c>
      <c r="L322" s="44">
        <v>7.1</v>
      </c>
      <c r="M322" s="47">
        <v>9.5</v>
      </c>
      <c r="N322" s="43">
        <v>1.3</v>
      </c>
      <c r="O322" s="44">
        <v>2.2000000000000002</v>
      </c>
      <c r="P322" s="44">
        <v>1.1000000000000001</v>
      </c>
      <c r="Q322" s="44">
        <v>0.7</v>
      </c>
      <c r="R322" s="48">
        <v>0.7</v>
      </c>
      <c r="S322" s="46">
        <v>0.2</v>
      </c>
      <c r="T322" s="44">
        <v>0</v>
      </c>
      <c r="U322" s="44">
        <v>0</v>
      </c>
      <c r="V322" s="44">
        <v>0.2</v>
      </c>
      <c r="W322" s="45">
        <v>0.1</v>
      </c>
      <c r="X322" s="15"/>
      <c r="Y322" s="15"/>
      <c r="Z322" s="15"/>
      <c r="AA322" s="15"/>
    </row>
    <row r="323" spans="1:27" customFormat="1" ht="14.25" x14ac:dyDescent="0.45">
      <c r="A323" s="7"/>
      <c r="B323" s="8" t="s">
        <v>343</v>
      </c>
      <c r="C323" s="49" t="s">
        <v>60</v>
      </c>
      <c r="D323" s="43">
        <v>4.9000000000000004</v>
      </c>
      <c r="E323" s="44">
        <v>4.4000000000000004</v>
      </c>
      <c r="F323" s="44">
        <v>4.5999999999999996</v>
      </c>
      <c r="G323" s="44">
        <v>5</v>
      </c>
      <c r="H323" s="45">
        <v>5.8</v>
      </c>
      <c r="I323" s="46">
        <v>3.8</v>
      </c>
      <c r="J323" s="44">
        <v>3.5</v>
      </c>
      <c r="K323" s="44">
        <v>3.9</v>
      </c>
      <c r="L323" s="44">
        <v>4.5</v>
      </c>
      <c r="M323" s="47">
        <v>5.4</v>
      </c>
      <c r="N323" s="43">
        <v>1</v>
      </c>
      <c r="O323" s="44">
        <v>0.7</v>
      </c>
      <c r="P323" s="44">
        <v>0.6</v>
      </c>
      <c r="Q323" s="44">
        <v>0.4</v>
      </c>
      <c r="R323" s="48">
        <v>0.4</v>
      </c>
      <c r="S323" s="46">
        <v>0</v>
      </c>
      <c r="T323" s="44">
        <v>0.1</v>
      </c>
      <c r="U323" s="44">
        <v>0.1</v>
      </c>
      <c r="V323" s="44">
        <v>0.1</v>
      </c>
      <c r="W323" s="45">
        <v>0</v>
      </c>
      <c r="X323" s="15"/>
      <c r="Y323" s="15"/>
      <c r="Z323" s="15"/>
      <c r="AA323" s="15"/>
    </row>
    <row r="324" spans="1:27" customFormat="1" ht="14.65" thickBot="1" x14ac:dyDescent="0.5">
      <c r="A324" s="7"/>
      <c r="B324" s="8" t="s">
        <v>344</v>
      </c>
      <c r="C324" s="59" t="s">
        <v>62</v>
      </c>
      <c r="D324" s="60">
        <v>7.7</v>
      </c>
      <c r="E324" s="61">
        <v>7.1</v>
      </c>
      <c r="F324" s="61">
        <v>8</v>
      </c>
      <c r="G324" s="61">
        <v>8.5</v>
      </c>
      <c r="H324" s="62">
        <v>9.5</v>
      </c>
      <c r="I324" s="63">
        <v>6.3</v>
      </c>
      <c r="J324" s="61">
        <v>6</v>
      </c>
      <c r="K324" s="61">
        <v>7.1</v>
      </c>
      <c r="L324" s="61">
        <v>7.8</v>
      </c>
      <c r="M324" s="64">
        <v>8.8000000000000007</v>
      </c>
      <c r="N324" s="60">
        <v>1.4</v>
      </c>
      <c r="O324" s="61">
        <v>1</v>
      </c>
      <c r="P324" s="61">
        <v>0.8</v>
      </c>
      <c r="Q324" s="61">
        <v>0.7</v>
      </c>
      <c r="R324" s="65">
        <v>0.5</v>
      </c>
      <c r="S324" s="63">
        <v>0</v>
      </c>
      <c r="T324" s="61">
        <v>0.1</v>
      </c>
      <c r="U324" s="61">
        <v>0.1</v>
      </c>
      <c r="V324" s="61">
        <v>0</v>
      </c>
      <c r="W324" s="62">
        <v>0.1</v>
      </c>
      <c r="X324" s="15"/>
      <c r="Y324" s="15"/>
      <c r="Z324" s="15"/>
      <c r="AA324" s="15"/>
    </row>
    <row r="325" spans="1:27" customFormat="1" ht="14.65" thickTop="1" x14ac:dyDescent="0.45">
      <c r="A325" s="7"/>
      <c r="B325" s="8" t="s">
        <v>345</v>
      </c>
      <c r="C325" s="66" t="s">
        <v>64</v>
      </c>
      <c r="D325" s="67">
        <v>7.5</v>
      </c>
      <c r="E325" s="68">
        <v>7</v>
      </c>
      <c r="F325" s="68">
        <v>7.6</v>
      </c>
      <c r="G325" s="68">
        <v>8.4</v>
      </c>
      <c r="H325" s="69">
        <v>8.9</v>
      </c>
      <c r="I325" s="70">
        <v>6.3</v>
      </c>
      <c r="J325" s="68">
        <v>6.1</v>
      </c>
      <c r="K325" s="68">
        <v>6.9</v>
      </c>
      <c r="L325" s="68">
        <v>7.7</v>
      </c>
      <c r="M325" s="71">
        <v>8.4</v>
      </c>
      <c r="N325" s="67">
        <v>1.1000000000000001</v>
      </c>
      <c r="O325" s="68">
        <v>0.9</v>
      </c>
      <c r="P325" s="68">
        <v>0.7</v>
      </c>
      <c r="Q325" s="68">
        <v>0.7</v>
      </c>
      <c r="R325" s="72">
        <v>0.4</v>
      </c>
      <c r="S325" s="70">
        <v>0</v>
      </c>
      <c r="T325" s="68">
        <v>0.1</v>
      </c>
      <c r="U325" s="68">
        <v>0</v>
      </c>
      <c r="V325" s="68">
        <v>0</v>
      </c>
      <c r="W325" s="69">
        <v>0.1</v>
      </c>
      <c r="X325" s="15"/>
      <c r="Y325" s="15"/>
      <c r="Z325" s="15"/>
      <c r="AA325" s="15"/>
    </row>
    <row r="326" spans="1:27" customFormat="1" x14ac:dyDescent="0.35">
      <c r="A326" s="7"/>
      <c r="B326" s="1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customFormat="1" x14ac:dyDescent="0.35">
      <c r="A327" s="7"/>
      <c r="B327" s="1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customFormat="1" ht="13.15" x14ac:dyDescent="0.4">
      <c r="A328" s="7"/>
      <c r="B328" s="16"/>
      <c r="C328" s="75" t="s">
        <v>346</v>
      </c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15"/>
      <c r="Y328" s="15"/>
      <c r="Z328" s="15"/>
      <c r="AA328" s="15"/>
    </row>
    <row r="329" spans="1:27" customFormat="1" x14ac:dyDescent="0.35">
      <c r="A329" s="7"/>
      <c r="B329" s="16"/>
      <c r="C329" s="18" t="s">
        <v>20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15"/>
      <c r="Y329" s="15"/>
      <c r="Z329" s="15"/>
      <c r="AA329" s="15"/>
    </row>
    <row r="330" spans="1:27" customFormat="1" x14ac:dyDescent="0.35">
      <c r="A330" s="7"/>
      <c r="B330" s="16"/>
      <c r="C330" s="26" t="s">
        <v>21</v>
      </c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15"/>
      <c r="Y330" s="15"/>
      <c r="Z330" s="15"/>
      <c r="AA330" s="15"/>
    </row>
    <row r="331" spans="1:27" customFormat="1" ht="14.25" x14ac:dyDescent="0.45">
      <c r="A331" s="7"/>
      <c r="B331" s="8" t="s">
        <v>347</v>
      </c>
      <c r="C331" s="32" t="s">
        <v>5</v>
      </c>
      <c r="D331" s="33">
        <v>25.6</v>
      </c>
      <c r="E331" s="34">
        <v>25.5</v>
      </c>
      <c r="F331" s="34">
        <v>26.1</v>
      </c>
      <c r="G331" s="34">
        <v>26.6</v>
      </c>
      <c r="H331" s="35">
        <v>27.4</v>
      </c>
      <c r="I331" s="36">
        <v>1.3</v>
      </c>
      <c r="J331" s="34">
        <v>1.6</v>
      </c>
      <c r="K331" s="34">
        <v>2.2999999999999998</v>
      </c>
      <c r="L331" s="34">
        <v>3.5</v>
      </c>
      <c r="M331" s="37">
        <v>5.5</v>
      </c>
      <c r="N331" s="33">
        <v>24.1</v>
      </c>
      <c r="O331" s="34">
        <v>23.7</v>
      </c>
      <c r="P331" s="34">
        <v>23.6</v>
      </c>
      <c r="Q331" s="34">
        <v>23</v>
      </c>
      <c r="R331" s="38">
        <v>21.7</v>
      </c>
      <c r="S331" s="36">
        <v>0.2</v>
      </c>
      <c r="T331" s="36">
        <v>0.2</v>
      </c>
      <c r="U331" s="36">
        <v>0.1</v>
      </c>
      <c r="V331" s="36">
        <v>0.1</v>
      </c>
      <c r="W331" s="39">
        <v>0.1</v>
      </c>
      <c r="X331" s="15"/>
      <c r="Y331" s="15"/>
      <c r="Z331" s="15"/>
      <c r="AA331" s="15"/>
    </row>
    <row r="332" spans="1:27" customFormat="1" ht="14.25" x14ac:dyDescent="0.45">
      <c r="A332" s="7"/>
      <c r="B332" s="8" t="s">
        <v>348</v>
      </c>
      <c r="C332" s="42" t="s">
        <v>10</v>
      </c>
      <c r="D332" s="43">
        <v>26.2</v>
      </c>
      <c r="E332" s="44">
        <v>24.5</v>
      </c>
      <c r="F332" s="44">
        <v>25.4</v>
      </c>
      <c r="G332" s="44">
        <v>25.6</v>
      </c>
      <c r="H332" s="45">
        <v>25.8</v>
      </c>
      <c r="I332" s="46">
        <v>1.9</v>
      </c>
      <c r="J332" s="44">
        <v>1.6</v>
      </c>
      <c r="K332" s="44">
        <v>2.6</v>
      </c>
      <c r="L332" s="44">
        <v>3.8</v>
      </c>
      <c r="M332" s="47">
        <v>5.4</v>
      </c>
      <c r="N332" s="43">
        <v>24</v>
      </c>
      <c r="O332" s="44">
        <v>22.8</v>
      </c>
      <c r="P332" s="44">
        <v>22.6</v>
      </c>
      <c r="Q332" s="44">
        <v>21.6</v>
      </c>
      <c r="R332" s="48">
        <v>20.3</v>
      </c>
      <c r="S332" s="46">
        <v>0.2</v>
      </c>
      <c r="T332" s="44">
        <v>0.2</v>
      </c>
      <c r="U332" s="44">
        <v>0.1</v>
      </c>
      <c r="V332" s="44">
        <v>0.2</v>
      </c>
      <c r="W332" s="45">
        <v>0.2</v>
      </c>
      <c r="X332" s="15"/>
      <c r="Y332" s="15"/>
      <c r="Z332" s="15"/>
      <c r="AA332" s="15"/>
    </row>
    <row r="333" spans="1:27" customFormat="1" ht="14.25" x14ac:dyDescent="0.45">
      <c r="A333" s="7"/>
      <c r="B333" s="8" t="s">
        <v>349</v>
      </c>
      <c r="C333" s="49" t="s">
        <v>16</v>
      </c>
      <c r="D333" s="43">
        <v>26.1</v>
      </c>
      <c r="E333" s="44">
        <v>24.7</v>
      </c>
      <c r="F333" s="44">
        <v>26.2</v>
      </c>
      <c r="G333" s="44">
        <v>27.9</v>
      </c>
      <c r="H333" s="45">
        <v>28.4</v>
      </c>
      <c r="I333" s="46">
        <v>1.4</v>
      </c>
      <c r="J333" s="44">
        <v>1.8</v>
      </c>
      <c r="K333" s="44">
        <v>2.1</v>
      </c>
      <c r="L333" s="44">
        <v>4.3</v>
      </c>
      <c r="M333" s="47">
        <v>6.4</v>
      </c>
      <c r="N333" s="43">
        <v>24.5</v>
      </c>
      <c r="O333" s="44">
        <v>22.7</v>
      </c>
      <c r="P333" s="44">
        <v>24.1</v>
      </c>
      <c r="Q333" s="44">
        <v>23.6</v>
      </c>
      <c r="R333" s="48">
        <v>21.9</v>
      </c>
      <c r="S333" s="46">
        <v>0.2</v>
      </c>
      <c r="T333" s="44">
        <v>0.3</v>
      </c>
      <c r="U333" s="44">
        <v>0</v>
      </c>
      <c r="V333" s="44">
        <v>0</v>
      </c>
      <c r="W333" s="45">
        <v>0.1</v>
      </c>
      <c r="X333" s="15"/>
      <c r="Y333" s="15"/>
      <c r="Z333" s="15"/>
      <c r="AA333" s="15"/>
    </row>
    <row r="334" spans="1:27" customFormat="1" ht="14.25" x14ac:dyDescent="0.45">
      <c r="A334" s="7"/>
      <c r="B334" s="8" t="s">
        <v>350</v>
      </c>
      <c r="C334" s="50" t="s">
        <v>22</v>
      </c>
      <c r="D334" s="43">
        <v>25.1</v>
      </c>
      <c r="E334" s="44">
        <v>22.3</v>
      </c>
      <c r="F334" s="44">
        <v>24.5</v>
      </c>
      <c r="G334" s="44">
        <v>28.5</v>
      </c>
      <c r="H334" s="45">
        <v>28</v>
      </c>
      <c r="I334" s="46">
        <v>1.5</v>
      </c>
      <c r="J334" s="44">
        <v>1.7</v>
      </c>
      <c r="K334" s="44">
        <v>1</v>
      </c>
      <c r="L334" s="44">
        <v>2.6</v>
      </c>
      <c r="M334" s="47">
        <v>5.4</v>
      </c>
      <c r="N334" s="43">
        <v>23.4</v>
      </c>
      <c r="O334" s="44">
        <v>20.3</v>
      </c>
      <c r="P334" s="44">
        <v>23.5</v>
      </c>
      <c r="Q334" s="44">
        <v>25.9</v>
      </c>
      <c r="R334" s="48">
        <v>22.3</v>
      </c>
      <c r="S334" s="46">
        <v>0.2</v>
      </c>
      <c r="T334" s="44">
        <v>0.3</v>
      </c>
      <c r="U334" s="44">
        <v>0</v>
      </c>
      <c r="V334" s="44">
        <v>0</v>
      </c>
      <c r="W334" s="45">
        <v>0.3</v>
      </c>
      <c r="X334" s="15"/>
      <c r="Y334" s="15"/>
      <c r="Z334" s="15"/>
      <c r="AA334" s="15"/>
    </row>
    <row r="335" spans="1:27" customFormat="1" ht="14.25" x14ac:dyDescent="0.45">
      <c r="A335" s="7"/>
      <c r="B335" s="8" t="s">
        <v>351</v>
      </c>
      <c r="C335" s="50" t="s">
        <v>26</v>
      </c>
      <c r="D335" s="43">
        <v>28.9</v>
      </c>
      <c r="E335" s="44">
        <v>26.6</v>
      </c>
      <c r="F335" s="44">
        <v>27.8</v>
      </c>
      <c r="G335" s="44">
        <v>29.2</v>
      </c>
      <c r="H335" s="45">
        <v>24.8</v>
      </c>
      <c r="I335" s="46">
        <v>1.6</v>
      </c>
      <c r="J335" s="44">
        <v>3.4</v>
      </c>
      <c r="K335" s="44">
        <v>2.5</v>
      </c>
      <c r="L335" s="44">
        <v>6.7</v>
      </c>
      <c r="M335" s="47">
        <v>6.5</v>
      </c>
      <c r="N335" s="43">
        <v>27.1</v>
      </c>
      <c r="O335" s="44">
        <v>23</v>
      </c>
      <c r="P335" s="44">
        <v>25.3</v>
      </c>
      <c r="Q335" s="44">
        <v>22.5</v>
      </c>
      <c r="R335" s="48">
        <v>18.3</v>
      </c>
      <c r="S335" s="46">
        <v>0.2</v>
      </c>
      <c r="T335" s="44">
        <v>0.2</v>
      </c>
      <c r="U335" s="44">
        <v>0</v>
      </c>
      <c r="V335" s="44">
        <v>0</v>
      </c>
      <c r="W335" s="45">
        <v>0.1</v>
      </c>
      <c r="X335" s="15"/>
      <c r="Y335" s="15"/>
      <c r="Z335" s="15"/>
      <c r="AA335" s="15"/>
    </row>
    <row r="336" spans="1:27" customFormat="1" ht="14.25" x14ac:dyDescent="0.45">
      <c r="A336" s="7"/>
      <c r="B336" s="8" t="s">
        <v>352</v>
      </c>
      <c r="C336" s="50" t="s">
        <v>28</v>
      </c>
      <c r="D336" s="43">
        <v>24.6</v>
      </c>
      <c r="E336" s="44">
        <v>25.8</v>
      </c>
      <c r="F336" s="44">
        <v>26.8</v>
      </c>
      <c r="G336" s="44">
        <v>25.7</v>
      </c>
      <c r="H336" s="45">
        <v>32.9</v>
      </c>
      <c r="I336" s="46">
        <v>1.1000000000000001</v>
      </c>
      <c r="J336" s="44">
        <v>0.5</v>
      </c>
      <c r="K336" s="44">
        <v>3.1</v>
      </c>
      <c r="L336" s="44">
        <v>4</v>
      </c>
      <c r="M336" s="47">
        <v>7.5</v>
      </c>
      <c r="N336" s="43">
        <v>23.2</v>
      </c>
      <c r="O336" s="44">
        <v>25.1</v>
      </c>
      <c r="P336" s="44">
        <v>23.8</v>
      </c>
      <c r="Q336" s="44">
        <v>21.7</v>
      </c>
      <c r="R336" s="48">
        <v>25.4</v>
      </c>
      <c r="S336" s="46">
        <v>0.3</v>
      </c>
      <c r="T336" s="44">
        <v>0.3</v>
      </c>
      <c r="U336" s="44">
        <v>0</v>
      </c>
      <c r="V336" s="44">
        <v>0</v>
      </c>
      <c r="W336" s="45">
        <v>0</v>
      </c>
      <c r="X336" s="15"/>
      <c r="Y336" s="15"/>
      <c r="Z336" s="15"/>
      <c r="AA336" s="15"/>
    </row>
    <row r="337" spans="1:27" customFormat="1" ht="14.25" x14ac:dyDescent="0.45">
      <c r="A337" s="7"/>
      <c r="B337" s="8" t="s">
        <v>353</v>
      </c>
      <c r="C337" s="49" t="s">
        <v>30</v>
      </c>
      <c r="D337" s="43">
        <v>25.9</v>
      </c>
      <c r="E337" s="44">
        <v>26.6</v>
      </c>
      <c r="F337" s="44">
        <v>25.9</v>
      </c>
      <c r="G337" s="44">
        <v>26.9</v>
      </c>
      <c r="H337" s="45">
        <v>30.4</v>
      </c>
      <c r="I337" s="46">
        <v>2.1</v>
      </c>
      <c r="J337" s="44">
        <v>2.1</v>
      </c>
      <c r="K337" s="44">
        <v>3.3</v>
      </c>
      <c r="L337" s="44">
        <v>3.8</v>
      </c>
      <c r="M337" s="47">
        <v>8.1</v>
      </c>
      <c r="N337" s="43">
        <v>23.7</v>
      </c>
      <c r="O337" s="44">
        <v>24.5</v>
      </c>
      <c r="P337" s="44">
        <v>22.4</v>
      </c>
      <c r="Q337" s="44">
        <v>22.9</v>
      </c>
      <c r="R337" s="48">
        <v>22.3</v>
      </c>
      <c r="S337" s="46">
        <v>0.1</v>
      </c>
      <c r="T337" s="44">
        <v>0</v>
      </c>
      <c r="U337" s="44">
        <v>0.3</v>
      </c>
      <c r="V337" s="44">
        <v>0.2</v>
      </c>
      <c r="W337" s="45">
        <v>0</v>
      </c>
      <c r="X337" s="15"/>
      <c r="Y337" s="15"/>
      <c r="Z337" s="15"/>
      <c r="AA337" s="15"/>
    </row>
    <row r="338" spans="1:27" customFormat="1" ht="14.25" x14ac:dyDescent="0.45">
      <c r="A338" s="7"/>
      <c r="B338" s="8" t="s">
        <v>354</v>
      </c>
      <c r="C338" s="49" t="s">
        <v>32</v>
      </c>
      <c r="D338" s="43">
        <v>24</v>
      </c>
      <c r="E338" s="44">
        <v>25.8</v>
      </c>
      <c r="F338" s="44">
        <v>26.3</v>
      </c>
      <c r="G338" s="44">
        <v>26.6</v>
      </c>
      <c r="H338" s="45">
        <v>27.5</v>
      </c>
      <c r="I338" s="46">
        <v>1.5</v>
      </c>
      <c r="J338" s="44">
        <v>1.9</v>
      </c>
      <c r="K338" s="44">
        <v>2.6</v>
      </c>
      <c r="L338" s="44">
        <v>3.6</v>
      </c>
      <c r="M338" s="47">
        <v>4.9000000000000004</v>
      </c>
      <c r="N338" s="43">
        <v>22.4</v>
      </c>
      <c r="O338" s="44">
        <v>23.7</v>
      </c>
      <c r="P338" s="44">
        <v>23.7</v>
      </c>
      <c r="Q338" s="44">
        <v>22.9</v>
      </c>
      <c r="R338" s="48">
        <v>22.4</v>
      </c>
      <c r="S338" s="46">
        <v>0.1</v>
      </c>
      <c r="T338" s="44">
        <v>0.1</v>
      </c>
      <c r="U338" s="44">
        <v>0</v>
      </c>
      <c r="V338" s="44">
        <v>0.1</v>
      </c>
      <c r="W338" s="45">
        <v>0.2</v>
      </c>
      <c r="X338" s="15"/>
      <c r="Y338" s="15"/>
      <c r="Z338" s="15"/>
      <c r="AA338" s="15"/>
    </row>
    <row r="339" spans="1:27" customFormat="1" ht="14.25" x14ac:dyDescent="0.45">
      <c r="A339" s="7"/>
      <c r="B339" s="8" t="s">
        <v>355</v>
      </c>
      <c r="C339" s="49" t="s">
        <v>34</v>
      </c>
      <c r="D339" s="43">
        <v>24.8</v>
      </c>
      <c r="E339" s="44">
        <v>25.7</v>
      </c>
      <c r="F339" s="44">
        <v>27.7</v>
      </c>
      <c r="G339" s="44">
        <v>22.9</v>
      </c>
      <c r="H339" s="45">
        <v>29.2</v>
      </c>
      <c r="I339" s="46">
        <v>0</v>
      </c>
      <c r="J339" s="44">
        <v>0</v>
      </c>
      <c r="K339" s="44">
        <v>1.4</v>
      </c>
      <c r="L339" s="44">
        <v>2.6</v>
      </c>
      <c r="M339" s="47">
        <v>4.0999999999999996</v>
      </c>
      <c r="N339" s="43">
        <v>24.8</v>
      </c>
      <c r="O339" s="44">
        <v>25.7</v>
      </c>
      <c r="P339" s="44">
        <v>24.9</v>
      </c>
      <c r="Q339" s="44">
        <v>20.3</v>
      </c>
      <c r="R339" s="48">
        <v>25.1</v>
      </c>
      <c r="S339" s="46">
        <v>0</v>
      </c>
      <c r="T339" s="44">
        <v>0</v>
      </c>
      <c r="U339" s="44">
        <v>1.3</v>
      </c>
      <c r="V339" s="44">
        <v>0</v>
      </c>
      <c r="W339" s="45">
        <v>0</v>
      </c>
      <c r="X339" s="15"/>
      <c r="Y339" s="15"/>
      <c r="Z339" s="15"/>
      <c r="AA339" s="15"/>
    </row>
    <row r="340" spans="1:27" customFormat="1" ht="14.25" x14ac:dyDescent="0.45">
      <c r="A340" s="7"/>
      <c r="B340" s="8" t="s">
        <v>356</v>
      </c>
      <c r="C340" s="49" t="s">
        <v>36</v>
      </c>
      <c r="D340" s="43">
        <v>24.5</v>
      </c>
      <c r="E340" s="44">
        <v>25.7</v>
      </c>
      <c r="F340" s="44">
        <v>25.7</v>
      </c>
      <c r="G340" s="44">
        <v>26.3</v>
      </c>
      <c r="H340" s="45">
        <v>26</v>
      </c>
      <c r="I340" s="46">
        <v>1</v>
      </c>
      <c r="J340" s="44">
        <v>1.5</v>
      </c>
      <c r="K340" s="44">
        <v>2.5</v>
      </c>
      <c r="L340" s="44">
        <v>2.5</v>
      </c>
      <c r="M340" s="47">
        <v>5.2</v>
      </c>
      <c r="N340" s="43">
        <v>23.1</v>
      </c>
      <c r="O340" s="44">
        <v>24</v>
      </c>
      <c r="P340" s="44">
        <v>23</v>
      </c>
      <c r="Q340" s="44">
        <v>23.5</v>
      </c>
      <c r="R340" s="48">
        <v>20.8</v>
      </c>
      <c r="S340" s="46">
        <v>0.3</v>
      </c>
      <c r="T340" s="44">
        <v>0.2</v>
      </c>
      <c r="U340" s="44">
        <v>0.2</v>
      </c>
      <c r="V340" s="44">
        <v>0.3</v>
      </c>
      <c r="W340" s="45">
        <v>0</v>
      </c>
      <c r="X340" s="15"/>
      <c r="Y340" s="15"/>
      <c r="Z340" s="15"/>
      <c r="AA340" s="15"/>
    </row>
    <row r="341" spans="1:27" customFormat="1" ht="14.25" x14ac:dyDescent="0.45">
      <c r="A341" s="7"/>
      <c r="B341" s="8" t="s">
        <v>357</v>
      </c>
      <c r="C341" s="49" t="s">
        <v>38</v>
      </c>
      <c r="D341" s="43">
        <v>27.2</v>
      </c>
      <c r="E341" s="44">
        <v>26.8</v>
      </c>
      <c r="F341" s="44">
        <v>26.8</v>
      </c>
      <c r="G341" s="44">
        <v>26.6</v>
      </c>
      <c r="H341" s="45">
        <v>28.2</v>
      </c>
      <c r="I341" s="46">
        <v>0.1</v>
      </c>
      <c r="J341" s="44">
        <v>0.6</v>
      </c>
      <c r="K341" s="44">
        <v>1.4</v>
      </c>
      <c r="L341" s="44">
        <v>2.5</v>
      </c>
      <c r="M341" s="47">
        <v>4.8</v>
      </c>
      <c r="N341" s="43">
        <v>27.1</v>
      </c>
      <c r="O341" s="44">
        <v>26.1</v>
      </c>
      <c r="P341" s="44">
        <v>25.5</v>
      </c>
      <c r="Q341" s="44">
        <v>24.1</v>
      </c>
      <c r="R341" s="48">
        <v>23.4</v>
      </c>
      <c r="S341" s="46">
        <v>0</v>
      </c>
      <c r="T341" s="44">
        <v>0.1</v>
      </c>
      <c r="U341" s="44">
        <v>0</v>
      </c>
      <c r="V341" s="44">
        <v>0</v>
      </c>
      <c r="W341" s="45">
        <v>0</v>
      </c>
      <c r="X341" s="15"/>
      <c r="Y341" s="15"/>
      <c r="Z341" s="15"/>
      <c r="AA341" s="15"/>
    </row>
    <row r="342" spans="1:27" customFormat="1" ht="14.25" x14ac:dyDescent="0.45">
      <c r="A342" s="7"/>
      <c r="B342" s="8" t="s">
        <v>358</v>
      </c>
      <c r="C342" s="50" t="s">
        <v>40</v>
      </c>
      <c r="D342" s="43">
        <v>29</v>
      </c>
      <c r="E342" s="44">
        <v>27</v>
      </c>
      <c r="F342" s="44">
        <v>27.8</v>
      </c>
      <c r="G342" s="44">
        <v>27.8</v>
      </c>
      <c r="H342" s="45">
        <v>30</v>
      </c>
      <c r="I342" s="46">
        <v>0.1</v>
      </c>
      <c r="J342" s="44">
        <v>1</v>
      </c>
      <c r="K342" s="44">
        <v>2</v>
      </c>
      <c r="L342" s="44">
        <v>2.2999999999999998</v>
      </c>
      <c r="M342" s="47">
        <v>4.2</v>
      </c>
      <c r="N342" s="43">
        <v>28.8</v>
      </c>
      <c r="O342" s="44">
        <v>25.8</v>
      </c>
      <c r="P342" s="44">
        <v>25.7</v>
      </c>
      <c r="Q342" s="44">
        <v>25.4</v>
      </c>
      <c r="R342" s="48">
        <v>25.8</v>
      </c>
      <c r="S342" s="46">
        <v>0</v>
      </c>
      <c r="T342" s="44">
        <v>0.2</v>
      </c>
      <c r="U342" s="44">
        <v>0</v>
      </c>
      <c r="V342" s="44">
        <v>0</v>
      </c>
      <c r="W342" s="45">
        <v>0</v>
      </c>
      <c r="X342" s="15"/>
      <c r="Y342" s="15"/>
      <c r="Z342" s="15"/>
      <c r="AA342" s="15"/>
    </row>
    <row r="343" spans="1:27" customFormat="1" ht="14.25" x14ac:dyDescent="0.45">
      <c r="A343" s="7"/>
      <c r="B343" s="8" t="s">
        <v>359</v>
      </c>
      <c r="C343" s="51" t="s">
        <v>42</v>
      </c>
      <c r="D343" s="52">
        <v>25.5</v>
      </c>
      <c r="E343" s="53">
        <v>26.6</v>
      </c>
      <c r="F343" s="53">
        <v>25.9</v>
      </c>
      <c r="G343" s="53">
        <v>25.5</v>
      </c>
      <c r="H343" s="54">
        <v>26.4</v>
      </c>
      <c r="I343" s="55">
        <v>0.1</v>
      </c>
      <c r="J343" s="53">
        <v>0.3</v>
      </c>
      <c r="K343" s="53">
        <v>0.7</v>
      </c>
      <c r="L343" s="53">
        <v>2.6</v>
      </c>
      <c r="M343" s="56">
        <v>5.4</v>
      </c>
      <c r="N343" s="52">
        <v>25.4</v>
      </c>
      <c r="O343" s="53">
        <v>26.3</v>
      </c>
      <c r="P343" s="53">
        <v>25.2</v>
      </c>
      <c r="Q343" s="53">
        <v>22.8</v>
      </c>
      <c r="R343" s="57">
        <v>21</v>
      </c>
      <c r="S343" s="55">
        <v>0</v>
      </c>
      <c r="T343" s="53">
        <v>0</v>
      </c>
      <c r="U343" s="53">
        <v>0</v>
      </c>
      <c r="V343" s="53">
        <v>0</v>
      </c>
      <c r="W343" s="54">
        <v>0</v>
      </c>
      <c r="X343" s="15"/>
      <c r="Y343" s="15"/>
      <c r="Z343" s="15"/>
      <c r="AA343" s="15"/>
    </row>
    <row r="344" spans="1:27" customFormat="1" ht="14.25" x14ac:dyDescent="0.45">
      <c r="A344" s="7"/>
      <c r="B344" s="8" t="s">
        <v>360</v>
      </c>
      <c r="C344" s="58" t="s">
        <v>44</v>
      </c>
      <c r="D344" s="43">
        <v>25.1</v>
      </c>
      <c r="E344" s="44">
        <v>24.8</v>
      </c>
      <c r="F344" s="44">
        <v>25</v>
      </c>
      <c r="G344" s="44">
        <v>27.5</v>
      </c>
      <c r="H344" s="45">
        <v>28.5</v>
      </c>
      <c r="I344" s="46">
        <v>0.9</v>
      </c>
      <c r="J344" s="44">
        <v>1.1000000000000001</v>
      </c>
      <c r="K344" s="44">
        <v>1.8</v>
      </c>
      <c r="L344" s="44">
        <v>3.1</v>
      </c>
      <c r="M344" s="47">
        <v>4.3</v>
      </c>
      <c r="N344" s="43">
        <v>24</v>
      </c>
      <c r="O344" s="44">
        <v>23.6</v>
      </c>
      <c r="P344" s="44">
        <v>23</v>
      </c>
      <c r="Q344" s="44">
        <v>24.1</v>
      </c>
      <c r="R344" s="48">
        <v>24</v>
      </c>
      <c r="S344" s="46">
        <v>0.1</v>
      </c>
      <c r="T344" s="44">
        <v>0.2</v>
      </c>
      <c r="U344" s="44">
        <v>0.2</v>
      </c>
      <c r="V344" s="44">
        <v>0.2</v>
      </c>
      <c r="W344" s="45">
        <v>0.2</v>
      </c>
      <c r="X344" s="15"/>
      <c r="Y344" s="15"/>
      <c r="Z344" s="15"/>
      <c r="AA344" s="15"/>
    </row>
    <row r="345" spans="1:27" customFormat="1" ht="14.25" x14ac:dyDescent="0.45">
      <c r="A345" s="7"/>
      <c r="B345" s="8" t="s">
        <v>361</v>
      </c>
      <c r="C345" s="49" t="s">
        <v>46</v>
      </c>
      <c r="D345" s="43">
        <v>25.4</v>
      </c>
      <c r="E345" s="44">
        <v>27.4</v>
      </c>
      <c r="F345" s="44">
        <v>25.2</v>
      </c>
      <c r="G345" s="44">
        <v>27.8</v>
      </c>
      <c r="H345" s="45">
        <v>27</v>
      </c>
      <c r="I345" s="46">
        <v>1.5</v>
      </c>
      <c r="J345" s="44">
        <v>1.8</v>
      </c>
      <c r="K345" s="44">
        <v>1</v>
      </c>
      <c r="L345" s="44">
        <v>3.8</v>
      </c>
      <c r="M345" s="47">
        <v>4</v>
      </c>
      <c r="N345" s="43">
        <v>23.8</v>
      </c>
      <c r="O345" s="44">
        <v>24.9</v>
      </c>
      <c r="P345" s="44">
        <v>24.2</v>
      </c>
      <c r="Q345" s="44">
        <v>24</v>
      </c>
      <c r="R345" s="48">
        <v>22.9</v>
      </c>
      <c r="S345" s="46">
        <v>0.1</v>
      </c>
      <c r="T345" s="44">
        <v>0.7</v>
      </c>
      <c r="U345" s="44">
        <v>0</v>
      </c>
      <c r="V345" s="44">
        <v>0</v>
      </c>
      <c r="W345" s="45">
        <v>0.1</v>
      </c>
      <c r="X345" s="15"/>
      <c r="Y345" s="15"/>
      <c r="Z345" s="15"/>
      <c r="AA345" s="15"/>
    </row>
    <row r="346" spans="1:27" customFormat="1" ht="14.25" x14ac:dyDescent="0.45">
      <c r="A346" s="7"/>
      <c r="B346" s="8" t="s">
        <v>362</v>
      </c>
      <c r="C346" s="49" t="s">
        <v>48</v>
      </c>
      <c r="D346" s="43">
        <v>25.9</v>
      </c>
      <c r="E346" s="44">
        <v>24.9</v>
      </c>
      <c r="F346" s="44">
        <v>24.6</v>
      </c>
      <c r="G346" s="44">
        <v>29.2</v>
      </c>
      <c r="H346" s="45">
        <v>31.2</v>
      </c>
      <c r="I346" s="46">
        <v>1.2</v>
      </c>
      <c r="J346" s="44">
        <v>0.1</v>
      </c>
      <c r="K346" s="44">
        <v>1.1000000000000001</v>
      </c>
      <c r="L346" s="44">
        <v>2.5</v>
      </c>
      <c r="M346" s="47">
        <v>4.0999999999999996</v>
      </c>
      <c r="N346" s="43">
        <v>24.7</v>
      </c>
      <c r="O346" s="44">
        <v>24.8</v>
      </c>
      <c r="P346" s="44">
        <v>23.3</v>
      </c>
      <c r="Q346" s="44">
        <v>25.9</v>
      </c>
      <c r="R346" s="48">
        <v>26.8</v>
      </c>
      <c r="S346" s="46">
        <v>0</v>
      </c>
      <c r="T346" s="44">
        <v>0</v>
      </c>
      <c r="U346" s="44">
        <v>0.3</v>
      </c>
      <c r="V346" s="44">
        <v>0.8</v>
      </c>
      <c r="W346" s="45">
        <v>0.4</v>
      </c>
      <c r="X346" s="15"/>
      <c r="Y346" s="15"/>
      <c r="Z346" s="15"/>
      <c r="AA346" s="15"/>
    </row>
    <row r="347" spans="1:27" customFormat="1" ht="14.25" x14ac:dyDescent="0.45">
      <c r="A347" s="7"/>
      <c r="B347" s="8" t="s">
        <v>363</v>
      </c>
      <c r="C347" s="49" t="s">
        <v>50</v>
      </c>
      <c r="D347" s="43">
        <v>25.2</v>
      </c>
      <c r="E347" s="44">
        <v>23.1</v>
      </c>
      <c r="F347" s="44">
        <v>28.8</v>
      </c>
      <c r="G347" s="44">
        <v>23.8</v>
      </c>
      <c r="H347" s="45">
        <v>29.3</v>
      </c>
      <c r="I347" s="46">
        <v>0.9</v>
      </c>
      <c r="J347" s="44">
        <v>1.3</v>
      </c>
      <c r="K347" s="44">
        <v>3</v>
      </c>
      <c r="L347" s="44">
        <v>4.8</v>
      </c>
      <c r="M347" s="47">
        <v>4.2</v>
      </c>
      <c r="N347" s="43">
        <v>23.9</v>
      </c>
      <c r="O347" s="44">
        <v>21.7</v>
      </c>
      <c r="P347" s="44">
        <v>25.4</v>
      </c>
      <c r="Q347" s="44">
        <v>18.899999999999999</v>
      </c>
      <c r="R347" s="48">
        <v>24.7</v>
      </c>
      <c r="S347" s="46">
        <v>0.3</v>
      </c>
      <c r="T347" s="44">
        <v>0.1</v>
      </c>
      <c r="U347" s="44">
        <v>0.4</v>
      </c>
      <c r="V347" s="44">
        <v>0.2</v>
      </c>
      <c r="W347" s="45">
        <v>0.3</v>
      </c>
      <c r="X347" s="15"/>
      <c r="Y347" s="15"/>
      <c r="Z347" s="15"/>
      <c r="AA347" s="15"/>
    </row>
    <row r="348" spans="1:27" customFormat="1" ht="14.25" x14ac:dyDescent="0.45">
      <c r="A348" s="7"/>
      <c r="B348" s="8" t="s">
        <v>364</v>
      </c>
      <c r="C348" s="49" t="s">
        <v>52</v>
      </c>
      <c r="D348" s="43">
        <v>25.1</v>
      </c>
      <c r="E348" s="44">
        <v>25.9</v>
      </c>
      <c r="F348" s="44">
        <v>28.4</v>
      </c>
      <c r="G348" s="44">
        <v>24.1</v>
      </c>
      <c r="H348" s="45">
        <v>29.6</v>
      </c>
      <c r="I348" s="46">
        <v>0.4</v>
      </c>
      <c r="J348" s="44">
        <v>0.7</v>
      </c>
      <c r="K348" s="44">
        <v>2</v>
      </c>
      <c r="L348" s="44">
        <v>3.6</v>
      </c>
      <c r="M348" s="47">
        <v>4.8</v>
      </c>
      <c r="N348" s="43">
        <v>24.6</v>
      </c>
      <c r="O348" s="44">
        <v>24.7</v>
      </c>
      <c r="P348" s="44">
        <v>26.4</v>
      </c>
      <c r="Q348" s="44">
        <v>20.5</v>
      </c>
      <c r="R348" s="48">
        <v>24.4</v>
      </c>
      <c r="S348" s="46">
        <v>0</v>
      </c>
      <c r="T348" s="44">
        <v>0.5</v>
      </c>
      <c r="U348" s="44">
        <v>0</v>
      </c>
      <c r="V348" s="44">
        <v>0</v>
      </c>
      <c r="W348" s="45">
        <v>0.5</v>
      </c>
      <c r="X348" s="15"/>
      <c r="Y348" s="15"/>
      <c r="Z348" s="15"/>
      <c r="AA348" s="15"/>
    </row>
    <row r="349" spans="1:27" customFormat="1" ht="14.25" x14ac:dyDescent="0.45">
      <c r="A349" s="7"/>
      <c r="B349" s="8" t="s">
        <v>365</v>
      </c>
      <c r="C349" s="49" t="s">
        <v>54</v>
      </c>
      <c r="D349" s="43">
        <v>26.9</v>
      </c>
      <c r="E349" s="44">
        <v>27.9</v>
      </c>
      <c r="F349" s="44">
        <v>23</v>
      </c>
      <c r="G349" s="44">
        <v>27.3</v>
      </c>
      <c r="H349" s="45">
        <v>25.8</v>
      </c>
      <c r="I349" s="46">
        <v>0.5</v>
      </c>
      <c r="J349" s="44">
        <v>1.2</v>
      </c>
      <c r="K349" s="44">
        <v>1.8</v>
      </c>
      <c r="L349" s="44">
        <v>3.3</v>
      </c>
      <c r="M349" s="47">
        <v>5.0999999999999996</v>
      </c>
      <c r="N349" s="43">
        <v>26.4</v>
      </c>
      <c r="O349" s="44">
        <v>26.7</v>
      </c>
      <c r="P349" s="44">
        <v>21.2</v>
      </c>
      <c r="Q349" s="44">
        <v>23.5</v>
      </c>
      <c r="R349" s="48">
        <v>20.3</v>
      </c>
      <c r="S349" s="46">
        <v>0</v>
      </c>
      <c r="T349" s="44">
        <v>0</v>
      </c>
      <c r="U349" s="44">
        <v>0</v>
      </c>
      <c r="V349" s="44">
        <v>0.5</v>
      </c>
      <c r="W349" s="45">
        <v>0.4</v>
      </c>
      <c r="X349" s="15"/>
      <c r="Y349" s="15"/>
      <c r="Z349" s="15"/>
      <c r="AA349" s="15"/>
    </row>
    <row r="350" spans="1:27" customFormat="1" ht="14.25" x14ac:dyDescent="0.45">
      <c r="A350" s="7"/>
      <c r="B350" s="8" t="s">
        <v>366</v>
      </c>
      <c r="C350" s="49" t="s">
        <v>56</v>
      </c>
      <c r="D350" s="43">
        <v>25.6</v>
      </c>
      <c r="E350" s="44">
        <v>25.2</v>
      </c>
      <c r="F350" s="44">
        <v>25.3</v>
      </c>
      <c r="G350" s="44">
        <v>30.4</v>
      </c>
      <c r="H350" s="45">
        <v>30.8</v>
      </c>
      <c r="I350" s="46">
        <v>0.8</v>
      </c>
      <c r="J350" s="44">
        <v>1</v>
      </c>
      <c r="K350" s="44">
        <v>2.2000000000000002</v>
      </c>
      <c r="L350" s="44">
        <v>3.4</v>
      </c>
      <c r="M350" s="47">
        <v>5.3</v>
      </c>
      <c r="N350" s="43">
        <v>24.5</v>
      </c>
      <c r="O350" s="44">
        <v>24</v>
      </c>
      <c r="P350" s="44">
        <v>22.7</v>
      </c>
      <c r="Q350" s="44">
        <v>27</v>
      </c>
      <c r="R350" s="48">
        <v>25.4</v>
      </c>
      <c r="S350" s="46">
        <v>0.3</v>
      </c>
      <c r="T350" s="44">
        <v>0.2</v>
      </c>
      <c r="U350" s="44">
        <v>0.4</v>
      </c>
      <c r="V350" s="44">
        <v>0</v>
      </c>
      <c r="W350" s="45">
        <v>0.1</v>
      </c>
      <c r="X350" s="15"/>
      <c r="Y350" s="15"/>
      <c r="Z350" s="15"/>
      <c r="AA350" s="15"/>
    </row>
    <row r="351" spans="1:27" customFormat="1" ht="14.25" x14ac:dyDescent="0.45">
      <c r="A351" s="7"/>
      <c r="B351" s="8" t="s">
        <v>367</v>
      </c>
      <c r="C351" s="49" t="s">
        <v>58</v>
      </c>
      <c r="D351" s="43">
        <v>23.1</v>
      </c>
      <c r="E351" s="44">
        <v>24.7</v>
      </c>
      <c r="F351" s="44">
        <v>23.7</v>
      </c>
      <c r="G351" s="44">
        <v>28.8</v>
      </c>
      <c r="H351" s="45">
        <v>28.8</v>
      </c>
      <c r="I351" s="46">
        <v>0.3</v>
      </c>
      <c r="J351" s="44">
        <v>1</v>
      </c>
      <c r="K351" s="44">
        <v>1.9</v>
      </c>
      <c r="L351" s="44">
        <v>2.7</v>
      </c>
      <c r="M351" s="47">
        <v>4.5</v>
      </c>
      <c r="N351" s="43">
        <v>22.8</v>
      </c>
      <c r="O351" s="44">
        <v>23.7</v>
      </c>
      <c r="P351" s="44">
        <v>21.8</v>
      </c>
      <c r="Q351" s="44">
        <v>26.1</v>
      </c>
      <c r="R351" s="48">
        <v>24.3</v>
      </c>
      <c r="S351" s="46">
        <v>0</v>
      </c>
      <c r="T351" s="44">
        <v>0</v>
      </c>
      <c r="U351" s="44">
        <v>0</v>
      </c>
      <c r="V351" s="44">
        <v>0</v>
      </c>
      <c r="W351" s="45">
        <v>0</v>
      </c>
      <c r="X351" s="15"/>
      <c r="Y351" s="15"/>
      <c r="Z351" s="15"/>
      <c r="AA351" s="15"/>
    </row>
    <row r="352" spans="1:27" customFormat="1" ht="14.25" x14ac:dyDescent="0.45">
      <c r="A352" s="7"/>
      <c r="B352" s="8" t="s">
        <v>368</v>
      </c>
      <c r="C352" s="49" t="s">
        <v>60</v>
      </c>
      <c r="D352" s="43">
        <v>28</v>
      </c>
      <c r="E352" s="44">
        <v>21.7</v>
      </c>
      <c r="F352" s="44">
        <v>23</v>
      </c>
      <c r="G352" s="44">
        <v>26.1</v>
      </c>
      <c r="H352" s="45">
        <v>29.4</v>
      </c>
      <c r="I352" s="46">
        <v>1.6</v>
      </c>
      <c r="J352" s="44">
        <v>1.1000000000000001</v>
      </c>
      <c r="K352" s="44">
        <v>1.3</v>
      </c>
      <c r="L352" s="44">
        <v>1.3</v>
      </c>
      <c r="M352" s="47">
        <v>2.6</v>
      </c>
      <c r="N352" s="43">
        <v>26.4</v>
      </c>
      <c r="O352" s="44">
        <v>20.6</v>
      </c>
      <c r="P352" s="44">
        <v>21.7</v>
      </c>
      <c r="Q352" s="44">
        <v>24.8</v>
      </c>
      <c r="R352" s="48">
        <v>26.6</v>
      </c>
      <c r="S352" s="46">
        <v>0</v>
      </c>
      <c r="T352" s="44">
        <v>0</v>
      </c>
      <c r="U352" s="44">
        <v>0</v>
      </c>
      <c r="V352" s="44">
        <v>0</v>
      </c>
      <c r="W352" s="45">
        <v>0.1</v>
      </c>
      <c r="X352" s="15"/>
      <c r="Y352" s="15"/>
      <c r="Z352" s="15"/>
      <c r="AA352" s="15"/>
    </row>
    <row r="353" spans="1:27" customFormat="1" ht="14.65" thickBot="1" x14ac:dyDescent="0.5">
      <c r="A353" s="7"/>
      <c r="B353" s="8" t="s">
        <v>369</v>
      </c>
      <c r="C353" s="59" t="s">
        <v>62</v>
      </c>
      <c r="D353" s="60">
        <v>23.2</v>
      </c>
      <c r="E353" s="61">
        <v>25.2</v>
      </c>
      <c r="F353" s="61">
        <v>23.9</v>
      </c>
      <c r="G353" s="61">
        <v>26.8</v>
      </c>
      <c r="H353" s="62">
        <v>25.4</v>
      </c>
      <c r="I353" s="63">
        <v>0.8</v>
      </c>
      <c r="J353" s="61">
        <v>1.2</v>
      </c>
      <c r="K353" s="61">
        <v>1.4</v>
      </c>
      <c r="L353" s="61">
        <v>3.2</v>
      </c>
      <c r="M353" s="64">
        <v>4.0999999999999996</v>
      </c>
      <c r="N353" s="60">
        <v>22.2</v>
      </c>
      <c r="O353" s="61">
        <v>23.8</v>
      </c>
      <c r="P353" s="61">
        <v>22.4</v>
      </c>
      <c r="Q353" s="61">
        <v>23.3</v>
      </c>
      <c r="R353" s="65">
        <v>21</v>
      </c>
      <c r="S353" s="63">
        <v>0.2</v>
      </c>
      <c r="T353" s="61">
        <v>0.3</v>
      </c>
      <c r="U353" s="61">
        <v>0.1</v>
      </c>
      <c r="V353" s="61">
        <v>0.4</v>
      </c>
      <c r="W353" s="62">
        <v>0.2</v>
      </c>
      <c r="X353" s="15"/>
      <c r="Y353" s="15"/>
      <c r="Z353" s="15"/>
      <c r="AA353" s="15"/>
    </row>
    <row r="354" spans="1:27" customFormat="1" ht="14.65" thickTop="1" x14ac:dyDescent="0.45">
      <c r="A354" s="7"/>
      <c r="B354" s="8" t="s">
        <v>370</v>
      </c>
      <c r="C354" s="66" t="s">
        <v>64</v>
      </c>
      <c r="D354" s="67">
        <v>25.4</v>
      </c>
      <c r="E354" s="68">
        <v>25.2</v>
      </c>
      <c r="F354" s="68">
        <v>25.6</v>
      </c>
      <c r="G354" s="68">
        <v>26.9</v>
      </c>
      <c r="H354" s="69">
        <v>27.8</v>
      </c>
      <c r="I354" s="70">
        <v>1.2</v>
      </c>
      <c r="J354" s="68">
        <v>1.4</v>
      </c>
      <c r="K354" s="68">
        <v>2.1</v>
      </c>
      <c r="L354" s="68">
        <v>3.3</v>
      </c>
      <c r="M354" s="71">
        <v>5</v>
      </c>
      <c r="N354" s="67">
        <v>24.1</v>
      </c>
      <c r="O354" s="68">
        <v>23.7</v>
      </c>
      <c r="P354" s="68">
        <v>23.4</v>
      </c>
      <c r="Q354" s="68">
        <v>23.4</v>
      </c>
      <c r="R354" s="72">
        <v>22.6</v>
      </c>
      <c r="S354" s="70">
        <v>0.2</v>
      </c>
      <c r="T354" s="68">
        <v>0.2</v>
      </c>
      <c r="U354" s="68">
        <v>0.1</v>
      </c>
      <c r="V354" s="68">
        <v>0.2</v>
      </c>
      <c r="W354" s="69">
        <v>0.2</v>
      </c>
      <c r="X354" s="15"/>
      <c r="Y354" s="15"/>
      <c r="Z354" s="15"/>
      <c r="AA354" s="15"/>
    </row>
  </sheetData>
  <sheetProtection algorithmName="SHA-512" hashValue="C7RM8Z8PCk+y6POtds9+ZmjfbRmu1a86it2W2lKgVbOP8JTuJpNbNJgsR41KYsu2vhngTJAvGHwDfu2r5Qop0A==" saltValue="TD1nfRPEyFY1ZsxLYb2VHA==" spinCount="100000" sheet="1" objects="1" scenarios="1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X25"/>
  <sheetViews>
    <sheetView workbookViewId="0"/>
  </sheetViews>
  <sheetFormatPr defaultColWidth="11.4140625" defaultRowHeight="10.15" x14ac:dyDescent="0.3"/>
  <cols>
    <col min="1" max="1" width="10.75" style="181" customWidth="1"/>
    <col min="2" max="2" width="17.33203125" style="178" bestFit="1" customWidth="1"/>
    <col min="3" max="3" width="25.5" style="178" bestFit="1" customWidth="1"/>
    <col min="4" max="4" width="21.08203125" style="178" bestFit="1" customWidth="1"/>
    <col min="5" max="5" width="28" style="178" bestFit="1" customWidth="1"/>
    <col min="6" max="6" width="23.5" style="178" bestFit="1" customWidth="1"/>
    <col min="7" max="8" width="13.25" style="178" customWidth="1"/>
    <col min="9" max="10" width="9.5" style="178" customWidth="1"/>
    <col min="11" max="22" width="17.1640625" style="178" customWidth="1"/>
    <col min="23" max="23" width="7.1640625" style="178" customWidth="1"/>
    <col min="24" max="24" width="17.1640625" style="178" customWidth="1"/>
    <col min="25" max="16384" width="11.4140625" style="181"/>
  </cols>
  <sheetData>
    <row r="1" spans="1:22" s="178" customFormat="1" x14ac:dyDescent="0.3">
      <c r="B1" s="176" t="s">
        <v>547</v>
      </c>
    </row>
    <row r="3" spans="1:22" s="1" customFormat="1" ht="15" x14ac:dyDescent="0.4">
      <c r="A3" s="15"/>
      <c r="B3" s="172" t="s">
        <v>661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x14ac:dyDescent="0.3">
      <c r="A5" s="179"/>
      <c r="B5" s="179"/>
      <c r="C5" s="180"/>
      <c r="D5" s="180"/>
      <c r="E5" s="180"/>
      <c r="F5" s="180"/>
    </row>
    <row r="6" spans="1:22" ht="14.25" x14ac:dyDescent="0.45">
      <c r="A6" s="179"/>
      <c r="B6" s="305"/>
      <c r="C6" s="309" t="s">
        <v>552</v>
      </c>
      <c r="D6" s="309" t="s">
        <v>553</v>
      </c>
      <c r="E6" s="309" t="s">
        <v>554</v>
      </c>
      <c r="F6" s="309" t="s">
        <v>555</v>
      </c>
    </row>
    <row r="7" spans="1:22" ht="14.25" x14ac:dyDescent="0.45">
      <c r="A7" s="179"/>
      <c r="B7" s="307" t="s">
        <v>506</v>
      </c>
      <c r="C7" s="310">
        <v>0.87035460318656988</v>
      </c>
      <c r="D7" s="305">
        <v>162795</v>
      </c>
      <c r="E7" s="310">
        <v>0.79131436608073458</v>
      </c>
      <c r="F7" s="305">
        <v>163951</v>
      </c>
    </row>
    <row r="8" spans="1:22" ht="14.25" x14ac:dyDescent="0.45">
      <c r="A8" s="179"/>
      <c r="B8" s="307" t="s">
        <v>507</v>
      </c>
      <c r="C8" s="310">
        <v>1</v>
      </c>
      <c r="D8" s="305">
        <v>13986</v>
      </c>
      <c r="E8" s="310">
        <v>1.0280983952886995</v>
      </c>
      <c r="F8" s="305">
        <v>10410</v>
      </c>
    </row>
    <row r="9" spans="1:22" ht="14.25" x14ac:dyDescent="0.45">
      <c r="A9" s="179"/>
      <c r="B9" s="307" t="s">
        <v>504</v>
      </c>
      <c r="C9" s="310">
        <v>1</v>
      </c>
      <c r="D9" s="305">
        <v>2300</v>
      </c>
      <c r="E9" s="310">
        <v>1</v>
      </c>
      <c r="F9" s="305">
        <v>1237</v>
      </c>
    </row>
    <row r="10" spans="1:22" ht="14.25" x14ac:dyDescent="0.45">
      <c r="A10" s="179"/>
      <c r="B10" s="307" t="s">
        <v>505</v>
      </c>
      <c r="C10" s="310">
        <v>1.4687640379177702</v>
      </c>
      <c r="D10" s="305">
        <v>1742</v>
      </c>
      <c r="E10" s="310">
        <v>1.4533948854893086</v>
      </c>
      <c r="F10" s="305">
        <v>1459</v>
      </c>
      <c r="G10" s="181"/>
      <c r="H10" s="181"/>
      <c r="I10" s="182"/>
    </row>
    <row r="11" spans="1:22" ht="14.25" x14ac:dyDescent="0.45">
      <c r="A11" s="179"/>
      <c r="B11" s="307" t="s">
        <v>508</v>
      </c>
      <c r="C11" s="310">
        <v>1.5060412721321097</v>
      </c>
      <c r="D11" s="305">
        <v>9502</v>
      </c>
      <c r="E11" s="310">
        <v>1.6051906064897925</v>
      </c>
      <c r="F11" s="305">
        <v>7127</v>
      </c>
      <c r="G11" s="181"/>
      <c r="H11" s="181"/>
      <c r="I11" s="182"/>
    </row>
    <row r="12" spans="1:22" ht="14.25" x14ac:dyDescent="0.45">
      <c r="A12" s="179"/>
      <c r="B12" s="308"/>
      <c r="C12" s="311"/>
      <c r="D12" s="311"/>
      <c r="E12" s="311"/>
      <c r="F12" s="311"/>
      <c r="G12" s="181"/>
      <c r="H12" s="181"/>
      <c r="I12" s="182"/>
    </row>
    <row r="13" spans="1:22" ht="14.25" x14ac:dyDescent="0.45">
      <c r="A13" s="179"/>
      <c r="B13" s="298" t="s">
        <v>556</v>
      </c>
      <c r="C13" s="298"/>
      <c r="D13" s="298"/>
      <c r="E13" s="298"/>
      <c r="F13" s="298"/>
      <c r="G13" s="181"/>
      <c r="H13" s="181"/>
      <c r="I13" s="182"/>
    </row>
    <row r="14" spans="1:22" ht="28.5" customHeight="1" x14ac:dyDescent="0.45">
      <c r="A14" s="179"/>
      <c r="B14" s="336" t="s">
        <v>759</v>
      </c>
      <c r="C14" s="337"/>
      <c r="D14" s="337"/>
      <c r="E14" s="337"/>
      <c r="F14" s="338"/>
      <c r="G14" s="181"/>
      <c r="H14" s="181"/>
      <c r="I14" s="182"/>
    </row>
    <row r="15" spans="1:22" s="178" customFormat="1" ht="14.25" x14ac:dyDescent="0.45">
      <c r="B15" s="339" t="s">
        <v>557</v>
      </c>
      <c r="C15" s="340"/>
      <c r="D15" s="340"/>
      <c r="E15" s="340"/>
      <c r="F15" s="341"/>
      <c r="G15" s="181"/>
      <c r="H15" s="181"/>
    </row>
    <row r="16" spans="1:22" s="178" customFormat="1" x14ac:dyDescent="0.3">
      <c r="G16" s="182"/>
      <c r="H16" s="182"/>
      <c r="I16" s="182"/>
      <c r="J16" s="182"/>
    </row>
    <row r="17" spans="2:7" s="178" customFormat="1" x14ac:dyDescent="0.3"/>
    <row r="18" spans="2:7" s="178" customFormat="1" ht="13.15" x14ac:dyDescent="0.4">
      <c r="C18" s="184"/>
      <c r="D18" s="183"/>
    </row>
    <row r="19" spans="2:7" s="178" customFormat="1" ht="13.15" x14ac:dyDescent="0.4">
      <c r="C19" s="184"/>
      <c r="D19" s="185"/>
    </row>
    <row r="20" spans="2:7" s="178" customFormat="1" ht="13.15" x14ac:dyDescent="0.4">
      <c r="B20" s="182"/>
      <c r="C20" s="184"/>
      <c r="D20" s="183"/>
    </row>
    <row r="21" spans="2:7" s="178" customFormat="1" ht="13.15" x14ac:dyDescent="0.4">
      <c r="B21" s="182"/>
      <c r="C21" s="184"/>
      <c r="D21" s="183"/>
      <c r="E21" s="285"/>
      <c r="G21" s="285"/>
    </row>
    <row r="22" spans="2:7" s="178" customFormat="1" ht="13.15" x14ac:dyDescent="0.4">
      <c r="B22" s="182"/>
      <c r="C22" s="184"/>
      <c r="D22" s="183"/>
      <c r="E22" s="285"/>
      <c r="G22" s="285"/>
    </row>
    <row r="23" spans="2:7" s="178" customFormat="1" ht="13.15" x14ac:dyDescent="0.4">
      <c r="B23" s="182"/>
      <c r="C23" s="184"/>
      <c r="D23" s="183"/>
      <c r="E23" s="285"/>
      <c r="G23" s="285"/>
    </row>
    <row r="24" spans="2:7" s="178" customFormat="1" ht="13.15" x14ac:dyDescent="0.4">
      <c r="B24" s="182"/>
      <c r="C24" s="184"/>
      <c r="D24" s="183"/>
      <c r="E24" s="285"/>
      <c r="G24" s="285"/>
    </row>
    <row r="25" spans="2:7" x14ac:dyDescent="0.3">
      <c r="E25" s="285"/>
      <c r="G25" s="285"/>
    </row>
  </sheetData>
  <mergeCells count="2">
    <mergeCell ref="B14:F14"/>
    <mergeCell ref="B15:F15"/>
  </mergeCells>
  <hyperlinks>
    <hyperlink ref="B1" location="Contents!A1" display="Back to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X25"/>
  <sheetViews>
    <sheetView workbookViewId="0"/>
  </sheetViews>
  <sheetFormatPr defaultColWidth="11.4140625" defaultRowHeight="10.15" x14ac:dyDescent="0.3"/>
  <cols>
    <col min="1" max="1" width="10.75" style="181" customWidth="1"/>
    <col min="2" max="2" width="11.83203125" style="178" customWidth="1"/>
    <col min="3" max="3" width="25.5" style="178" bestFit="1" customWidth="1"/>
    <col min="4" max="4" width="21.08203125" style="178" bestFit="1" customWidth="1"/>
    <col min="5" max="5" width="28" style="178" bestFit="1" customWidth="1"/>
    <col min="6" max="6" width="23.5" style="178" bestFit="1" customWidth="1"/>
    <col min="7" max="8" width="13.25" style="178" customWidth="1"/>
    <col min="9" max="10" width="9.5" style="178" customWidth="1"/>
    <col min="11" max="22" width="17.1640625" style="178" customWidth="1"/>
    <col min="23" max="23" width="7.1640625" style="178" customWidth="1"/>
    <col min="24" max="24" width="17.1640625" style="178" customWidth="1"/>
    <col min="25" max="16384" width="11.4140625" style="181"/>
  </cols>
  <sheetData>
    <row r="1" spans="1:24" s="178" customFormat="1" x14ac:dyDescent="0.3">
      <c r="B1" s="176" t="s">
        <v>547</v>
      </c>
    </row>
    <row r="3" spans="1:24" s="1" customFormat="1" ht="15" x14ac:dyDescent="0.4">
      <c r="A3" s="15"/>
      <c r="B3" s="172" t="s">
        <v>660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4" s="179" customFormat="1" x14ac:dyDescent="0.3">
      <c r="C5" s="180"/>
      <c r="D5" s="180"/>
      <c r="E5" s="180"/>
      <c r="F5" s="180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</row>
    <row r="6" spans="1:24" s="179" customFormat="1" ht="14.25" x14ac:dyDescent="0.45">
      <c r="B6" s="305"/>
      <c r="C6" s="309" t="s">
        <v>552</v>
      </c>
      <c r="D6" s="309" t="s">
        <v>553</v>
      </c>
      <c r="E6" s="309" t="s">
        <v>554</v>
      </c>
      <c r="F6" s="309" t="s">
        <v>555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</row>
    <row r="7" spans="1:24" s="179" customFormat="1" ht="14.25" x14ac:dyDescent="0.45">
      <c r="B7" s="307" t="s">
        <v>498</v>
      </c>
      <c r="C7" s="310">
        <v>1</v>
      </c>
      <c r="D7" s="305">
        <v>13994</v>
      </c>
      <c r="E7" s="306">
        <v>1</v>
      </c>
      <c r="F7" s="305">
        <v>10418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</row>
    <row r="8" spans="1:24" s="179" customFormat="1" ht="14.25" x14ac:dyDescent="0.45">
      <c r="B8" s="307" t="s">
        <v>499</v>
      </c>
      <c r="C8" s="310">
        <v>1.185609934916612</v>
      </c>
      <c r="D8" s="305">
        <v>13929</v>
      </c>
      <c r="E8" s="306">
        <v>1.1386818097205751</v>
      </c>
      <c r="F8" s="305">
        <v>10054</v>
      </c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</row>
    <row r="9" spans="1:24" s="179" customFormat="1" ht="14.25" x14ac:dyDescent="0.45">
      <c r="B9" s="307" t="s">
        <v>500</v>
      </c>
      <c r="C9" s="310">
        <v>1.133500660691293</v>
      </c>
      <c r="D9" s="305">
        <v>12849</v>
      </c>
      <c r="E9" s="306">
        <v>1.0278125054707981</v>
      </c>
      <c r="F9" s="305">
        <v>10314</v>
      </c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</row>
    <row r="10" spans="1:24" s="179" customFormat="1" ht="14.25" x14ac:dyDescent="0.45">
      <c r="B10" s="307" t="s">
        <v>501</v>
      </c>
      <c r="C10" s="310">
        <v>1.0002340032670811</v>
      </c>
      <c r="D10" s="305">
        <v>21349</v>
      </c>
      <c r="E10" s="306">
        <v>0.95000523072220955</v>
      </c>
      <c r="F10" s="305">
        <v>21478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</row>
    <row r="11" spans="1:24" s="179" customFormat="1" ht="14.25" x14ac:dyDescent="0.45">
      <c r="B11" s="307" t="s">
        <v>502</v>
      </c>
      <c r="C11" s="310">
        <v>0.87353923047523463</v>
      </c>
      <c r="D11" s="305">
        <v>45104</v>
      </c>
      <c r="E11" s="306">
        <v>0.74404210883676358</v>
      </c>
      <c r="F11" s="305">
        <v>48526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</row>
    <row r="12" spans="1:24" s="179" customFormat="1" ht="14.25" x14ac:dyDescent="0.45">
      <c r="B12" s="307" t="s">
        <v>503</v>
      </c>
      <c r="C12" s="310">
        <v>0.71431846321845471</v>
      </c>
      <c r="D12" s="305">
        <v>83100</v>
      </c>
      <c r="E12" s="306">
        <v>0.57525185908685117</v>
      </c>
      <c r="F12" s="305">
        <v>83394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</row>
    <row r="13" spans="1:24" s="182" customFormat="1" ht="14.25" x14ac:dyDescent="0.45">
      <c r="B13" s="308"/>
      <c r="C13" s="311"/>
      <c r="D13" s="311"/>
      <c r="E13" s="311"/>
      <c r="F13" s="311"/>
      <c r="G13" s="179"/>
      <c r="H13" s="179"/>
    </row>
    <row r="14" spans="1:24" s="178" customFormat="1" ht="14.25" x14ac:dyDescent="0.45">
      <c r="B14" s="298" t="s">
        <v>556</v>
      </c>
      <c r="C14" s="298"/>
      <c r="D14" s="298"/>
      <c r="E14" s="298"/>
      <c r="F14" s="298"/>
      <c r="G14" s="181"/>
      <c r="H14" s="182"/>
      <c r="I14" s="182"/>
      <c r="J14" s="182"/>
    </row>
    <row r="15" spans="1:24" ht="28.9" customHeight="1" x14ac:dyDescent="0.45">
      <c r="B15" s="336" t="s">
        <v>759</v>
      </c>
      <c r="C15" s="337"/>
      <c r="D15" s="337"/>
      <c r="E15" s="337"/>
      <c r="F15" s="338"/>
      <c r="G15" s="181"/>
    </row>
    <row r="16" spans="1:24" s="178" customFormat="1" ht="14.25" x14ac:dyDescent="0.45">
      <c r="B16" s="342" t="s">
        <v>558</v>
      </c>
      <c r="C16" s="340"/>
      <c r="D16" s="340"/>
      <c r="E16" s="340"/>
      <c r="F16" s="341"/>
      <c r="G16" s="181"/>
    </row>
    <row r="17" spans="2:7" s="178" customFormat="1" x14ac:dyDescent="0.3"/>
    <row r="18" spans="2:7" s="178" customFormat="1" ht="13.15" x14ac:dyDescent="0.4">
      <c r="D18" s="183"/>
      <c r="G18" s="181"/>
    </row>
    <row r="19" spans="2:7" s="178" customFormat="1" ht="13.15" x14ac:dyDescent="0.4">
      <c r="D19" s="185"/>
      <c r="G19" s="181"/>
    </row>
    <row r="20" spans="2:7" s="178" customFormat="1" ht="13.15" x14ac:dyDescent="0.4">
      <c r="B20" s="182"/>
      <c r="C20" s="184"/>
      <c r="D20" s="183"/>
    </row>
    <row r="21" spans="2:7" s="178" customFormat="1" ht="13.15" x14ac:dyDescent="0.4">
      <c r="B21" s="182"/>
      <c r="C21" s="184"/>
      <c r="D21" s="183"/>
    </row>
    <row r="22" spans="2:7" s="178" customFormat="1" ht="13.15" x14ac:dyDescent="0.4">
      <c r="B22" s="182"/>
      <c r="C22" s="184"/>
      <c r="D22" s="183"/>
    </row>
    <row r="23" spans="2:7" s="178" customFormat="1" ht="13.15" x14ac:dyDescent="0.4">
      <c r="B23" s="182"/>
      <c r="C23" s="184"/>
      <c r="D23" s="183"/>
    </row>
    <row r="24" spans="2:7" s="178" customFormat="1" ht="13.15" x14ac:dyDescent="0.4">
      <c r="B24" s="182"/>
      <c r="C24" s="184"/>
      <c r="D24" s="183"/>
    </row>
    <row r="25" spans="2:7" s="178" customFormat="1" ht="13.15" x14ac:dyDescent="0.4">
      <c r="B25" s="182"/>
      <c r="C25" s="184"/>
      <c r="D25" s="183"/>
    </row>
  </sheetData>
  <mergeCells count="2">
    <mergeCell ref="B15:F15"/>
    <mergeCell ref="B16:F16"/>
  </mergeCells>
  <hyperlinks>
    <hyperlink ref="B1" location="Contents!A1" display="Back to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37"/>
  <sheetViews>
    <sheetView workbookViewId="0"/>
  </sheetViews>
  <sheetFormatPr defaultColWidth="11.4140625" defaultRowHeight="10.15" x14ac:dyDescent="0.3"/>
  <cols>
    <col min="1" max="1" width="10.75" style="181" customWidth="1"/>
    <col min="2" max="2" width="6" style="178" customWidth="1"/>
    <col min="3" max="5" width="19.08203125" style="178" customWidth="1"/>
    <col min="6" max="6" width="20.5" style="178" customWidth="1"/>
    <col min="7" max="8" width="13.25" style="178" customWidth="1"/>
    <col min="9" max="10" width="9.5" style="178" customWidth="1"/>
    <col min="11" max="22" width="17.1640625" style="178" customWidth="1"/>
    <col min="23" max="23" width="7.1640625" style="178" customWidth="1"/>
    <col min="24" max="24" width="17.1640625" style="178" customWidth="1"/>
    <col min="25" max="16384" width="11.4140625" style="181"/>
  </cols>
  <sheetData>
    <row r="1" spans="1:22" s="178" customFormat="1" x14ac:dyDescent="0.3">
      <c r="B1" s="176" t="s">
        <v>547</v>
      </c>
    </row>
    <row r="3" spans="1:22" s="1" customFormat="1" ht="15" x14ac:dyDescent="0.4">
      <c r="A3" s="15"/>
      <c r="B3" s="172" t="s">
        <v>658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ht="14.25" x14ac:dyDescent="0.45">
      <c r="B5" s="313"/>
      <c r="C5" s="313" t="s">
        <v>559</v>
      </c>
      <c r="D5" s="314" t="s">
        <v>406</v>
      </c>
      <c r="E5" s="314" t="s">
        <v>407</v>
      </c>
      <c r="F5" s="312"/>
    </row>
    <row r="6" spans="1:22" ht="14.25" x14ac:dyDescent="0.45">
      <c r="B6" s="343" t="s">
        <v>443</v>
      </c>
      <c r="C6" s="302" t="s">
        <v>488</v>
      </c>
      <c r="D6" s="315">
        <v>1</v>
      </c>
      <c r="E6" s="315">
        <v>1</v>
      </c>
      <c r="F6" s="312"/>
    </row>
    <row r="7" spans="1:22" ht="14.25" x14ac:dyDescent="0.45">
      <c r="B7" s="343"/>
      <c r="C7" s="302" t="s">
        <v>489</v>
      </c>
      <c r="D7" s="315">
        <v>1.1131473494732715</v>
      </c>
      <c r="E7" s="315">
        <v>1.1388468684752029</v>
      </c>
      <c r="F7" s="312"/>
    </row>
    <row r="8" spans="1:22" ht="14.25" x14ac:dyDescent="0.45">
      <c r="B8" s="343"/>
      <c r="C8" s="302" t="s">
        <v>490</v>
      </c>
      <c r="D8" s="315">
        <v>1.0866496458825767</v>
      </c>
      <c r="E8" s="315">
        <v>1.0561069307181874</v>
      </c>
      <c r="F8" s="312"/>
    </row>
    <row r="9" spans="1:22" ht="14.25" x14ac:dyDescent="0.45">
      <c r="B9" s="343"/>
      <c r="C9" s="302" t="s">
        <v>491</v>
      </c>
      <c r="D9" s="315">
        <v>1.054989817849183</v>
      </c>
      <c r="E9" s="315">
        <v>0.99630638263410731</v>
      </c>
      <c r="F9" s="312"/>
    </row>
    <row r="10" spans="1:22" ht="14.25" x14ac:dyDescent="0.45">
      <c r="B10" s="343"/>
      <c r="C10" s="302" t="s">
        <v>492</v>
      </c>
      <c r="D10" s="315">
        <v>0.91968530392415948</v>
      </c>
      <c r="E10" s="315">
        <v>0.98984417817176196</v>
      </c>
      <c r="F10" s="312"/>
    </row>
    <row r="11" spans="1:22" ht="14.25" x14ac:dyDescent="0.45">
      <c r="B11" s="343"/>
      <c r="C11" s="302" t="s">
        <v>493</v>
      </c>
      <c r="D11" s="315">
        <v>0.99352531141278533</v>
      </c>
      <c r="E11" s="315">
        <v>1.057219739415699</v>
      </c>
      <c r="F11" s="312"/>
    </row>
    <row r="12" spans="1:22" ht="14.25" x14ac:dyDescent="0.45">
      <c r="B12" s="343"/>
      <c r="C12" s="302" t="s">
        <v>494</v>
      </c>
      <c r="D12" s="315">
        <v>1.076554862815422</v>
      </c>
      <c r="E12" s="315">
        <v>1.1378294956973536</v>
      </c>
      <c r="F12" s="312"/>
    </row>
    <row r="13" spans="1:22" ht="14.25" x14ac:dyDescent="0.45">
      <c r="B13" s="343"/>
      <c r="C13" s="302" t="s">
        <v>495</v>
      </c>
      <c r="D13" s="315">
        <v>0.87135618881629118</v>
      </c>
      <c r="E13" s="315">
        <v>0.84372872484271555</v>
      </c>
      <c r="F13" s="312"/>
    </row>
    <row r="14" spans="1:22" ht="14.25" x14ac:dyDescent="0.45">
      <c r="B14" s="343"/>
      <c r="C14" s="302" t="s">
        <v>496</v>
      </c>
      <c r="D14" s="315">
        <v>0.32009501959858766</v>
      </c>
      <c r="E14" s="315">
        <v>0.28024136914365183</v>
      </c>
      <c r="F14" s="312"/>
    </row>
    <row r="15" spans="1:22" ht="14.25" x14ac:dyDescent="0.45">
      <c r="B15" s="343"/>
      <c r="C15" s="302" t="s">
        <v>497</v>
      </c>
      <c r="D15" s="315">
        <v>0.28937371556386193</v>
      </c>
      <c r="E15" s="315">
        <v>0.23416653313978908</v>
      </c>
      <c r="F15" s="312"/>
    </row>
    <row r="16" spans="1:22" ht="14.25" x14ac:dyDescent="0.45">
      <c r="B16" s="343" t="s">
        <v>442</v>
      </c>
      <c r="C16" s="302" t="s">
        <v>488</v>
      </c>
      <c r="D16" s="315">
        <v>1</v>
      </c>
      <c r="E16" s="315">
        <v>1</v>
      </c>
      <c r="F16" s="312"/>
    </row>
    <row r="17" spans="2:10" ht="14.25" x14ac:dyDescent="0.45">
      <c r="B17" s="343"/>
      <c r="C17" s="302" t="s">
        <v>489</v>
      </c>
      <c r="D17" s="315">
        <v>0.92039237802431562</v>
      </c>
      <c r="E17" s="315">
        <v>0.77445336993827407</v>
      </c>
      <c r="F17" s="312"/>
    </row>
    <row r="18" spans="2:10" ht="14.25" x14ac:dyDescent="0.45">
      <c r="B18" s="343"/>
      <c r="C18" s="302" t="s">
        <v>490</v>
      </c>
      <c r="D18" s="315">
        <v>1.0304772622299201</v>
      </c>
      <c r="E18" s="315">
        <v>0.85102944817682324</v>
      </c>
      <c r="F18" s="312"/>
    </row>
    <row r="19" spans="2:10" ht="14.25" x14ac:dyDescent="0.45">
      <c r="B19" s="343"/>
      <c r="C19" s="302" t="s">
        <v>491</v>
      </c>
      <c r="D19" s="315">
        <v>1.075610129516835</v>
      </c>
      <c r="E19" s="315">
        <v>0.98626227576676617</v>
      </c>
      <c r="F19" s="312"/>
    </row>
    <row r="20" spans="2:10" ht="14.25" x14ac:dyDescent="0.45">
      <c r="B20" s="343"/>
      <c r="C20" s="302" t="s">
        <v>492</v>
      </c>
      <c r="D20" s="315">
        <v>0.92592620752380572</v>
      </c>
      <c r="E20" s="315">
        <v>1.0662370731737494</v>
      </c>
      <c r="F20" s="312"/>
    </row>
    <row r="21" spans="2:10" ht="14.25" x14ac:dyDescent="0.45">
      <c r="B21" s="343"/>
      <c r="C21" s="302" t="s">
        <v>493</v>
      </c>
      <c r="D21" s="315">
        <v>1.0864322134069768</v>
      </c>
      <c r="E21" s="315">
        <v>1.1380186398765186</v>
      </c>
      <c r="F21" s="312"/>
    </row>
    <row r="22" spans="2:10" ht="14.25" x14ac:dyDescent="0.45">
      <c r="B22" s="343"/>
      <c r="C22" s="302" t="s">
        <v>494</v>
      </c>
      <c r="D22" s="315">
        <v>1.0925138560104783</v>
      </c>
      <c r="E22" s="315">
        <v>1.0123780187142621</v>
      </c>
      <c r="F22" s="312"/>
    </row>
    <row r="23" spans="2:10" ht="14.25" x14ac:dyDescent="0.45">
      <c r="B23" s="343"/>
      <c r="C23" s="302" t="s">
        <v>495</v>
      </c>
      <c r="D23" s="315">
        <v>0.73549197506334141</v>
      </c>
      <c r="E23" s="315">
        <v>0.91979689727100811</v>
      </c>
      <c r="F23" s="312"/>
    </row>
    <row r="24" spans="2:10" ht="14.25" x14ac:dyDescent="0.45">
      <c r="B24" s="343"/>
      <c r="C24" s="302" t="s">
        <v>496</v>
      </c>
      <c r="D24" s="315">
        <v>0.35282813597616114</v>
      </c>
      <c r="E24" s="315">
        <v>0.25142938012647731</v>
      </c>
      <c r="F24" s="312"/>
    </row>
    <row r="25" spans="2:10" ht="14.25" x14ac:dyDescent="0.45">
      <c r="B25" s="343"/>
      <c r="C25" s="302" t="s">
        <v>497</v>
      </c>
      <c r="D25" s="315">
        <v>0.60826220212491766</v>
      </c>
      <c r="E25" s="315">
        <v>0.30253181562629305</v>
      </c>
      <c r="F25" s="312"/>
    </row>
    <row r="26" spans="2:10" ht="14.25" x14ac:dyDescent="0.45">
      <c r="B26" s="312"/>
      <c r="C26" s="312"/>
      <c r="D26" s="312"/>
      <c r="E26" s="312"/>
      <c r="F26" s="312"/>
    </row>
    <row r="27" spans="2:10" ht="14.25" x14ac:dyDescent="0.45">
      <c r="B27" s="298" t="s">
        <v>556</v>
      </c>
      <c r="C27" s="298"/>
      <c r="D27" s="298"/>
      <c r="E27" s="298"/>
      <c r="F27" s="298"/>
      <c r="G27" s="182"/>
      <c r="H27" s="182"/>
      <c r="I27" s="182"/>
      <c r="J27" s="182"/>
    </row>
    <row r="28" spans="2:10" ht="30" customHeight="1" x14ac:dyDescent="0.45">
      <c r="B28" s="336" t="s">
        <v>759</v>
      </c>
      <c r="C28" s="337"/>
      <c r="D28" s="337"/>
      <c r="E28" s="337"/>
      <c r="F28" s="338"/>
      <c r="G28" s="181"/>
    </row>
    <row r="29" spans="2:10" ht="14.25" x14ac:dyDescent="0.45">
      <c r="B29" s="339" t="s">
        <v>560</v>
      </c>
      <c r="C29" s="340"/>
      <c r="D29" s="340"/>
      <c r="E29" s="340"/>
      <c r="F29" s="341"/>
    </row>
    <row r="30" spans="2:10" ht="13.15" x14ac:dyDescent="0.4">
      <c r="B30" s="182"/>
      <c r="C30" s="184"/>
      <c r="D30" s="183"/>
    </row>
    <row r="31" spans="2:10" ht="13.15" x14ac:dyDescent="0.4">
      <c r="B31" s="182"/>
      <c r="C31" s="184"/>
      <c r="D31" s="183"/>
    </row>
    <row r="32" spans="2:10" ht="13.15" x14ac:dyDescent="0.4">
      <c r="B32" s="182"/>
      <c r="C32" s="184"/>
      <c r="D32" s="183"/>
    </row>
    <row r="33" spans="2:4" ht="13.15" x14ac:dyDescent="0.4">
      <c r="B33" s="182"/>
      <c r="C33" s="184"/>
      <c r="D33" s="183"/>
    </row>
    <row r="34" spans="2:4" ht="13.15" x14ac:dyDescent="0.4">
      <c r="B34" s="182"/>
      <c r="C34" s="184"/>
      <c r="D34" s="183"/>
    </row>
    <row r="35" spans="2:4" ht="13.15" x14ac:dyDescent="0.4">
      <c r="B35" s="182"/>
      <c r="C35" s="184"/>
      <c r="D35" s="183"/>
    </row>
    <row r="36" spans="2:4" ht="13.15" x14ac:dyDescent="0.4">
      <c r="B36" s="182"/>
      <c r="C36" s="184"/>
      <c r="D36" s="183"/>
    </row>
    <row r="37" spans="2:4" ht="13.15" x14ac:dyDescent="0.4">
      <c r="B37" s="182"/>
      <c r="C37" s="184"/>
      <c r="D37" s="183"/>
    </row>
  </sheetData>
  <mergeCells count="4">
    <mergeCell ref="B6:B15"/>
    <mergeCell ref="B16:B25"/>
    <mergeCell ref="B28:F28"/>
    <mergeCell ref="B29:F29"/>
  </mergeCells>
  <hyperlinks>
    <hyperlink ref="B1" location="Contents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X23"/>
  <sheetViews>
    <sheetView workbookViewId="0"/>
  </sheetViews>
  <sheetFormatPr defaultColWidth="11.4140625" defaultRowHeight="10.15" x14ac:dyDescent="0.3"/>
  <cols>
    <col min="1" max="1" width="10.75" style="181" customWidth="1"/>
    <col min="2" max="2" width="5.4140625" style="178" customWidth="1"/>
    <col min="3" max="3" width="18" style="178" bestFit="1" customWidth="1"/>
    <col min="4" max="4" width="25.5" style="178" bestFit="1" customWidth="1"/>
    <col min="5" max="5" width="21.08203125" style="178" bestFit="1" customWidth="1"/>
    <col min="6" max="6" width="28" style="178" bestFit="1" customWidth="1"/>
    <col min="7" max="7" width="23.5" style="178" bestFit="1" customWidth="1"/>
    <col min="8" max="8" width="6.5" style="178" customWidth="1"/>
    <col min="9" max="10" width="9.5" style="178" customWidth="1"/>
    <col min="11" max="22" width="17.1640625" style="178" customWidth="1"/>
    <col min="23" max="23" width="7.1640625" style="178" customWidth="1"/>
    <col min="24" max="24" width="17.1640625" style="178" customWidth="1"/>
    <col min="25" max="16384" width="11.4140625" style="181"/>
  </cols>
  <sheetData>
    <row r="1" spans="1:22" s="178" customFormat="1" x14ac:dyDescent="0.3">
      <c r="B1" s="176" t="s">
        <v>547</v>
      </c>
    </row>
    <row r="3" spans="1:22" s="1" customFormat="1" ht="15" x14ac:dyDescent="0.4">
      <c r="A3" s="15"/>
      <c r="B3" s="172" t="s">
        <v>659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ht="14.25" x14ac:dyDescent="0.45">
      <c r="B5" s="316"/>
      <c r="C5" s="316"/>
      <c r="D5" s="309" t="s">
        <v>771</v>
      </c>
      <c r="E5" s="309" t="s">
        <v>553</v>
      </c>
      <c r="F5" s="309" t="s">
        <v>772</v>
      </c>
      <c r="G5" s="309" t="s">
        <v>555</v>
      </c>
    </row>
    <row r="6" spans="1:22" ht="14.25" x14ac:dyDescent="0.45">
      <c r="B6" s="344" t="s">
        <v>443</v>
      </c>
      <c r="C6" s="307" t="s">
        <v>510</v>
      </c>
      <c r="D6" s="317">
        <v>0.27033747592973678</v>
      </c>
      <c r="E6" s="305">
        <v>165530</v>
      </c>
      <c r="F6" s="310">
        <v>0.22465113283349092</v>
      </c>
      <c r="G6" s="305">
        <v>170480</v>
      </c>
    </row>
    <row r="7" spans="1:22" ht="14.25" x14ac:dyDescent="0.45">
      <c r="B7" s="344"/>
      <c r="C7" s="307" t="s">
        <v>512</v>
      </c>
      <c r="D7" s="310">
        <v>0.71280046294882893</v>
      </c>
      <c r="E7" s="305">
        <v>9903</v>
      </c>
      <c r="F7" s="310">
        <v>0.7448138767874507</v>
      </c>
      <c r="G7" s="305">
        <v>4910</v>
      </c>
    </row>
    <row r="8" spans="1:22" ht="14.25" x14ac:dyDescent="0.45">
      <c r="B8" s="344"/>
      <c r="C8" s="307" t="s">
        <v>773</v>
      </c>
      <c r="D8" s="310">
        <v>1</v>
      </c>
      <c r="E8" s="305">
        <v>13266</v>
      </c>
      <c r="F8" s="310">
        <v>1</v>
      </c>
      <c r="G8" s="305">
        <v>7805</v>
      </c>
    </row>
    <row r="9" spans="1:22" ht="14.25" x14ac:dyDescent="0.45">
      <c r="B9" s="344"/>
      <c r="C9" s="307" t="s">
        <v>774</v>
      </c>
      <c r="D9" s="310">
        <v>1.4751247329698289</v>
      </c>
      <c r="E9" s="305">
        <v>1626</v>
      </c>
      <c r="F9" s="310">
        <v>2.0754363070467434</v>
      </c>
      <c r="G9" s="305">
        <v>989</v>
      </c>
    </row>
    <row r="10" spans="1:22" ht="14.25" x14ac:dyDescent="0.45">
      <c r="B10" s="344" t="s">
        <v>442</v>
      </c>
      <c r="C10" s="307" t="s">
        <v>510</v>
      </c>
      <c r="D10" s="310">
        <v>0.37439291972528532</v>
      </c>
      <c r="E10" s="305">
        <v>35196</v>
      </c>
      <c r="F10" s="310">
        <v>0.38262885223446919</v>
      </c>
      <c r="G10" s="305">
        <v>20050</v>
      </c>
      <c r="H10" s="181"/>
      <c r="I10" s="182"/>
    </row>
    <row r="11" spans="1:22" ht="14.25" x14ac:dyDescent="0.45">
      <c r="B11" s="344"/>
      <c r="C11" s="307" t="s">
        <v>512</v>
      </c>
      <c r="D11" s="310">
        <v>0.62730881370802505</v>
      </c>
      <c r="E11" s="305">
        <v>1392</v>
      </c>
      <c r="F11" s="310">
        <v>0.65581218258795693</v>
      </c>
      <c r="G11" s="305">
        <v>626</v>
      </c>
      <c r="H11" s="181"/>
      <c r="I11" s="182"/>
    </row>
    <row r="12" spans="1:22" s="178" customFormat="1" ht="14.25" x14ac:dyDescent="0.45">
      <c r="B12" s="344"/>
      <c r="C12" s="307" t="s">
        <v>773</v>
      </c>
      <c r="D12" s="310">
        <v>1</v>
      </c>
      <c r="E12" s="305">
        <v>1119</v>
      </c>
      <c r="F12" s="310">
        <v>1</v>
      </c>
      <c r="G12" s="305">
        <v>587</v>
      </c>
      <c r="H12" s="181"/>
      <c r="I12" s="182"/>
    </row>
    <row r="13" spans="1:22" s="178" customFormat="1" ht="14.25" x14ac:dyDescent="0.45">
      <c r="B13" s="344"/>
      <c r="C13" s="307" t="s">
        <v>774</v>
      </c>
      <c r="D13" s="310">
        <v>2.0207810514707969</v>
      </c>
      <c r="E13" s="305">
        <v>95</v>
      </c>
      <c r="F13" s="310">
        <v>1.9985796497509341</v>
      </c>
      <c r="G13" s="305">
        <v>30</v>
      </c>
      <c r="H13" s="181"/>
    </row>
    <row r="14" spans="1:22" s="178" customFormat="1" ht="14.25" x14ac:dyDescent="0.45">
      <c r="B14" s="312"/>
      <c r="C14" s="312"/>
      <c r="D14" s="312"/>
      <c r="E14" s="312"/>
      <c r="F14" s="312"/>
      <c r="G14" s="316"/>
      <c r="H14" s="182"/>
      <c r="I14" s="182"/>
      <c r="J14" s="182"/>
    </row>
    <row r="15" spans="1:22" s="178" customFormat="1" ht="14.25" x14ac:dyDescent="0.45">
      <c r="B15" s="298" t="s">
        <v>556</v>
      </c>
      <c r="C15" s="298"/>
      <c r="D15" s="298"/>
      <c r="E15" s="298"/>
      <c r="F15" s="298"/>
      <c r="G15" s="312"/>
    </row>
    <row r="16" spans="1:22" s="178" customFormat="1" ht="30.75" customHeight="1" x14ac:dyDescent="0.45">
      <c r="B16" s="336" t="s">
        <v>759</v>
      </c>
      <c r="C16" s="337"/>
      <c r="D16" s="337"/>
      <c r="E16" s="337"/>
      <c r="F16" s="337"/>
      <c r="G16" s="338"/>
    </row>
    <row r="17" spans="2:7" s="178" customFormat="1" ht="14.25" x14ac:dyDescent="0.45">
      <c r="B17" s="342" t="s">
        <v>561</v>
      </c>
      <c r="C17" s="345"/>
      <c r="D17" s="345"/>
      <c r="E17" s="345"/>
      <c r="F17" s="345"/>
      <c r="G17" s="346"/>
    </row>
    <row r="18" spans="2:7" s="178" customFormat="1" ht="13.15" x14ac:dyDescent="0.4">
      <c r="B18" s="182"/>
      <c r="C18" s="184"/>
      <c r="D18" s="183"/>
      <c r="E18" s="181"/>
      <c r="F18" s="181"/>
    </row>
    <row r="19" spans="2:7" s="178" customFormat="1" ht="13.15" x14ac:dyDescent="0.4">
      <c r="B19" s="182"/>
      <c r="C19" s="184"/>
      <c r="D19" s="183"/>
      <c r="E19" s="181"/>
      <c r="F19" s="181"/>
    </row>
    <row r="20" spans="2:7" s="178" customFormat="1" ht="13.15" x14ac:dyDescent="0.4">
      <c r="B20" s="182"/>
      <c r="C20" s="184"/>
      <c r="D20" s="183"/>
      <c r="E20" s="181"/>
      <c r="F20" s="181"/>
    </row>
    <row r="21" spans="2:7" s="178" customFormat="1" ht="13.15" x14ac:dyDescent="0.4">
      <c r="B21" s="182"/>
      <c r="C21" s="184"/>
      <c r="D21" s="183"/>
    </row>
    <row r="22" spans="2:7" s="178" customFormat="1" ht="13.15" x14ac:dyDescent="0.4">
      <c r="B22" s="182"/>
      <c r="C22" s="184"/>
      <c r="D22" s="183"/>
    </row>
    <row r="23" spans="2:7" s="178" customFormat="1" ht="13.15" x14ac:dyDescent="0.4">
      <c r="B23" s="182"/>
      <c r="C23" s="184"/>
      <c r="D23" s="183"/>
    </row>
  </sheetData>
  <mergeCells count="4">
    <mergeCell ref="B6:B9"/>
    <mergeCell ref="B10:B13"/>
    <mergeCell ref="B16:G16"/>
    <mergeCell ref="B17:G17"/>
  </mergeCells>
  <hyperlinks>
    <hyperlink ref="B1" location="Contents!A1" display="Back to contents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V19"/>
  <sheetViews>
    <sheetView workbookViewId="0"/>
  </sheetViews>
  <sheetFormatPr defaultRowHeight="10.15" x14ac:dyDescent="0.3"/>
  <cols>
    <col min="1" max="1" width="8.6640625" style="142"/>
    <col min="2" max="2" width="12.5" style="142" bestFit="1" customWidth="1"/>
    <col min="3" max="3" width="16.83203125" style="142" bestFit="1" customWidth="1"/>
    <col min="4" max="4" width="17.25" style="142" bestFit="1" customWidth="1"/>
    <col min="5" max="5" width="11.75" style="142" bestFit="1" customWidth="1"/>
    <col min="6" max="6" width="19.4140625" style="142" bestFit="1" customWidth="1"/>
    <col min="7" max="16384" width="8.6640625" style="142"/>
  </cols>
  <sheetData>
    <row r="1" spans="1:22" x14ac:dyDescent="0.3">
      <c r="B1" s="188" t="s">
        <v>547</v>
      </c>
    </row>
    <row r="3" spans="1:22" ht="15" x14ac:dyDescent="0.4">
      <c r="A3" s="191"/>
      <c r="B3" s="158" t="s">
        <v>689</v>
      </c>
      <c r="C3" s="196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5" spans="1:22" x14ac:dyDescent="0.3">
      <c r="B5" s="197"/>
    </row>
    <row r="8" spans="1:22" x14ac:dyDescent="0.3">
      <c r="B8" s="146"/>
      <c r="C8" s="146"/>
      <c r="D8" s="146"/>
      <c r="E8" s="146"/>
      <c r="F8" s="146"/>
    </row>
    <row r="9" spans="1:22" ht="14.25" x14ac:dyDescent="0.45">
      <c r="A9" s="144"/>
      <c r="B9" s="318"/>
      <c r="C9" s="318" t="s">
        <v>510</v>
      </c>
      <c r="D9" s="318" t="s">
        <v>512</v>
      </c>
      <c r="E9" s="318" t="s">
        <v>509</v>
      </c>
      <c r="F9" s="318" t="s">
        <v>511</v>
      </c>
      <c r="G9" s="145"/>
    </row>
    <row r="10" spans="1:22" ht="14.25" x14ac:dyDescent="0.45">
      <c r="A10" s="144"/>
      <c r="B10" s="318" t="s">
        <v>498</v>
      </c>
      <c r="C10" s="319">
        <v>0.64321547537825585</v>
      </c>
      <c r="D10" s="319">
        <v>0.10831962114219208</v>
      </c>
      <c r="E10" s="319">
        <v>0.23903359152385922</v>
      </c>
      <c r="F10" s="319">
        <v>9.4313119556929011E-3</v>
      </c>
      <c r="G10" s="145"/>
    </row>
    <row r="11" spans="1:22" ht="14.25" x14ac:dyDescent="0.45">
      <c r="A11" s="144"/>
      <c r="B11" s="318" t="s">
        <v>499</v>
      </c>
      <c r="C11" s="319">
        <v>0.82302286851618667</v>
      </c>
      <c r="D11" s="319">
        <v>6.5802835208578742E-2</v>
      </c>
      <c r="E11" s="319">
        <v>0.10171006133474146</v>
      </c>
      <c r="F11" s="319">
        <v>9.4642349404931159E-3</v>
      </c>
      <c r="G11" s="145"/>
    </row>
    <row r="12" spans="1:22" ht="14.25" x14ac:dyDescent="0.45">
      <c r="A12" s="144"/>
      <c r="B12" s="318" t="s">
        <v>500</v>
      </c>
      <c r="C12" s="319">
        <v>0.88331794914827555</v>
      </c>
      <c r="D12" s="319">
        <v>5.2278257950826551E-2</v>
      </c>
      <c r="E12" s="319">
        <v>5.7522866493244944E-2</v>
      </c>
      <c r="F12" s="319">
        <v>6.880926407652933E-3</v>
      </c>
      <c r="G12" s="145"/>
    </row>
    <row r="13" spans="1:22" ht="14.25" x14ac:dyDescent="0.45">
      <c r="A13" s="144"/>
      <c r="B13" s="318" t="s">
        <v>501</v>
      </c>
      <c r="C13" s="319">
        <v>0.91557532514450868</v>
      </c>
      <c r="D13" s="319">
        <v>3.7933526011560692E-2</v>
      </c>
      <c r="E13" s="319">
        <v>4.0688222543352602E-2</v>
      </c>
      <c r="F13" s="319">
        <v>5.8029263005780346E-3</v>
      </c>
      <c r="G13" s="145"/>
    </row>
    <row r="14" spans="1:22" ht="14.25" x14ac:dyDescent="0.45">
      <c r="A14" s="144"/>
      <c r="B14" s="318" t="s">
        <v>502</v>
      </c>
      <c r="C14" s="319">
        <v>0.94056333381446278</v>
      </c>
      <c r="D14" s="319">
        <v>2.380559622244675E-2</v>
      </c>
      <c r="E14" s="319">
        <v>2.9764727715116398E-2</v>
      </c>
      <c r="F14" s="319">
        <v>5.8663422479741014E-3</v>
      </c>
      <c r="G14" s="145"/>
    </row>
    <row r="15" spans="1:22" ht="14.25" x14ac:dyDescent="0.45">
      <c r="A15" s="144"/>
      <c r="B15" s="318" t="s">
        <v>503</v>
      </c>
      <c r="C15" s="319">
        <v>0.91723559707749436</v>
      </c>
      <c r="D15" s="319">
        <v>3.3228958130143899E-2</v>
      </c>
      <c r="E15" s="319">
        <v>4.1812820468946951E-2</v>
      </c>
      <c r="F15" s="319">
        <v>7.7226243234148374E-3</v>
      </c>
      <c r="G15" s="145"/>
    </row>
    <row r="16" spans="1:22" ht="14.25" x14ac:dyDescent="0.45">
      <c r="B16" s="320"/>
      <c r="C16" s="321"/>
      <c r="D16" s="321"/>
      <c r="E16" s="321"/>
      <c r="F16" s="321"/>
    </row>
    <row r="17" spans="1:7" ht="14.25" x14ac:dyDescent="0.45">
      <c r="B17" s="322" t="s">
        <v>556</v>
      </c>
      <c r="C17" s="322"/>
      <c r="D17" s="322"/>
      <c r="E17" s="322"/>
      <c r="F17" s="322"/>
    </row>
    <row r="18" spans="1:7" ht="28.5" customHeight="1" x14ac:dyDescent="0.45">
      <c r="A18" s="144"/>
      <c r="B18" s="347" t="s">
        <v>760</v>
      </c>
      <c r="C18" s="348"/>
      <c r="D18" s="348"/>
      <c r="E18" s="348"/>
      <c r="F18" s="349"/>
      <c r="G18" s="145"/>
    </row>
    <row r="19" spans="1:7" x14ac:dyDescent="0.3">
      <c r="B19" s="195"/>
      <c r="C19" s="195"/>
      <c r="D19" s="195"/>
      <c r="E19" s="195"/>
      <c r="F19" s="195"/>
    </row>
  </sheetData>
  <mergeCells count="1">
    <mergeCell ref="B18:F18"/>
  </mergeCells>
  <hyperlinks>
    <hyperlink ref="B1" location="Contents!A1" display="Back to contents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X25"/>
  <sheetViews>
    <sheetView workbookViewId="0"/>
  </sheetViews>
  <sheetFormatPr defaultColWidth="11.4140625" defaultRowHeight="10.15" x14ac:dyDescent="0.3"/>
  <cols>
    <col min="1" max="1" width="10.75" style="181" customWidth="1"/>
    <col min="2" max="2" width="6.9140625" style="178" customWidth="1"/>
    <col min="3" max="3" width="21.9140625" style="178" bestFit="1" customWidth="1"/>
    <col min="4" max="4" width="25.5" style="178" bestFit="1" customWidth="1"/>
    <col min="5" max="5" width="21.08203125" style="178" bestFit="1" customWidth="1"/>
    <col min="6" max="6" width="28" style="178" bestFit="1" customWidth="1"/>
    <col min="7" max="7" width="23.5" style="178" bestFit="1" customWidth="1"/>
    <col min="8" max="8" width="13.25" style="178" customWidth="1"/>
    <col min="9" max="10" width="9.5" style="178" customWidth="1"/>
    <col min="11" max="22" width="17.1640625" style="178" customWidth="1"/>
    <col min="23" max="23" width="7.1640625" style="178" customWidth="1"/>
    <col min="24" max="24" width="17.1640625" style="178" customWidth="1"/>
    <col min="25" max="16384" width="11.4140625" style="181"/>
  </cols>
  <sheetData>
    <row r="1" spans="1:22" s="178" customFormat="1" x14ac:dyDescent="0.3">
      <c r="B1" s="176" t="s">
        <v>547</v>
      </c>
    </row>
    <row r="3" spans="1:22" s="1" customFormat="1" ht="15" x14ac:dyDescent="0.4">
      <c r="A3" s="15"/>
      <c r="B3" s="172" t="s">
        <v>662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4.25" x14ac:dyDescent="0.45">
      <c r="B4" s="312"/>
      <c r="C4" s="312"/>
      <c r="D4" s="312"/>
      <c r="E4" s="312"/>
      <c r="F4" s="312"/>
      <c r="G4" s="312"/>
    </row>
    <row r="5" spans="1:22" ht="14.25" x14ac:dyDescent="0.45">
      <c r="B5" s="323"/>
      <c r="C5" s="324"/>
      <c r="D5" s="325" t="s">
        <v>552</v>
      </c>
      <c r="E5" s="326" t="s">
        <v>553</v>
      </c>
      <c r="F5" s="326" t="s">
        <v>554</v>
      </c>
      <c r="G5" s="326" t="s">
        <v>555</v>
      </c>
    </row>
    <row r="6" spans="1:22" ht="14.25" x14ac:dyDescent="0.45">
      <c r="B6" s="350" t="s">
        <v>443</v>
      </c>
      <c r="C6" s="302" t="s">
        <v>562</v>
      </c>
      <c r="D6" s="315">
        <v>1</v>
      </c>
      <c r="E6" s="313">
        <v>33509</v>
      </c>
      <c r="F6" s="315">
        <v>1</v>
      </c>
      <c r="G6" s="313">
        <v>45551</v>
      </c>
    </row>
    <row r="7" spans="1:22" ht="14.25" x14ac:dyDescent="0.45">
      <c r="B7" s="351"/>
      <c r="C7" s="302" t="s">
        <v>563</v>
      </c>
      <c r="D7" s="315">
        <v>1.0951530350445007</v>
      </c>
      <c r="E7" s="313">
        <v>122255</v>
      </c>
      <c r="F7" s="315">
        <v>1.0680427710526166</v>
      </c>
      <c r="G7" s="313">
        <v>94167</v>
      </c>
    </row>
    <row r="8" spans="1:22" ht="14.25" x14ac:dyDescent="0.45">
      <c r="B8" s="351"/>
      <c r="C8" s="302" t="s">
        <v>564</v>
      </c>
      <c r="D8" s="315">
        <v>1.5133167041472715</v>
      </c>
      <c r="E8" s="313">
        <v>29242</v>
      </c>
      <c r="F8" s="315">
        <v>1.3990594603242998</v>
      </c>
      <c r="G8" s="313">
        <v>32937</v>
      </c>
    </row>
    <row r="9" spans="1:22" ht="14.25" x14ac:dyDescent="0.45">
      <c r="B9" s="352"/>
      <c r="C9" s="302" t="s">
        <v>565</v>
      </c>
      <c r="D9" s="315">
        <v>2.5265828164240101</v>
      </c>
      <c r="E9" s="313">
        <v>4877</v>
      </c>
      <c r="F9" s="315">
        <v>2.1360569487722123</v>
      </c>
      <c r="G9" s="313">
        <v>10537</v>
      </c>
    </row>
    <row r="10" spans="1:22" ht="14.25" x14ac:dyDescent="0.45">
      <c r="B10" s="343" t="s">
        <v>442</v>
      </c>
      <c r="C10" s="302" t="s">
        <v>562</v>
      </c>
      <c r="D10" s="315">
        <v>1</v>
      </c>
      <c r="E10" s="313">
        <v>7214</v>
      </c>
      <c r="F10" s="315">
        <v>1</v>
      </c>
      <c r="G10" s="313">
        <v>4888</v>
      </c>
    </row>
    <row r="11" spans="1:22" ht="14.25" x14ac:dyDescent="0.45">
      <c r="B11" s="343"/>
      <c r="C11" s="302" t="s">
        <v>563</v>
      </c>
      <c r="D11" s="315">
        <v>1.0259388469246589</v>
      </c>
      <c r="E11" s="313">
        <v>23957</v>
      </c>
      <c r="F11" s="315">
        <v>0.97687044614376506</v>
      </c>
      <c r="G11" s="313">
        <v>10687</v>
      </c>
    </row>
    <row r="12" spans="1:22" ht="14.25" x14ac:dyDescent="0.45">
      <c r="B12" s="343"/>
      <c r="C12" s="302" t="s">
        <v>564</v>
      </c>
      <c r="D12" s="315">
        <v>1.3944656596077813</v>
      </c>
      <c r="E12" s="313">
        <v>5529</v>
      </c>
      <c r="F12" s="315">
        <v>1.293735695431546</v>
      </c>
      <c r="G12" s="313">
        <v>4165</v>
      </c>
    </row>
    <row r="13" spans="1:22" ht="14.25" x14ac:dyDescent="0.45">
      <c r="B13" s="343"/>
      <c r="C13" s="302" t="s">
        <v>565</v>
      </c>
      <c r="D13" s="315">
        <v>3.5597079095664306</v>
      </c>
      <c r="E13" s="313">
        <v>999</v>
      </c>
      <c r="F13" s="315">
        <v>2.2312541571025122</v>
      </c>
      <c r="G13" s="313">
        <v>1350</v>
      </c>
    </row>
    <row r="14" spans="1:22" s="178" customFormat="1" ht="14.25" x14ac:dyDescent="0.45">
      <c r="B14" s="312"/>
      <c r="C14" s="312"/>
      <c r="D14" s="312"/>
      <c r="E14" s="312"/>
      <c r="F14" s="312"/>
      <c r="G14" s="298"/>
      <c r="H14" s="181"/>
    </row>
    <row r="15" spans="1:22" s="178" customFormat="1" ht="14.25" x14ac:dyDescent="0.45">
      <c r="B15" s="298" t="s">
        <v>556</v>
      </c>
      <c r="C15" s="298"/>
      <c r="D15" s="298"/>
      <c r="E15" s="298"/>
      <c r="F15" s="298"/>
      <c r="G15" s="316"/>
      <c r="H15" s="182"/>
      <c r="I15" s="182"/>
      <c r="J15" s="182"/>
    </row>
    <row r="16" spans="1:22" s="178" customFormat="1" ht="14.25" x14ac:dyDescent="0.45">
      <c r="B16" s="336" t="s">
        <v>759</v>
      </c>
      <c r="C16" s="337"/>
      <c r="D16" s="337"/>
      <c r="E16" s="337"/>
      <c r="F16" s="337"/>
      <c r="G16" s="338"/>
    </row>
    <row r="17" spans="2:7" s="178" customFormat="1" ht="14.25" x14ac:dyDescent="0.45">
      <c r="B17" s="342" t="s">
        <v>566</v>
      </c>
      <c r="C17" s="345"/>
      <c r="D17" s="345"/>
      <c r="E17" s="345"/>
      <c r="F17" s="345"/>
      <c r="G17" s="346"/>
    </row>
    <row r="18" spans="2:7" s="178" customFormat="1" ht="13.15" x14ac:dyDescent="0.4">
      <c r="B18" s="182"/>
      <c r="C18" s="184"/>
      <c r="D18" s="183"/>
    </row>
    <row r="19" spans="2:7" s="178" customFormat="1" ht="13.15" x14ac:dyDescent="0.4">
      <c r="B19" s="182"/>
      <c r="C19" s="184"/>
      <c r="D19" s="183"/>
    </row>
    <row r="20" spans="2:7" s="178" customFormat="1" ht="13.15" x14ac:dyDescent="0.4">
      <c r="B20" s="182"/>
      <c r="C20" s="184"/>
      <c r="D20" s="183"/>
    </row>
    <row r="21" spans="2:7" s="178" customFormat="1" ht="13.15" x14ac:dyDescent="0.4">
      <c r="B21" s="182"/>
      <c r="C21" s="184"/>
      <c r="D21" s="183"/>
    </row>
    <row r="22" spans="2:7" s="178" customFormat="1" ht="13.15" x14ac:dyDescent="0.4">
      <c r="B22" s="182"/>
      <c r="C22" s="184"/>
      <c r="D22" s="183"/>
    </row>
    <row r="23" spans="2:7" s="178" customFormat="1" ht="13.15" x14ac:dyDescent="0.4">
      <c r="B23" s="182"/>
      <c r="C23" s="184"/>
      <c r="D23" s="183"/>
    </row>
    <row r="24" spans="2:7" s="178" customFormat="1" ht="13.15" x14ac:dyDescent="0.4">
      <c r="B24" s="182"/>
      <c r="C24" s="184"/>
      <c r="D24" s="183"/>
    </row>
    <row r="25" spans="2:7" s="178" customFormat="1" ht="13.15" x14ac:dyDescent="0.4">
      <c r="B25" s="182"/>
      <c r="C25" s="184"/>
      <c r="D25" s="183"/>
    </row>
  </sheetData>
  <mergeCells count="4">
    <mergeCell ref="B6:B9"/>
    <mergeCell ref="B10:B13"/>
    <mergeCell ref="B16:G16"/>
    <mergeCell ref="B17:G17"/>
  </mergeCells>
  <hyperlinks>
    <hyperlink ref="B1" location="Contents!A1" display="Back to content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X28"/>
  <sheetViews>
    <sheetView workbookViewId="0"/>
  </sheetViews>
  <sheetFormatPr defaultColWidth="11.4140625" defaultRowHeight="10.15" x14ac:dyDescent="0.3"/>
  <cols>
    <col min="1" max="1" width="10.75" style="181" customWidth="1"/>
    <col min="2" max="2" width="28.25" style="178" customWidth="1"/>
    <col min="3" max="6" width="14.5" style="178" customWidth="1"/>
    <col min="7" max="8" width="13.25" style="178" customWidth="1"/>
    <col min="9" max="10" width="9.5" style="178" customWidth="1"/>
    <col min="11" max="22" width="17.1640625" style="178" customWidth="1"/>
    <col min="23" max="23" width="7.1640625" style="178" customWidth="1"/>
    <col min="24" max="24" width="17.1640625" style="178" customWidth="1"/>
    <col min="25" max="16384" width="11.4140625" style="181"/>
  </cols>
  <sheetData>
    <row r="1" spans="1:22" s="178" customFormat="1" x14ac:dyDescent="0.3">
      <c r="B1" s="176" t="s">
        <v>547</v>
      </c>
    </row>
    <row r="3" spans="1:22" s="1" customFormat="1" ht="15" x14ac:dyDescent="0.4">
      <c r="A3" s="15"/>
      <c r="B3" s="172" t="s">
        <v>663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ht="14.25" x14ac:dyDescent="0.45">
      <c r="B5" s="298"/>
      <c r="C5" s="353" t="s">
        <v>406</v>
      </c>
      <c r="D5" s="353"/>
      <c r="E5" s="353" t="s">
        <v>407</v>
      </c>
      <c r="F5" s="353"/>
    </row>
    <row r="6" spans="1:22" ht="14.25" x14ac:dyDescent="0.45">
      <c r="B6" s="298"/>
      <c r="C6" s="313" t="s">
        <v>443</v>
      </c>
      <c r="D6" s="313" t="s">
        <v>442</v>
      </c>
      <c r="E6" s="313" t="s">
        <v>443</v>
      </c>
      <c r="F6" s="313" t="s">
        <v>442</v>
      </c>
    </row>
    <row r="7" spans="1:22" ht="14.25" x14ac:dyDescent="0.45">
      <c r="B7" s="327" t="s">
        <v>567</v>
      </c>
      <c r="C7" s="315">
        <v>1.3297155860606509</v>
      </c>
      <c r="D7" s="315">
        <v>1.4780104383315116</v>
      </c>
      <c r="E7" s="315">
        <v>1.0779387686810216</v>
      </c>
      <c r="F7" s="315">
        <v>1.2474292824808428</v>
      </c>
    </row>
    <row r="8" spans="1:22" ht="14.25" x14ac:dyDescent="0.45">
      <c r="B8" s="327" t="s">
        <v>568</v>
      </c>
      <c r="C8" s="315">
        <v>1.1619144005037998</v>
      </c>
      <c r="D8" s="315">
        <v>1.2192119198895572</v>
      </c>
      <c r="E8" s="315">
        <v>1.0532501044662732</v>
      </c>
      <c r="F8" s="315">
        <v>1.1437224357018818</v>
      </c>
    </row>
    <row r="9" spans="1:22" ht="14.25" x14ac:dyDescent="0.45">
      <c r="B9" s="327" t="s">
        <v>569</v>
      </c>
      <c r="C9" s="315">
        <v>1.1166707766933619</v>
      </c>
      <c r="D9" s="315">
        <v>1.1055858120262134</v>
      </c>
      <c r="E9" s="315">
        <v>1.1338333700454835</v>
      </c>
      <c r="F9" s="315">
        <v>1.0213954170064834</v>
      </c>
    </row>
    <row r="10" spans="1:22" ht="14.25" x14ac:dyDescent="0.45">
      <c r="B10" s="327" t="s">
        <v>570</v>
      </c>
      <c r="C10" s="315">
        <v>1</v>
      </c>
      <c r="D10" s="315">
        <v>1</v>
      </c>
      <c r="E10" s="315">
        <v>1</v>
      </c>
      <c r="F10" s="315">
        <v>1</v>
      </c>
      <c r="G10" s="181"/>
      <c r="H10" s="181"/>
      <c r="I10" s="182"/>
    </row>
    <row r="11" spans="1:22" ht="14.25" x14ac:dyDescent="0.45">
      <c r="B11" s="327" t="s">
        <v>571</v>
      </c>
      <c r="C11" s="315">
        <v>0.91569754374699586</v>
      </c>
      <c r="D11" s="315">
        <v>0.96325040215751245</v>
      </c>
      <c r="E11" s="315">
        <v>0.86463599137325464</v>
      </c>
      <c r="F11" s="315">
        <v>1.1073558840000062</v>
      </c>
      <c r="G11" s="181"/>
      <c r="H11" s="181"/>
      <c r="I11" s="182"/>
    </row>
    <row r="12" spans="1:22" ht="14.25" x14ac:dyDescent="0.45">
      <c r="B12" s="327" t="s">
        <v>572</v>
      </c>
      <c r="C12" s="315">
        <v>0.87299569037945579</v>
      </c>
      <c r="D12" s="315">
        <v>0.86598813891598614</v>
      </c>
      <c r="E12" s="315">
        <v>0.87471372839957873</v>
      </c>
      <c r="F12" s="315">
        <v>0.84950986398115524</v>
      </c>
      <c r="G12" s="181"/>
      <c r="H12" s="181"/>
      <c r="I12" s="182"/>
    </row>
    <row r="13" spans="1:22" ht="14.25" x14ac:dyDescent="0.45">
      <c r="B13" s="327" t="s">
        <v>573</v>
      </c>
      <c r="C13" s="315">
        <v>0.81689281111308076</v>
      </c>
      <c r="D13" s="315">
        <v>0.94492284547683669</v>
      </c>
      <c r="E13" s="315">
        <v>0.85059253929606704</v>
      </c>
      <c r="F13" s="315">
        <v>0.914473158519996</v>
      </c>
      <c r="G13" s="181"/>
      <c r="H13" s="181"/>
      <c r="I13" s="182"/>
    </row>
    <row r="14" spans="1:22" ht="14.25" x14ac:dyDescent="0.45">
      <c r="B14" s="327" t="s">
        <v>574</v>
      </c>
      <c r="C14" s="315">
        <v>0.84314094595003419</v>
      </c>
      <c r="D14" s="315">
        <v>0.9814336030831019</v>
      </c>
      <c r="E14" s="315">
        <v>0.8498541409813134</v>
      </c>
      <c r="F14" s="315">
        <v>0.89258443621472072</v>
      </c>
      <c r="G14" s="181"/>
      <c r="H14" s="181"/>
      <c r="I14" s="182"/>
    </row>
    <row r="15" spans="1:22" ht="14.25" x14ac:dyDescent="0.45">
      <c r="B15" s="327" t="s">
        <v>575</v>
      </c>
      <c r="C15" s="315">
        <v>0.82370312014345948</v>
      </c>
      <c r="D15" s="315">
        <v>0.94542442504858204</v>
      </c>
      <c r="E15" s="315">
        <v>0.83883000827196619</v>
      </c>
      <c r="F15" s="315">
        <v>0.95649752059347992</v>
      </c>
      <c r="G15" s="181"/>
      <c r="H15" s="181"/>
      <c r="I15" s="182"/>
    </row>
    <row r="16" spans="1:22" ht="14.25" x14ac:dyDescent="0.45">
      <c r="B16" s="327" t="s">
        <v>576</v>
      </c>
      <c r="C16" s="315">
        <v>0.68075348979508932</v>
      </c>
      <c r="D16" s="315">
        <v>0.79075734912821138</v>
      </c>
      <c r="E16" s="315">
        <v>0.68182664241688662</v>
      </c>
      <c r="F16" s="315">
        <v>0.74267874078189355</v>
      </c>
      <c r="G16" s="181"/>
      <c r="H16" s="181"/>
      <c r="I16" s="182"/>
    </row>
    <row r="17" spans="2:10" ht="14.25" x14ac:dyDescent="0.45">
      <c r="B17" s="312"/>
      <c r="C17" s="312"/>
      <c r="D17" s="312"/>
      <c r="E17" s="312"/>
      <c r="F17" s="312"/>
      <c r="G17" s="181"/>
      <c r="H17" s="181"/>
    </row>
    <row r="18" spans="2:10" ht="14.25" x14ac:dyDescent="0.45">
      <c r="B18" s="298" t="s">
        <v>556</v>
      </c>
      <c r="C18" s="298"/>
      <c r="D18" s="298"/>
      <c r="E18" s="298"/>
      <c r="F18" s="298"/>
      <c r="G18" s="181"/>
      <c r="H18" s="182"/>
      <c r="I18" s="182"/>
      <c r="J18" s="182"/>
    </row>
    <row r="19" spans="2:10" ht="28.9" customHeight="1" x14ac:dyDescent="0.45">
      <c r="B19" s="336" t="s">
        <v>759</v>
      </c>
      <c r="C19" s="337"/>
      <c r="D19" s="337"/>
      <c r="E19" s="337"/>
      <c r="F19" s="338"/>
      <c r="G19" s="181"/>
    </row>
    <row r="20" spans="2:10" ht="14.25" x14ac:dyDescent="0.45">
      <c r="B20" s="339" t="s">
        <v>577</v>
      </c>
      <c r="C20" s="340"/>
      <c r="D20" s="340"/>
      <c r="E20" s="340"/>
      <c r="F20" s="341"/>
      <c r="G20" s="181"/>
    </row>
    <row r="21" spans="2:10" ht="13.15" x14ac:dyDescent="0.4">
      <c r="B21" s="182"/>
      <c r="C21" s="184"/>
      <c r="D21" s="183"/>
      <c r="G21" s="181"/>
    </row>
    <row r="22" spans="2:10" ht="13.15" x14ac:dyDescent="0.4">
      <c r="B22" s="182"/>
      <c r="C22" s="184"/>
      <c r="D22" s="185"/>
      <c r="G22" s="181"/>
    </row>
    <row r="23" spans="2:10" ht="13.15" x14ac:dyDescent="0.4">
      <c r="B23" s="182"/>
      <c r="C23" s="184"/>
      <c r="D23" s="183"/>
      <c r="G23" s="181"/>
    </row>
    <row r="24" spans="2:10" ht="13.15" x14ac:dyDescent="0.4">
      <c r="B24" s="182"/>
      <c r="C24" s="184"/>
      <c r="D24" s="183"/>
      <c r="G24" s="181"/>
    </row>
    <row r="25" spans="2:10" ht="13.15" x14ac:dyDescent="0.4">
      <c r="B25" s="182"/>
      <c r="C25" s="184"/>
      <c r="D25" s="183"/>
      <c r="G25" s="181"/>
    </row>
    <row r="26" spans="2:10" ht="13.15" x14ac:dyDescent="0.4">
      <c r="B26" s="182"/>
      <c r="C26" s="184"/>
      <c r="D26" s="183"/>
      <c r="G26" s="181"/>
    </row>
    <row r="27" spans="2:10" ht="13.15" x14ac:dyDescent="0.4">
      <c r="B27" s="182"/>
      <c r="C27" s="184"/>
      <c r="D27" s="183"/>
    </row>
    <row r="28" spans="2:10" ht="13.15" x14ac:dyDescent="0.4">
      <c r="B28" s="182"/>
      <c r="C28" s="184"/>
      <c r="D28" s="183"/>
    </row>
  </sheetData>
  <mergeCells count="4">
    <mergeCell ref="C5:D5"/>
    <mergeCell ref="E5:F5"/>
    <mergeCell ref="B19:F19"/>
    <mergeCell ref="B20:F20"/>
  </mergeCells>
  <hyperlinks>
    <hyperlink ref="B1" location="Contents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W23"/>
  <sheetViews>
    <sheetView workbookViewId="0"/>
  </sheetViews>
  <sheetFormatPr defaultColWidth="11.4140625" defaultRowHeight="10.15" x14ac:dyDescent="0.3"/>
  <cols>
    <col min="1" max="1" width="10.75" style="181" customWidth="1"/>
    <col min="2" max="2" width="28.25" style="178" customWidth="1"/>
    <col min="3" max="3" width="24.4140625" style="178" bestFit="1" customWidth="1"/>
    <col min="4" max="5" width="14.5" style="178" customWidth="1"/>
    <col min="6" max="7" width="13.25" style="178" customWidth="1"/>
    <col min="8" max="9" width="9.5" style="178" customWidth="1"/>
    <col min="10" max="21" width="17.1640625" style="178" customWidth="1"/>
    <col min="22" max="22" width="7.1640625" style="178" customWidth="1"/>
    <col min="23" max="23" width="17.1640625" style="178" customWidth="1"/>
    <col min="24" max="16384" width="11.4140625" style="181"/>
  </cols>
  <sheetData>
    <row r="1" spans="1:21" s="178" customFormat="1" x14ac:dyDescent="0.3">
      <c r="B1" s="176" t="s">
        <v>547</v>
      </c>
    </row>
    <row r="3" spans="1:21" s="1" customFormat="1" ht="15" x14ac:dyDescent="0.4">
      <c r="A3" s="15"/>
      <c r="B3" s="172" t="s">
        <v>664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5" spans="1:21" ht="14.25" x14ac:dyDescent="0.45">
      <c r="B5" s="313"/>
      <c r="C5" s="313" t="s">
        <v>578</v>
      </c>
      <c r="D5" s="314" t="s">
        <v>406</v>
      </c>
      <c r="E5" s="314" t="s">
        <v>407</v>
      </c>
    </row>
    <row r="6" spans="1:21" ht="14.25" x14ac:dyDescent="0.45">
      <c r="B6" s="350" t="s">
        <v>443</v>
      </c>
      <c r="C6" s="302" t="s">
        <v>579</v>
      </c>
      <c r="D6" s="315">
        <v>1.6219609359100828</v>
      </c>
      <c r="E6" s="315">
        <v>1.5499212075762847</v>
      </c>
    </row>
    <row r="7" spans="1:21" ht="14.25" x14ac:dyDescent="0.45">
      <c r="B7" s="351"/>
      <c r="C7" s="302" t="s">
        <v>8</v>
      </c>
      <c r="D7" s="315">
        <v>1.2522921418045827</v>
      </c>
      <c r="E7" s="315">
        <v>1.1216875465556495</v>
      </c>
    </row>
    <row r="8" spans="1:21" ht="14.25" x14ac:dyDescent="0.45">
      <c r="B8" s="352"/>
      <c r="C8" s="302" t="s">
        <v>409</v>
      </c>
      <c r="D8" s="315">
        <v>1.2981980052954627</v>
      </c>
      <c r="E8" s="315">
        <v>1.4414673426271882</v>
      </c>
    </row>
    <row r="9" spans="1:21" ht="14.25" x14ac:dyDescent="0.45">
      <c r="B9" s="350" t="s">
        <v>442</v>
      </c>
      <c r="C9" s="302" t="s">
        <v>579</v>
      </c>
      <c r="D9" s="315">
        <v>1.5115102388478685</v>
      </c>
      <c r="E9" s="315">
        <v>1.60898105047184</v>
      </c>
    </row>
    <row r="10" spans="1:21" ht="14.25" x14ac:dyDescent="0.45">
      <c r="B10" s="351"/>
      <c r="C10" s="302" t="s">
        <v>8</v>
      </c>
      <c r="D10" s="315">
        <v>1.306272965388537</v>
      </c>
      <c r="E10" s="315">
        <v>1.063405052651629</v>
      </c>
      <c r="F10" s="181"/>
      <c r="G10" s="181"/>
      <c r="H10" s="182"/>
    </row>
    <row r="11" spans="1:21" ht="14.25" x14ac:dyDescent="0.45">
      <c r="B11" s="352"/>
      <c r="C11" s="302" t="s">
        <v>409</v>
      </c>
      <c r="D11" s="315">
        <v>1.5273066912148165</v>
      </c>
      <c r="E11" s="315">
        <v>1.7009480104501644</v>
      </c>
      <c r="F11" s="181"/>
      <c r="G11" s="181"/>
      <c r="H11" s="182"/>
    </row>
    <row r="12" spans="1:21" s="178" customFormat="1" x14ac:dyDescent="0.3">
      <c r="F12" s="181"/>
      <c r="G12" s="181"/>
    </row>
    <row r="13" spans="1:21" s="178" customFormat="1" ht="14.25" x14ac:dyDescent="0.45">
      <c r="B13" s="298" t="s">
        <v>556</v>
      </c>
      <c r="C13" s="181"/>
      <c r="D13" s="181"/>
      <c r="E13" s="181"/>
      <c r="F13" s="181"/>
      <c r="G13" s="182"/>
      <c r="H13" s="182"/>
      <c r="I13" s="182"/>
    </row>
    <row r="14" spans="1:21" s="178" customFormat="1" ht="28.9" customHeight="1" x14ac:dyDescent="0.45">
      <c r="B14" s="336" t="s">
        <v>759</v>
      </c>
      <c r="C14" s="337"/>
      <c r="D14" s="337"/>
      <c r="E14" s="338"/>
      <c r="F14" s="181"/>
    </row>
    <row r="15" spans="1:21" s="178" customFormat="1" ht="29.65" customHeight="1" x14ac:dyDescent="0.45">
      <c r="B15" s="354" t="s">
        <v>580</v>
      </c>
      <c r="C15" s="355"/>
      <c r="D15" s="355"/>
      <c r="E15" s="356"/>
      <c r="F15" s="181"/>
    </row>
    <row r="16" spans="1:21" s="178" customFormat="1" ht="13.15" x14ac:dyDescent="0.4">
      <c r="B16" s="182"/>
      <c r="C16" s="184"/>
      <c r="D16" s="183"/>
      <c r="F16" s="181"/>
    </row>
    <row r="17" spans="2:6" s="178" customFormat="1" ht="13.15" x14ac:dyDescent="0.4">
      <c r="B17" s="182"/>
      <c r="C17" s="184"/>
      <c r="D17" s="185"/>
      <c r="F17" s="181"/>
    </row>
    <row r="18" spans="2:6" s="178" customFormat="1" ht="13.15" x14ac:dyDescent="0.4">
      <c r="B18" s="182"/>
      <c r="C18" s="184"/>
      <c r="D18" s="183"/>
      <c r="F18" s="181"/>
    </row>
    <row r="19" spans="2:6" s="178" customFormat="1" ht="13.15" x14ac:dyDescent="0.4">
      <c r="B19" s="182"/>
      <c r="C19" s="184"/>
      <c r="D19" s="183"/>
    </row>
    <row r="20" spans="2:6" s="178" customFormat="1" ht="13.15" x14ac:dyDescent="0.4">
      <c r="B20" s="182"/>
      <c r="C20" s="184"/>
      <c r="D20" s="183"/>
    </row>
    <row r="21" spans="2:6" s="178" customFormat="1" ht="13.15" x14ac:dyDescent="0.4">
      <c r="B21" s="182"/>
      <c r="C21" s="184"/>
      <c r="D21" s="183"/>
    </row>
    <row r="22" spans="2:6" s="178" customFormat="1" ht="13.15" x14ac:dyDescent="0.4">
      <c r="B22" s="182"/>
      <c r="C22" s="184"/>
      <c r="D22" s="183"/>
    </row>
    <row r="23" spans="2:6" s="178" customFormat="1" ht="13.15" x14ac:dyDescent="0.4">
      <c r="B23" s="182"/>
      <c r="C23" s="184"/>
      <c r="D23" s="183"/>
    </row>
  </sheetData>
  <mergeCells count="4">
    <mergeCell ref="B6:B8"/>
    <mergeCell ref="B9:B11"/>
    <mergeCell ref="B14:E14"/>
    <mergeCell ref="B15:E15"/>
  </mergeCells>
  <hyperlinks>
    <hyperlink ref="B1" location="Contents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S32"/>
  <sheetViews>
    <sheetView workbookViewId="0"/>
  </sheetViews>
  <sheetFormatPr defaultRowHeight="10.15" x14ac:dyDescent="0.3"/>
  <cols>
    <col min="1" max="1" width="8.6640625" style="142"/>
    <col min="2" max="2" width="134.4140625" style="142" bestFit="1" customWidth="1"/>
    <col min="3" max="16384" width="8.6640625" style="142"/>
  </cols>
  <sheetData>
    <row r="1" spans="1:19" x14ac:dyDescent="0.3">
      <c r="B1" s="188" t="s">
        <v>547</v>
      </c>
    </row>
    <row r="3" spans="1:19" s="1" customFormat="1" ht="15" x14ac:dyDescent="0.4">
      <c r="A3" s="15"/>
      <c r="B3" s="172" t="s">
        <v>678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5" spans="1:19" ht="14.25" x14ac:dyDescent="0.45">
      <c r="B5" s="328" t="s">
        <v>581</v>
      </c>
    </row>
    <row r="6" spans="1:19" ht="14.25" x14ac:dyDescent="0.45">
      <c r="B6" s="328"/>
    </row>
    <row r="7" spans="1:19" ht="14.25" x14ac:dyDescent="0.45">
      <c r="B7" s="328" t="s">
        <v>582</v>
      </c>
    </row>
    <row r="8" spans="1:19" ht="14.25" x14ac:dyDescent="0.45">
      <c r="B8" s="328" t="s">
        <v>583</v>
      </c>
    </row>
    <row r="9" spans="1:19" ht="14.25" x14ac:dyDescent="0.45">
      <c r="B9" s="328"/>
    </row>
    <row r="10" spans="1:19" ht="14.25" x14ac:dyDescent="0.45">
      <c r="B10" s="328" t="s">
        <v>584</v>
      </c>
    </row>
    <row r="11" spans="1:19" ht="14.25" x14ac:dyDescent="0.45">
      <c r="B11" s="328" t="s">
        <v>585</v>
      </c>
    </row>
    <row r="12" spans="1:19" ht="14.25" x14ac:dyDescent="0.45">
      <c r="B12" s="328" t="s">
        <v>586</v>
      </c>
    </row>
    <row r="13" spans="1:19" ht="14.25" x14ac:dyDescent="0.45">
      <c r="B13" s="328" t="s">
        <v>587</v>
      </c>
    </row>
    <row r="14" spans="1:19" ht="14.25" x14ac:dyDescent="0.45">
      <c r="B14" s="328" t="s">
        <v>690</v>
      </c>
    </row>
    <row r="15" spans="1:19" ht="14.25" x14ac:dyDescent="0.45">
      <c r="B15" s="328" t="s">
        <v>588</v>
      </c>
    </row>
    <row r="16" spans="1:19" ht="14.25" x14ac:dyDescent="0.45">
      <c r="B16" s="328" t="s">
        <v>589</v>
      </c>
    </row>
    <row r="17" spans="2:3" ht="14.25" x14ac:dyDescent="0.45">
      <c r="B17" s="328" t="s">
        <v>590</v>
      </c>
    </row>
    <row r="18" spans="2:3" ht="14.25" x14ac:dyDescent="0.45">
      <c r="B18" s="328" t="s">
        <v>591</v>
      </c>
    </row>
    <row r="19" spans="2:3" ht="14.25" x14ac:dyDescent="0.45">
      <c r="B19" s="328" t="s">
        <v>592</v>
      </c>
    </row>
    <row r="20" spans="2:3" ht="14.25" x14ac:dyDescent="0.45">
      <c r="B20" s="328" t="s">
        <v>593</v>
      </c>
    </row>
    <row r="21" spans="2:3" ht="14.25" x14ac:dyDescent="0.45">
      <c r="B21" s="328" t="s">
        <v>691</v>
      </c>
    </row>
    <row r="22" spans="2:3" ht="14.25" x14ac:dyDescent="0.45">
      <c r="B22" s="328" t="s">
        <v>594</v>
      </c>
    </row>
    <row r="23" spans="2:3" ht="14.25" x14ac:dyDescent="0.45">
      <c r="B23" s="328" t="s">
        <v>692</v>
      </c>
    </row>
    <row r="24" spans="2:3" ht="14.25" x14ac:dyDescent="0.45">
      <c r="B24" s="328" t="s">
        <v>693</v>
      </c>
    </row>
    <row r="25" spans="2:3" ht="14.25" x14ac:dyDescent="0.45">
      <c r="B25" s="328" t="s">
        <v>694</v>
      </c>
    </row>
    <row r="26" spans="2:3" ht="14.25" x14ac:dyDescent="0.45">
      <c r="B26" s="328" t="s">
        <v>695</v>
      </c>
    </row>
    <row r="27" spans="2:3" ht="14.25" x14ac:dyDescent="0.45">
      <c r="B27" s="328" t="s">
        <v>696</v>
      </c>
    </row>
    <row r="28" spans="2:3" ht="14.25" x14ac:dyDescent="0.45">
      <c r="B28" s="328" t="s">
        <v>697</v>
      </c>
    </row>
    <row r="29" spans="2:3" ht="14.25" x14ac:dyDescent="0.45">
      <c r="B29" s="328"/>
    </row>
    <row r="30" spans="2:3" ht="14.25" x14ac:dyDescent="0.45">
      <c r="B30" s="298" t="s">
        <v>556</v>
      </c>
    </row>
    <row r="31" spans="2:3" ht="14.25" x14ac:dyDescent="0.45">
      <c r="B31" s="329" t="s">
        <v>758</v>
      </c>
      <c r="C31" s="145"/>
    </row>
    <row r="32" spans="2:3" x14ac:dyDescent="0.3">
      <c r="B32" s="195"/>
    </row>
  </sheetData>
  <hyperlinks>
    <hyperlink ref="B1" location="Contents!A1" display="Back to contents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V41"/>
  <sheetViews>
    <sheetView workbookViewId="0"/>
  </sheetViews>
  <sheetFormatPr defaultRowHeight="10.15" x14ac:dyDescent="0.3"/>
  <cols>
    <col min="1" max="1" width="10.08203125" style="142" customWidth="1"/>
    <col min="2" max="2" width="133.83203125" style="142" bestFit="1" customWidth="1"/>
    <col min="3" max="16384" width="8.6640625" style="142"/>
  </cols>
  <sheetData>
    <row r="1" spans="1:22" x14ac:dyDescent="0.3">
      <c r="B1" s="188" t="s">
        <v>547</v>
      </c>
    </row>
    <row r="3" spans="1:22" s="1" customFormat="1" ht="15" x14ac:dyDescent="0.4">
      <c r="A3" s="15"/>
      <c r="B3" s="172" t="s">
        <v>679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ht="14.25" x14ac:dyDescent="0.45">
      <c r="B5" s="328" t="s">
        <v>595</v>
      </c>
    </row>
    <row r="6" spans="1:22" ht="14.25" x14ac:dyDescent="0.45">
      <c r="B6" s="328"/>
    </row>
    <row r="7" spans="1:22" ht="14.25" x14ac:dyDescent="0.45">
      <c r="B7" s="328" t="s">
        <v>582</v>
      </c>
    </row>
    <row r="8" spans="1:22" ht="14.25" x14ac:dyDescent="0.45">
      <c r="B8" s="328" t="s">
        <v>583</v>
      </c>
    </row>
    <row r="9" spans="1:22" ht="14.25" x14ac:dyDescent="0.45">
      <c r="B9" s="328"/>
    </row>
    <row r="10" spans="1:22" ht="14.25" x14ac:dyDescent="0.45">
      <c r="B10" s="328" t="s">
        <v>698</v>
      </c>
    </row>
    <row r="11" spans="1:22" ht="14.25" x14ac:dyDescent="0.45">
      <c r="B11" s="328" t="s">
        <v>699</v>
      </c>
    </row>
    <row r="12" spans="1:22" ht="14.25" x14ac:dyDescent="0.45">
      <c r="B12" s="328" t="s">
        <v>700</v>
      </c>
    </row>
    <row r="13" spans="1:22" ht="14.25" x14ac:dyDescent="0.45">
      <c r="B13" s="328" t="s">
        <v>701</v>
      </c>
    </row>
    <row r="14" spans="1:22" ht="14.25" x14ac:dyDescent="0.45">
      <c r="B14" s="328" t="s">
        <v>702</v>
      </c>
    </row>
    <row r="15" spans="1:22" ht="14.25" x14ac:dyDescent="0.45">
      <c r="B15" s="328" t="s">
        <v>703</v>
      </c>
    </row>
    <row r="16" spans="1:22" ht="14.25" x14ac:dyDescent="0.45">
      <c r="B16" s="328" t="s">
        <v>704</v>
      </c>
    </row>
    <row r="17" spans="2:2" ht="14.25" x14ac:dyDescent="0.45">
      <c r="B17" s="328" t="s">
        <v>705</v>
      </c>
    </row>
    <row r="18" spans="2:2" ht="14.25" x14ac:dyDescent="0.45">
      <c r="B18" s="328" t="s">
        <v>706</v>
      </c>
    </row>
    <row r="19" spans="2:2" ht="14.25" x14ac:dyDescent="0.45">
      <c r="B19" s="328" t="s">
        <v>707</v>
      </c>
    </row>
    <row r="20" spans="2:2" ht="14.25" x14ac:dyDescent="0.45">
      <c r="B20" s="328" t="s">
        <v>708</v>
      </c>
    </row>
    <row r="21" spans="2:2" ht="14.25" x14ac:dyDescent="0.45">
      <c r="B21" s="328" t="s">
        <v>709</v>
      </c>
    </row>
    <row r="22" spans="2:2" ht="14.25" x14ac:dyDescent="0.45">
      <c r="B22" s="328" t="s">
        <v>710</v>
      </c>
    </row>
    <row r="23" spans="2:2" ht="14.25" x14ac:dyDescent="0.45">
      <c r="B23" s="328" t="s">
        <v>711</v>
      </c>
    </row>
    <row r="24" spans="2:2" ht="14.25" x14ac:dyDescent="0.45">
      <c r="B24" s="328" t="s">
        <v>712</v>
      </c>
    </row>
    <row r="25" spans="2:2" ht="14.25" x14ac:dyDescent="0.45">
      <c r="B25" s="328" t="s">
        <v>713</v>
      </c>
    </row>
    <row r="26" spans="2:2" ht="14.25" x14ac:dyDescent="0.45">
      <c r="B26" s="328" t="s">
        <v>714</v>
      </c>
    </row>
    <row r="27" spans="2:2" ht="14.25" x14ac:dyDescent="0.45">
      <c r="B27" s="328" t="s">
        <v>715</v>
      </c>
    </row>
    <row r="28" spans="2:2" s="189" customFormat="1" ht="14.25" x14ac:dyDescent="0.45">
      <c r="B28" s="328" t="s">
        <v>716</v>
      </c>
    </row>
    <row r="29" spans="2:2" ht="14.25" x14ac:dyDescent="0.45">
      <c r="B29" s="330" t="s">
        <v>717</v>
      </c>
    </row>
    <row r="30" spans="2:2" ht="14.25" x14ac:dyDescent="0.45">
      <c r="B30" s="328" t="s">
        <v>718</v>
      </c>
    </row>
    <row r="31" spans="2:2" ht="14.25" x14ac:dyDescent="0.45">
      <c r="B31" s="328" t="s">
        <v>719</v>
      </c>
    </row>
    <row r="32" spans="2:2" ht="14.25" x14ac:dyDescent="0.45">
      <c r="B32" s="328" t="s">
        <v>720</v>
      </c>
    </row>
    <row r="33" spans="2:2" ht="14.25" x14ac:dyDescent="0.45">
      <c r="B33" s="328" t="s">
        <v>721</v>
      </c>
    </row>
    <row r="34" spans="2:2" ht="14.25" x14ac:dyDescent="0.45">
      <c r="B34" s="328" t="s">
        <v>722</v>
      </c>
    </row>
    <row r="35" spans="2:2" ht="14.25" x14ac:dyDescent="0.45">
      <c r="B35" s="328" t="s">
        <v>723</v>
      </c>
    </row>
    <row r="36" spans="2:2" ht="14.25" x14ac:dyDescent="0.45">
      <c r="B36" s="328" t="s">
        <v>724</v>
      </c>
    </row>
    <row r="37" spans="2:2" ht="14.25" x14ac:dyDescent="0.45">
      <c r="B37" s="328" t="s">
        <v>725</v>
      </c>
    </row>
    <row r="38" spans="2:2" ht="14.25" x14ac:dyDescent="0.45">
      <c r="B38" s="328" t="s">
        <v>726</v>
      </c>
    </row>
    <row r="39" spans="2:2" ht="14.25" x14ac:dyDescent="0.45">
      <c r="B39" s="328"/>
    </row>
    <row r="40" spans="2:2" ht="14.25" x14ac:dyDescent="0.45">
      <c r="B40" s="298" t="s">
        <v>556</v>
      </c>
    </row>
    <row r="41" spans="2:2" ht="14.25" x14ac:dyDescent="0.45">
      <c r="B41" s="329" t="s">
        <v>758</v>
      </c>
    </row>
  </sheetData>
  <hyperlinks>
    <hyperlink ref="B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354"/>
  <sheetViews>
    <sheetView workbookViewId="0"/>
  </sheetViews>
  <sheetFormatPr defaultColWidth="9.33203125" defaultRowHeight="12.75" x14ac:dyDescent="0.35"/>
  <cols>
    <col min="1" max="1" width="9.6640625" style="7" customWidth="1"/>
    <col min="2" max="2" width="9.9140625" style="16" bestFit="1" customWidth="1"/>
    <col min="3" max="3" width="31.83203125" style="15" customWidth="1"/>
    <col min="4" max="23" width="9.83203125" style="15" customWidth="1"/>
    <col min="24" max="24" width="9.33203125" style="15" customWidth="1"/>
    <col min="25" max="16384" width="9.33203125" style="15"/>
  </cols>
  <sheetData>
    <row r="1" spans="1:25" s="7" customFormat="1" x14ac:dyDescent="0.35">
      <c r="B1" s="8"/>
      <c r="C1" s="78"/>
      <c r="D1" s="10"/>
      <c r="E1" s="3"/>
      <c r="F1" s="7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7" customFormat="1" x14ac:dyDescent="0.35">
      <c r="B2" s="8"/>
      <c r="C2" s="78"/>
      <c r="D2" s="10"/>
      <c r="E2" s="3"/>
      <c r="F2" s="7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s="1" customFormat="1" ht="15" x14ac:dyDescent="0.4">
      <c r="A3" s="7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5" spans="1:25" s="1" customFormat="1" x14ac:dyDescent="0.35">
      <c r="A5" s="7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1" customFormat="1" x14ac:dyDescent="0.35">
      <c r="A6" s="7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" customFormat="1" x14ac:dyDescent="0.35">
      <c r="A7" s="7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" customFormat="1" x14ac:dyDescent="0.35">
      <c r="A8" s="7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" customFormat="1" x14ac:dyDescent="0.35">
      <c r="A9" s="7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" customFormat="1" x14ac:dyDescent="0.35">
      <c r="A10" s="7"/>
      <c r="B10" s="16"/>
      <c r="C10" s="18" t="s">
        <v>20</v>
      </c>
      <c r="D10" s="19" t="s">
        <v>68</v>
      </c>
      <c r="E10" s="20"/>
      <c r="F10" s="20"/>
      <c r="G10" s="20"/>
      <c r="H10" s="21"/>
      <c r="I10" s="22" t="s">
        <v>69</v>
      </c>
      <c r="J10" s="20"/>
      <c r="K10" s="20"/>
      <c r="L10" s="20"/>
      <c r="M10" s="80"/>
      <c r="N10" s="81" t="s">
        <v>70</v>
      </c>
      <c r="O10" s="20"/>
      <c r="P10" s="20"/>
      <c r="Q10" s="20"/>
      <c r="R10" s="80"/>
      <c r="S10" s="81" t="s">
        <v>71</v>
      </c>
      <c r="T10" s="20"/>
      <c r="U10" s="20"/>
      <c r="V10" s="20"/>
      <c r="W10" s="24"/>
      <c r="X10" s="15"/>
      <c r="Y10" s="15"/>
    </row>
    <row r="11" spans="1:25" s="1" customFormat="1" ht="13.15" x14ac:dyDescent="0.4">
      <c r="A11" s="7"/>
      <c r="B11" s="8"/>
      <c r="C11" s="26" t="s">
        <v>20</v>
      </c>
      <c r="D11" s="82">
        <v>2011</v>
      </c>
      <c r="E11" s="83">
        <v>2012</v>
      </c>
      <c r="F11" s="83">
        <v>2013</v>
      </c>
      <c r="G11" s="83">
        <v>2014</v>
      </c>
      <c r="H11" s="84">
        <v>2015</v>
      </c>
      <c r="I11" s="85">
        <v>2011</v>
      </c>
      <c r="J11" s="83">
        <v>2012</v>
      </c>
      <c r="K11" s="83">
        <v>2013</v>
      </c>
      <c r="L11" s="83">
        <v>2014</v>
      </c>
      <c r="M11" s="86">
        <v>2015</v>
      </c>
      <c r="N11" s="82">
        <v>2011</v>
      </c>
      <c r="O11" s="83">
        <v>2012</v>
      </c>
      <c r="P11" s="83">
        <v>2013</v>
      </c>
      <c r="Q11" s="83">
        <v>2014</v>
      </c>
      <c r="R11" s="84">
        <v>2015</v>
      </c>
      <c r="S11" s="85">
        <v>2011</v>
      </c>
      <c r="T11" s="83">
        <v>2012</v>
      </c>
      <c r="U11" s="83">
        <v>2013</v>
      </c>
      <c r="V11" s="83">
        <v>2014</v>
      </c>
      <c r="W11" s="84">
        <v>2015</v>
      </c>
      <c r="X11" s="15"/>
      <c r="Y11" s="15"/>
    </row>
    <row r="12" spans="1:25" s="1" customFormat="1" ht="14.25" x14ac:dyDescent="0.45">
      <c r="A12" s="7"/>
      <c r="B12" s="8" t="s">
        <v>72</v>
      </c>
      <c r="C12" s="32" t="s">
        <v>5</v>
      </c>
      <c r="D12" s="87">
        <v>100</v>
      </c>
      <c r="E12" s="88">
        <v>100</v>
      </c>
      <c r="F12" s="88">
        <v>100</v>
      </c>
      <c r="G12" s="88">
        <v>100</v>
      </c>
      <c r="H12" s="89">
        <v>100</v>
      </c>
      <c r="I12" s="90">
        <v>65.8</v>
      </c>
      <c r="J12" s="88">
        <v>66.900000000000006</v>
      </c>
      <c r="K12" s="88">
        <v>71</v>
      </c>
      <c r="L12" s="88">
        <v>74.900000000000006</v>
      </c>
      <c r="M12" s="91">
        <v>79.2</v>
      </c>
      <c r="N12" s="87">
        <v>33.700000000000003</v>
      </c>
      <c r="O12" s="88">
        <v>32.6</v>
      </c>
      <c r="P12" s="88">
        <v>28.8</v>
      </c>
      <c r="Q12" s="88">
        <v>24.8</v>
      </c>
      <c r="R12" s="89">
        <v>20.5</v>
      </c>
      <c r="S12" s="90">
        <v>0.5</v>
      </c>
      <c r="T12" s="88">
        <v>0.5</v>
      </c>
      <c r="U12" s="88">
        <v>0.3</v>
      </c>
      <c r="V12" s="88">
        <v>0.3</v>
      </c>
      <c r="W12" s="89">
        <v>0.3</v>
      </c>
      <c r="X12" s="15"/>
      <c r="Y12" s="41"/>
    </row>
    <row r="13" spans="1:25" s="1" customFormat="1" ht="14.25" x14ac:dyDescent="0.45">
      <c r="A13" s="7"/>
      <c r="B13" s="8" t="s">
        <v>73</v>
      </c>
      <c r="C13" s="42" t="s">
        <v>10</v>
      </c>
      <c r="D13" s="92">
        <v>100</v>
      </c>
      <c r="E13" s="93">
        <v>100</v>
      </c>
      <c r="F13" s="93">
        <v>100</v>
      </c>
      <c r="G13" s="93">
        <v>100</v>
      </c>
      <c r="H13" s="94">
        <v>100</v>
      </c>
      <c r="I13" s="95">
        <v>63.4</v>
      </c>
      <c r="J13" s="93">
        <v>64.5</v>
      </c>
      <c r="K13" s="93">
        <v>69.099999999999994</v>
      </c>
      <c r="L13" s="93">
        <v>73.599999999999994</v>
      </c>
      <c r="M13" s="96">
        <v>78</v>
      </c>
      <c r="N13" s="92">
        <v>35.6</v>
      </c>
      <c r="O13" s="93">
        <v>34.9</v>
      </c>
      <c r="P13" s="93">
        <v>30.6</v>
      </c>
      <c r="Q13" s="93">
        <v>26</v>
      </c>
      <c r="R13" s="94">
        <v>21.5</v>
      </c>
      <c r="S13" s="95">
        <v>0.9</v>
      </c>
      <c r="T13" s="93">
        <v>0.6</v>
      </c>
      <c r="U13" s="93">
        <v>0.3</v>
      </c>
      <c r="V13" s="93">
        <v>0.5</v>
      </c>
      <c r="W13" s="94">
        <v>0.4</v>
      </c>
      <c r="X13" s="15"/>
      <c r="Y13" s="41"/>
    </row>
    <row r="14" spans="1:25" s="1" customFormat="1" ht="14.25" x14ac:dyDescent="0.45">
      <c r="A14" s="7"/>
      <c r="B14" s="8" t="s">
        <v>74</v>
      </c>
      <c r="C14" s="49" t="s">
        <v>16</v>
      </c>
      <c r="D14" s="97">
        <v>100</v>
      </c>
      <c r="E14" s="98">
        <v>100</v>
      </c>
      <c r="F14" s="98">
        <v>100</v>
      </c>
      <c r="G14" s="98">
        <v>100</v>
      </c>
      <c r="H14" s="99">
        <v>100</v>
      </c>
      <c r="I14" s="100">
        <v>69.900000000000006</v>
      </c>
      <c r="J14" s="98">
        <v>72.400000000000006</v>
      </c>
      <c r="K14" s="98">
        <v>73.900000000000006</v>
      </c>
      <c r="L14" s="98">
        <v>78.2</v>
      </c>
      <c r="M14" s="101">
        <v>82.3</v>
      </c>
      <c r="N14" s="97">
        <v>29.7</v>
      </c>
      <c r="O14" s="98">
        <v>27.3</v>
      </c>
      <c r="P14" s="98">
        <v>26</v>
      </c>
      <c r="Q14" s="98">
        <v>21.6</v>
      </c>
      <c r="R14" s="99">
        <v>17.399999999999999</v>
      </c>
      <c r="S14" s="100">
        <v>0.4</v>
      </c>
      <c r="T14" s="98">
        <v>0.4</v>
      </c>
      <c r="U14" s="98">
        <v>0.1</v>
      </c>
      <c r="V14" s="98">
        <v>0.2</v>
      </c>
      <c r="W14" s="99">
        <v>0.4</v>
      </c>
      <c r="X14" s="15"/>
      <c r="Y14" s="41"/>
    </row>
    <row r="15" spans="1:25" s="1" customFormat="1" ht="14.25" x14ac:dyDescent="0.45">
      <c r="A15" s="7"/>
      <c r="B15" s="8" t="s">
        <v>75</v>
      </c>
      <c r="C15" s="50" t="s">
        <v>22</v>
      </c>
      <c r="D15" s="97">
        <v>100</v>
      </c>
      <c r="E15" s="98">
        <v>100</v>
      </c>
      <c r="F15" s="98">
        <v>100</v>
      </c>
      <c r="G15" s="98">
        <v>100</v>
      </c>
      <c r="H15" s="99">
        <v>100</v>
      </c>
      <c r="I15" s="100">
        <v>73.400000000000006</v>
      </c>
      <c r="J15" s="98">
        <v>77.2</v>
      </c>
      <c r="K15" s="98">
        <v>74.3</v>
      </c>
      <c r="L15" s="98">
        <v>77.400000000000006</v>
      </c>
      <c r="M15" s="101">
        <v>81.099999999999994</v>
      </c>
      <c r="N15" s="97">
        <v>26.2</v>
      </c>
      <c r="O15" s="98">
        <v>22.3</v>
      </c>
      <c r="P15" s="98">
        <v>25.4</v>
      </c>
      <c r="Q15" s="98">
        <v>22.6</v>
      </c>
      <c r="R15" s="99">
        <v>18.3</v>
      </c>
      <c r="S15" s="100">
        <v>0.4</v>
      </c>
      <c r="T15" s="98">
        <v>0.5</v>
      </c>
      <c r="U15" s="98">
        <v>0.3</v>
      </c>
      <c r="V15" s="98">
        <v>0</v>
      </c>
      <c r="W15" s="99">
        <v>0.6</v>
      </c>
      <c r="X15" s="15"/>
      <c r="Y15" s="41"/>
    </row>
    <row r="16" spans="1:25" s="1" customFormat="1" ht="14.25" x14ac:dyDescent="0.45">
      <c r="A16" s="7"/>
      <c r="B16" s="8" t="s">
        <v>76</v>
      </c>
      <c r="C16" s="50" t="s">
        <v>26</v>
      </c>
      <c r="D16" s="97">
        <v>100</v>
      </c>
      <c r="E16" s="98">
        <v>100</v>
      </c>
      <c r="F16" s="98">
        <v>100</v>
      </c>
      <c r="G16" s="98">
        <v>100</v>
      </c>
      <c r="H16" s="99">
        <v>100</v>
      </c>
      <c r="I16" s="100">
        <v>69.7</v>
      </c>
      <c r="J16" s="98">
        <v>72</v>
      </c>
      <c r="K16" s="98">
        <v>74</v>
      </c>
      <c r="L16" s="98">
        <v>79</v>
      </c>
      <c r="M16" s="101">
        <v>85.5</v>
      </c>
      <c r="N16" s="97">
        <v>30</v>
      </c>
      <c r="O16" s="98">
        <v>27.8</v>
      </c>
      <c r="P16" s="98">
        <v>26</v>
      </c>
      <c r="Q16" s="98">
        <v>20.7</v>
      </c>
      <c r="R16" s="99">
        <v>14.1</v>
      </c>
      <c r="S16" s="100">
        <v>0.3</v>
      </c>
      <c r="T16" s="98">
        <v>0.2</v>
      </c>
      <c r="U16" s="98">
        <v>0</v>
      </c>
      <c r="V16" s="98">
        <v>0.3</v>
      </c>
      <c r="W16" s="99">
        <v>0.4</v>
      </c>
      <c r="X16" s="15"/>
      <c r="Y16" s="41"/>
    </row>
    <row r="17" spans="1:25" s="1" customFormat="1" ht="14.25" x14ac:dyDescent="0.45">
      <c r="A17" s="7"/>
      <c r="B17" s="8" t="s">
        <v>77</v>
      </c>
      <c r="C17" s="50" t="s">
        <v>28</v>
      </c>
      <c r="D17" s="97">
        <v>100</v>
      </c>
      <c r="E17" s="98">
        <v>100</v>
      </c>
      <c r="F17" s="98">
        <v>100</v>
      </c>
      <c r="G17" s="98">
        <v>100</v>
      </c>
      <c r="H17" s="99">
        <v>100</v>
      </c>
      <c r="I17" s="100">
        <v>65.5</v>
      </c>
      <c r="J17" s="98">
        <v>65.8</v>
      </c>
      <c r="K17" s="98">
        <v>73.2</v>
      </c>
      <c r="L17" s="98">
        <v>78.5</v>
      </c>
      <c r="M17" s="101">
        <v>80.2</v>
      </c>
      <c r="N17" s="97">
        <v>34.1</v>
      </c>
      <c r="O17" s="98">
        <v>33.799999999999997</v>
      </c>
      <c r="P17" s="98">
        <v>26.7</v>
      </c>
      <c r="Q17" s="98">
        <v>21.3</v>
      </c>
      <c r="R17" s="99">
        <v>19.8</v>
      </c>
      <c r="S17" s="100">
        <v>0.5</v>
      </c>
      <c r="T17" s="98">
        <v>0.3</v>
      </c>
      <c r="U17" s="98">
        <v>0.1</v>
      </c>
      <c r="V17" s="98">
        <v>0.3</v>
      </c>
      <c r="W17" s="99">
        <v>0.1</v>
      </c>
      <c r="X17" s="15"/>
      <c r="Y17" s="41"/>
    </row>
    <row r="18" spans="1:25" s="1" customFormat="1" ht="14.25" x14ac:dyDescent="0.45">
      <c r="A18" s="7"/>
      <c r="B18" s="8" t="s">
        <v>78</v>
      </c>
      <c r="C18" s="49" t="s">
        <v>30</v>
      </c>
      <c r="D18" s="97">
        <v>100</v>
      </c>
      <c r="E18" s="98">
        <v>100</v>
      </c>
      <c r="F18" s="98">
        <v>100</v>
      </c>
      <c r="G18" s="98">
        <v>100</v>
      </c>
      <c r="H18" s="99">
        <v>100</v>
      </c>
      <c r="I18" s="100">
        <v>71.599999999999994</v>
      </c>
      <c r="J18" s="98">
        <v>71.8</v>
      </c>
      <c r="K18" s="98">
        <v>76.099999999999994</v>
      </c>
      <c r="L18" s="98">
        <v>76.400000000000006</v>
      </c>
      <c r="M18" s="101">
        <v>82.4</v>
      </c>
      <c r="N18" s="97">
        <v>28</v>
      </c>
      <c r="O18" s="98">
        <v>27.9</v>
      </c>
      <c r="P18" s="98">
        <v>23.4</v>
      </c>
      <c r="Q18" s="98">
        <v>22.8</v>
      </c>
      <c r="R18" s="99">
        <v>17.399999999999999</v>
      </c>
      <c r="S18" s="100">
        <v>0.4</v>
      </c>
      <c r="T18" s="98">
        <v>0.4</v>
      </c>
      <c r="U18" s="98">
        <v>0.5</v>
      </c>
      <c r="V18" s="98">
        <v>0.7</v>
      </c>
      <c r="W18" s="99">
        <v>0.3</v>
      </c>
      <c r="X18" s="15"/>
      <c r="Y18" s="41"/>
    </row>
    <row r="19" spans="1:25" s="1" customFormat="1" ht="14.25" x14ac:dyDescent="0.45">
      <c r="A19" s="7"/>
      <c r="B19" s="8" t="s">
        <v>79</v>
      </c>
      <c r="C19" s="49" t="s">
        <v>32</v>
      </c>
      <c r="D19" s="97">
        <v>100</v>
      </c>
      <c r="E19" s="98">
        <v>100</v>
      </c>
      <c r="F19" s="98">
        <v>100</v>
      </c>
      <c r="G19" s="98">
        <v>100</v>
      </c>
      <c r="H19" s="99">
        <v>100</v>
      </c>
      <c r="I19" s="100">
        <v>65.8</v>
      </c>
      <c r="J19" s="98">
        <v>65.400000000000006</v>
      </c>
      <c r="K19" s="98">
        <v>71.099999999999994</v>
      </c>
      <c r="L19" s="98">
        <v>74.900000000000006</v>
      </c>
      <c r="M19" s="101">
        <v>78.099999999999994</v>
      </c>
      <c r="N19" s="97">
        <v>33.700000000000003</v>
      </c>
      <c r="O19" s="98">
        <v>33.9</v>
      </c>
      <c r="P19" s="98">
        <v>28.4</v>
      </c>
      <c r="Q19" s="98">
        <v>24.8</v>
      </c>
      <c r="R19" s="99">
        <v>21.6</v>
      </c>
      <c r="S19" s="100">
        <v>0.5</v>
      </c>
      <c r="T19" s="98">
        <v>0.6</v>
      </c>
      <c r="U19" s="98">
        <v>0.5</v>
      </c>
      <c r="V19" s="98">
        <v>0.2</v>
      </c>
      <c r="W19" s="99">
        <v>0.3</v>
      </c>
      <c r="X19" s="15"/>
      <c r="Y19" s="41"/>
    </row>
    <row r="20" spans="1:25" s="1" customFormat="1" ht="14.25" x14ac:dyDescent="0.45">
      <c r="A20" s="7"/>
      <c r="B20" s="8" t="s">
        <v>80</v>
      </c>
      <c r="C20" s="49" t="s">
        <v>34</v>
      </c>
      <c r="D20" s="97">
        <v>100</v>
      </c>
      <c r="E20" s="98">
        <v>100</v>
      </c>
      <c r="F20" s="98">
        <v>100</v>
      </c>
      <c r="G20" s="98">
        <v>100</v>
      </c>
      <c r="H20" s="99">
        <v>100</v>
      </c>
      <c r="I20" s="100">
        <v>36.1</v>
      </c>
      <c r="J20" s="98">
        <v>41.1</v>
      </c>
      <c r="K20" s="98">
        <v>48.4</v>
      </c>
      <c r="L20" s="98">
        <v>58.5</v>
      </c>
      <c r="M20" s="101">
        <v>51</v>
      </c>
      <c r="N20" s="97">
        <v>63.9</v>
      </c>
      <c r="O20" s="98">
        <v>58.9</v>
      </c>
      <c r="P20" s="98">
        <v>49.2</v>
      </c>
      <c r="Q20" s="98">
        <v>41.5</v>
      </c>
      <c r="R20" s="99">
        <v>49</v>
      </c>
      <c r="S20" s="100">
        <v>0</v>
      </c>
      <c r="T20" s="98">
        <v>0</v>
      </c>
      <c r="U20" s="98">
        <v>2.4</v>
      </c>
      <c r="V20" s="98">
        <v>0</v>
      </c>
      <c r="W20" s="99">
        <v>0</v>
      </c>
      <c r="X20" s="15"/>
      <c r="Y20" s="41"/>
    </row>
    <row r="21" spans="1:25" s="1" customFormat="1" ht="14.25" x14ac:dyDescent="0.45">
      <c r="A21" s="7"/>
      <c r="B21" s="8" t="s">
        <v>81</v>
      </c>
      <c r="C21" s="49" t="s">
        <v>36</v>
      </c>
      <c r="D21" s="97">
        <v>100</v>
      </c>
      <c r="E21" s="98">
        <v>100</v>
      </c>
      <c r="F21" s="98">
        <v>100</v>
      </c>
      <c r="G21" s="98">
        <v>100</v>
      </c>
      <c r="H21" s="99">
        <v>100</v>
      </c>
      <c r="I21" s="100">
        <v>68.099999999999994</v>
      </c>
      <c r="J21" s="98">
        <v>67.7</v>
      </c>
      <c r="K21" s="98">
        <v>72.7</v>
      </c>
      <c r="L21" s="98">
        <v>74.2</v>
      </c>
      <c r="M21" s="101">
        <v>79.2</v>
      </c>
      <c r="N21" s="97">
        <v>31.4</v>
      </c>
      <c r="O21" s="98">
        <v>31.8</v>
      </c>
      <c r="P21" s="98">
        <v>26.9</v>
      </c>
      <c r="Q21" s="98">
        <v>25.3</v>
      </c>
      <c r="R21" s="99">
        <v>20.5</v>
      </c>
      <c r="S21" s="100">
        <v>0.5</v>
      </c>
      <c r="T21" s="98">
        <v>0.6</v>
      </c>
      <c r="U21" s="98">
        <v>0.3</v>
      </c>
      <c r="V21" s="98">
        <v>0.5</v>
      </c>
      <c r="W21" s="99">
        <v>0.4</v>
      </c>
      <c r="X21" s="15"/>
      <c r="Y21" s="41"/>
    </row>
    <row r="22" spans="1:25" s="1" customFormat="1" ht="14.25" x14ac:dyDescent="0.45">
      <c r="A22" s="7"/>
      <c r="B22" s="8" t="s">
        <v>82</v>
      </c>
      <c r="C22" s="49" t="s">
        <v>38</v>
      </c>
      <c r="D22" s="97">
        <v>100</v>
      </c>
      <c r="E22" s="98">
        <v>100</v>
      </c>
      <c r="F22" s="98">
        <v>100</v>
      </c>
      <c r="G22" s="98">
        <v>100</v>
      </c>
      <c r="H22" s="99">
        <v>100</v>
      </c>
      <c r="I22" s="100">
        <v>56.9</v>
      </c>
      <c r="J22" s="98">
        <v>60</v>
      </c>
      <c r="K22" s="98">
        <v>64.400000000000006</v>
      </c>
      <c r="L22" s="98">
        <v>71</v>
      </c>
      <c r="M22" s="101">
        <v>76.099999999999994</v>
      </c>
      <c r="N22" s="97">
        <v>43.1</v>
      </c>
      <c r="O22" s="98">
        <v>39.9</v>
      </c>
      <c r="P22" s="98">
        <v>35.6</v>
      </c>
      <c r="Q22" s="98">
        <v>29</v>
      </c>
      <c r="R22" s="99">
        <v>23.9</v>
      </c>
      <c r="S22" s="100">
        <v>0</v>
      </c>
      <c r="T22" s="98">
        <v>0.1</v>
      </c>
      <c r="U22" s="98">
        <v>0</v>
      </c>
      <c r="V22" s="98">
        <v>0</v>
      </c>
      <c r="W22" s="99">
        <v>0</v>
      </c>
      <c r="X22" s="15"/>
      <c r="Y22" s="41"/>
    </row>
    <row r="23" spans="1:25" s="1" customFormat="1" ht="14.25" x14ac:dyDescent="0.45">
      <c r="A23" s="7"/>
      <c r="B23" s="8" t="s">
        <v>83</v>
      </c>
      <c r="C23" s="50" t="s">
        <v>40</v>
      </c>
      <c r="D23" s="97">
        <v>100</v>
      </c>
      <c r="E23" s="98">
        <v>100</v>
      </c>
      <c r="F23" s="98">
        <v>100</v>
      </c>
      <c r="G23" s="98">
        <v>100</v>
      </c>
      <c r="H23" s="99">
        <v>100</v>
      </c>
      <c r="I23" s="100">
        <v>54.9</v>
      </c>
      <c r="J23" s="98">
        <v>60</v>
      </c>
      <c r="K23" s="98">
        <v>63.4</v>
      </c>
      <c r="L23" s="98">
        <v>70.7</v>
      </c>
      <c r="M23" s="101">
        <v>74.2</v>
      </c>
      <c r="N23" s="97">
        <v>45.1</v>
      </c>
      <c r="O23" s="98">
        <v>39.799999999999997</v>
      </c>
      <c r="P23" s="98">
        <v>36.6</v>
      </c>
      <c r="Q23" s="98">
        <v>29.3</v>
      </c>
      <c r="R23" s="99">
        <v>25.8</v>
      </c>
      <c r="S23" s="100">
        <v>0</v>
      </c>
      <c r="T23" s="98">
        <v>0.2</v>
      </c>
      <c r="U23" s="98">
        <v>0</v>
      </c>
      <c r="V23" s="98">
        <v>0</v>
      </c>
      <c r="W23" s="99">
        <v>0</v>
      </c>
      <c r="X23" s="15"/>
      <c r="Y23" s="41"/>
    </row>
    <row r="24" spans="1:25" s="1" customFormat="1" ht="14.25" x14ac:dyDescent="0.45">
      <c r="A24" s="7"/>
      <c r="B24" s="8" t="s">
        <v>84</v>
      </c>
      <c r="C24" s="51" t="s">
        <v>42</v>
      </c>
      <c r="D24" s="102">
        <v>100</v>
      </c>
      <c r="E24" s="103">
        <v>100</v>
      </c>
      <c r="F24" s="103">
        <v>100</v>
      </c>
      <c r="G24" s="103">
        <v>100</v>
      </c>
      <c r="H24" s="104">
        <v>100</v>
      </c>
      <c r="I24" s="105">
        <v>58.8</v>
      </c>
      <c r="J24" s="103">
        <v>60.1</v>
      </c>
      <c r="K24" s="103">
        <v>65.400000000000006</v>
      </c>
      <c r="L24" s="103">
        <v>71.400000000000006</v>
      </c>
      <c r="M24" s="106">
        <v>78.099999999999994</v>
      </c>
      <c r="N24" s="102">
        <v>41.2</v>
      </c>
      <c r="O24" s="103">
        <v>39.9</v>
      </c>
      <c r="P24" s="103">
        <v>34.6</v>
      </c>
      <c r="Q24" s="103">
        <v>28.6</v>
      </c>
      <c r="R24" s="104">
        <v>21.9</v>
      </c>
      <c r="S24" s="105">
        <v>0</v>
      </c>
      <c r="T24" s="103">
        <v>0</v>
      </c>
      <c r="U24" s="103">
        <v>0</v>
      </c>
      <c r="V24" s="103">
        <v>0</v>
      </c>
      <c r="W24" s="104">
        <v>0</v>
      </c>
      <c r="X24" s="15"/>
      <c r="Y24" s="41"/>
    </row>
    <row r="25" spans="1:25" s="1" customFormat="1" ht="14.25" x14ac:dyDescent="0.45">
      <c r="A25" s="7"/>
      <c r="B25" s="8" t="s">
        <v>85</v>
      </c>
      <c r="C25" s="58" t="s">
        <v>44</v>
      </c>
      <c r="D25" s="107">
        <v>100</v>
      </c>
      <c r="E25" s="108">
        <v>100</v>
      </c>
      <c r="F25" s="108">
        <v>100</v>
      </c>
      <c r="G25" s="108">
        <v>100</v>
      </c>
      <c r="H25" s="109">
        <v>100</v>
      </c>
      <c r="I25" s="110">
        <v>63.8</v>
      </c>
      <c r="J25" s="108">
        <v>64.400000000000006</v>
      </c>
      <c r="K25" s="108">
        <v>68.599999999999994</v>
      </c>
      <c r="L25" s="108">
        <v>70.8</v>
      </c>
      <c r="M25" s="111">
        <v>74.8</v>
      </c>
      <c r="N25" s="107">
        <v>35.700000000000003</v>
      </c>
      <c r="O25" s="108">
        <v>35</v>
      </c>
      <c r="P25" s="108">
        <v>30.8</v>
      </c>
      <c r="Q25" s="108">
        <v>28.6</v>
      </c>
      <c r="R25" s="109">
        <v>24.7</v>
      </c>
      <c r="S25" s="110">
        <v>0.4</v>
      </c>
      <c r="T25" s="108">
        <v>0.6</v>
      </c>
      <c r="U25" s="108">
        <v>0.5</v>
      </c>
      <c r="V25" s="108">
        <v>0.5</v>
      </c>
      <c r="W25" s="109">
        <v>0.6</v>
      </c>
      <c r="X25" s="15"/>
      <c r="Y25" s="41"/>
    </row>
    <row r="26" spans="1:25" s="1" customFormat="1" ht="14.25" x14ac:dyDescent="0.45">
      <c r="A26" s="7"/>
      <c r="B26" s="8" t="s">
        <v>86</v>
      </c>
      <c r="C26" s="49" t="s">
        <v>46</v>
      </c>
      <c r="D26" s="97">
        <v>100</v>
      </c>
      <c r="E26" s="98">
        <v>100</v>
      </c>
      <c r="F26" s="98">
        <v>100</v>
      </c>
      <c r="G26" s="98">
        <v>100</v>
      </c>
      <c r="H26" s="99">
        <v>100</v>
      </c>
      <c r="I26" s="100">
        <v>68.8</v>
      </c>
      <c r="J26" s="98">
        <v>66.400000000000006</v>
      </c>
      <c r="K26" s="98">
        <v>75</v>
      </c>
      <c r="L26" s="98">
        <v>79.099999999999994</v>
      </c>
      <c r="M26" s="101">
        <v>79.5</v>
      </c>
      <c r="N26" s="97">
        <v>31</v>
      </c>
      <c r="O26" s="98">
        <v>32.200000000000003</v>
      </c>
      <c r="P26" s="98">
        <v>24.7</v>
      </c>
      <c r="Q26" s="98">
        <v>20.9</v>
      </c>
      <c r="R26" s="99">
        <v>20.2</v>
      </c>
      <c r="S26" s="100">
        <v>0.2</v>
      </c>
      <c r="T26" s="98">
        <v>1.4</v>
      </c>
      <c r="U26" s="98">
        <v>0.3</v>
      </c>
      <c r="V26" s="98">
        <v>0</v>
      </c>
      <c r="W26" s="99">
        <v>0.3</v>
      </c>
      <c r="X26" s="15"/>
      <c r="Y26" s="41"/>
    </row>
    <row r="27" spans="1:25" s="1" customFormat="1" ht="14.25" x14ac:dyDescent="0.45">
      <c r="A27" s="7"/>
      <c r="B27" s="8" t="s">
        <v>87</v>
      </c>
      <c r="C27" s="49" t="s">
        <v>48</v>
      </c>
      <c r="D27" s="97">
        <v>100</v>
      </c>
      <c r="E27" s="98">
        <v>100</v>
      </c>
      <c r="F27" s="98">
        <v>100</v>
      </c>
      <c r="G27" s="98">
        <v>100</v>
      </c>
      <c r="H27" s="99">
        <v>100</v>
      </c>
      <c r="I27" s="100">
        <v>63.3</v>
      </c>
      <c r="J27" s="98">
        <v>62.7</v>
      </c>
      <c r="K27" s="98">
        <v>65.7</v>
      </c>
      <c r="L27" s="98">
        <v>66.7</v>
      </c>
      <c r="M27" s="101">
        <v>72</v>
      </c>
      <c r="N27" s="97">
        <v>36.299999999999997</v>
      </c>
      <c r="O27" s="98">
        <v>37.1</v>
      </c>
      <c r="P27" s="98">
        <v>33.799999999999997</v>
      </c>
      <c r="Q27" s="98">
        <v>31.3</v>
      </c>
      <c r="R27" s="99">
        <v>27.1</v>
      </c>
      <c r="S27" s="100">
        <v>0.4</v>
      </c>
      <c r="T27" s="98">
        <v>0.2</v>
      </c>
      <c r="U27" s="98">
        <v>0.5</v>
      </c>
      <c r="V27" s="98">
        <v>2</v>
      </c>
      <c r="W27" s="99">
        <v>0.9</v>
      </c>
      <c r="X27" s="15"/>
      <c r="Y27" s="41"/>
    </row>
    <row r="28" spans="1:25" s="1" customFormat="1" ht="14.25" x14ac:dyDescent="0.45">
      <c r="A28" s="7"/>
      <c r="B28" s="8" t="s">
        <v>88</v>
      </c>
      <c r="C28" s="49" t="s">
        <v>50</v>
      </c>
      <c r="D28" s="97">
        <v>100</v>
      </c>
      <c r="E28" s="98">
        <v>100</v>
      </c>
      <c r="F28" s="98">
        <v>100</v>
      </c>
      <c r="G28" s="98">
        <v>100</v>
      </c>
      <c r="H28" s="99">
        <v>100</v>
      </c>
      <c r="I28" s="100">
        <v>65.2</v>
      </c>
      <c r="J28" s="98">
        <v>67.599999999999994</v>
      </c>
      <c r="K28" s="98">
        <v>67.5</v>
      </c>
      <c r="L28" s="98">
        <v>75.3</v>
      </c>
      <c r="M28" s="101">
        <v>74.400000000000006</v>
      </c>
      <c r="N28" s="97">
        <v>34.4</v>
      </c>
      <c r="O28" s="98">
        <v>32.299999999999997</v>
      </c>
      <c r="P28" s="98">
        <v>32.1</v>
      </c>
      <c r="Q28" s="98">
        <v>24.4</v>
      </c>
      <c r="R28" s="99">
        <v>24.7</v>
      </c>
      <c r="S28" s="100">
        <v>0.4</v>
      </c>
      <c r="T28" s="98">
        <v>0.1</v>
      </c>
      <c r="U28" s="98">
        <v>0.4</v>
      </c>
      <c r="V28" s="98">
        <v>0.3</v>
      </c>
      <c r="W28" s="99">
        <v>0.9</v>
      </c>
      <c r="X28" s="15"/>
      <c r="Y28" s="41"/>
    </row>
    <row r="29" spans="1:25" s="1" customFormat="1" ht="14.25" x14ac:dyDescent="0.45">
      <c r="A29" s="7"/>
      <c r="B29" s="8" t="s">
        <v>89</v>
      </c>
      <c r="C29" s="49" t="s">
        <v>52</v>
      </c>
      <c r="D29" s="97">
        <v>100</v>
      </c>
      <c r="E29" s="98">
        <v>100</v>
      </c>
      <c r="F29" s="98">
        <v>100</v>
      </c>
      <c r="G29" s="98">
        <v>100</v>
      </c>
      <c r="H29" s="99">
        <v>100</v>
      </c>
      <c r="I29" s="100">
        <v>72.3</v>
      </c>
      <c r="J29" s="98">
        <v>72.400000000000006</v>
      </c>
      <c r="K29" s="98">
        <v>73.5</v>
      </c>
      <c r="L29" s="98">
        <v>81.900000000000006</v>
      </c>
      <c r="M29" s="101">
        <v>80.099999999999994</v>
      </c>
      <c r="N29" s="97">
        <v>27.4</v>
      </c>
      <c r="O29" s="98">
        <v>26.7</v>
      </c>
      <c r="P29" s="98">
        <v>26</v>
      </c>
      <c r="Q29" s="98">
        <v>18</v>
      </c>
      <c r="R29" s="99">
        <v>19.100000000000001</v>
      </c>
      <c r="S29" s="100">
        <v>0.3</v>
      </c>
      <c r="T29" s="98">
        <v>0.8</v>
      </c>
      <c r="U29" s="98">
        <v>0.5</v>
      </c>
      <c r="V29" s="98">
        <v>0</v>
      </c>
      <c r="W29" s="99">
        <v>0.8</v>
      </c>
      <c r="X29" s="15"/>
      <c r="Y29" s="41"/>
    </row>
    <row r="30" spans="1:25" s="1" customFormat="1" ht="14.25" x14ac:dyDescent="0.45">
      <c r="A30" s="7"/>
      <c r="B30" s="8" t="s">
        <v>90</v>
      </c>
      <c r="C30" s="49" t="s">
        <v>54</v>
      </c>
      <c r="D30" s="97">
        <v>100</v>
      </c>
      <c r="E30" s="98">
        <v>100</v>
      </c>
      <c r="F30" s="98">
        <v>100</v>
      </c>
      <c r="G30" s="98">
        <v>100</v>
      </c>
      <c r="H30" s="99">
        <v>100</v>
      </c>
      <c r="I30" s="100">
        <v>75.400000000000006</v>
      </c>
      <c r="J30" s="98">
        <v>77</v>
      </c>
      <c r="K30" s="98">
        <v>81.3</v>
      </c>
      <c r="L30" s="98">
        <v>77.900000000000006</v>
      </c>
      <c r="M30" s="101">
        <v>83.9</v>
      </c>
      <c r="N30" s="97">
        <v>24.2</v>
      </c>
      <c r="O30" s="98">
        <v>23</v>
      </c>
      <c r="P30" s="98">
        <v>18.600000000000001</v>
      </c>
      <c r="Q30" s="98">
        <v>20.8</v>
      </c>
      <c r="R30" s="99">
        <v>15.9</v>
      </c>
      <c r="S30" s="100">
        <v>0.4</v>
      </c>
      <c r="T30" s="98">
        <v>0</v>
      </c>
      <c r="U30" s="98">
        <v>0</v>
      </c>
      <c r="V30" s="98">
        <v>1.2</v>
      </c>
      <c r="W30" s="99">
        <v>0.2</v>
      </c>
      <c r="X30" s="15"/>
      <c r="Y30" s="41"/>
    </row>
    <row r="31" spans="1:25" s="1" customFormat="1" ht="14.25" x14ac:dyDescent="0.45">
      <c r="A31" s="7"/>
      <c r="B31" s="8" t="s">
        <v>91</v>
      </c>
      <c r="C31" s="49" t="s">
        <v>56</v>
      </c>
      <c r="D31" s="97">
        <v>100</v>
      </c>
      <c r="E31" s="98">
        <v>100</v>
      </c>
      <c r="F31" s="98">
        <v>100</v>
      </c>
      <c r="G31" s="98">
        <v>100</v>
      </c>
      <c r="H31" s="99">
        <v>100</v>
      </c>
      <c r="I31" s="100">
        <v>52.9</v>
      </c>
      <c r="J31" s="98">
        <v>54.1</v>
      </c>
      <c r="K31" s="98">
        <v>60.8</v>
      </c>
      <c r="L31" s="98">
        <v>61.3</v>
      </c>
      <c r="M31" s="101">
        <v>66.8</v>
      </c>
      <c r="N31" s="97">
        <v>46.2</v>
      </c>
      <c r="O31" s="98">
        <v>45.2</v>
      </c>
      <c r="P31" s="98">
        <v>38.200000000000003</v>
      </c>
      <c r="Q31" s="98">
        <v>38.6</v>
      </c>
      <c r="R31" s="99">
        <v>32.700000000000003</v>
      </c>
      <c r="S31" s="100">
        <v>0.9</v>
      </c>
      <c r="T31" s="98">
        <v>0.7</v>
      </c>
      <c r="U31" s="98">
        <v>1</v>
      </c>
      <c r="V31" s="98">
        <v>0.1</v>
      </c>
      <c r="W31" s="99">
        <v>0.4</v>
      </c>
      <c r="X31" s="15"/>
      <c r="Y31" s="41"/>
    </row>
    <row r="32" spans="1:25" s="1" customFormat="1" ht="14.25" x14ac:dyDescent="0.45">
      <c r="A32" s="7"/>
      <c r="B32" s="8" t="s">
        <v>92</v>
      </c>
      <c r="C32" s="49" t="s">
        <v>58</v>
      </c>
      <c r="D32" s="97">
        <v>100</v>
      </c>
      <c r="E32" s="98">
        <v>100</v>
      </c>
      <c r="F32" s="98">
        <v>100</v>
      </c>
      <c r="G32" s="98">
        <v>100</v>
      </c>
      <c r="H32" s="99">
        <v>100</v>
      </c>
      <c r="I32" s="100">
        <v>43.4</v>
      </c>
      <c r="J32" s="98">
        <v>40.299999999999997</v>
      </c>
      <c r="K32" s="98">
        <v>54.1</v>
      </c>
      <c r="L32" s="98">
        <v>50.8</v>
      </c>
      <c r="M32" s="101">
        <v>62.1</v>
      </c>
      <c r="N32" s="97">
        <v>55.7</v>
      </c>
      <c r="O32" s="98">
        <v>59.7</v>
      </c>
      <c r="P32" s="98">
        <v>45.9</v>
      </c>
      <c r="Q32" s="98">
        <v>48.5</v>
      </c>
      <c r="R32" s="99">
        <v>37.5</v>
      </c>
      <c r="S32" s="100">
        <v>0.9</v>
      </c>
      <c r="T32" s="98">
        <v>0</v>
      </c>
      <c r="U32" s="98">
        <v>0</v>
      </c>
      <c r="V32" s="98">
        <v>0.7</v>
      </c>
      <c r="W32" s="99">
        <v>0.4</v>
      </c>
      <c r="X32" s="15"/>
      <c r="Y32" s="41"/>
    </row>
    <row r="33" spans="1:25" s="1" customFormat="1" ht="14.25" x14ac:dyDescent="0.45">
      <c r="A33" s="7"/>
      <c r="B33" s="8" t="s">
        <v>93</v>
      </c>
      <c r="C33" s="49" t="s">
        <v>60</v>
      </c>
      <c r="D33" s="97">
        <v>100</v>
      </c>
      <c r="E33" s="98">
        <v>100</v>
      </c>
      <c r="F33" s="98">
        <v>100</v>
      </c>
      <c r="G33" s="98">
        <v>100</v>
      </c>
      <c r="H33" s="99">
        <v>100</v>
      </c>
      <c r="I33" s="100">
        <v>71.900000000000006</v>
      </c>
      <c r="J33" s="98">
        <v>74.2</v>
      </c>
      <c r="K33" s="98">
        <v>75.3</v>
      </c>
      <c r="L33" s="98">
        <v>75.7</v>
      </c>
      <c r="M33" s="101">
        <v>78.7</v>
      </c>
      <c r="N33" s="97">
        <v>27.8</v>
      </c>
      <c r="O33" s="98">
        <v>24.9</v>
      </c>
      <c r="P33" s="98">
        <v>24.2</v>
      </c>
      <c r="Q33" s="98">
        <v>23.9</v>
      </c>
      <c r="R33" s="99">
        <v>21.1</v>
      </c>
      <c r="S33" s="100">
        <v>0.3</v>
      </c>
      <c r="T33" s="98">
        <v>1</v>
      </c>
      <c r="U33" s="98">
        <v>0.4</v>
      </c>
      <c r="V33" s="98">
        <v>0.4</v>
      </c>
      <c r="W33" s="99">
        <v>0.2</v>
      </c>
      <c r="X33" s="15"/>
      <c r="Y33" s="41"/>
    </row>
    <row r="34" spans="1:25" s="1" customFormat="1" ht="14.65" thickBot="1" x14ac:dyDescent="0.5">
      <c r="A34" s="7"/>
      <c r="B34" s="8" t="s">
        <v>94</v>
      </c>
      <c r="C34" s="59" t="s">
        <v>62</v>
      </c>
      <c r="D34" s="112">
        <v>100</v>
      </c>
      <c r="E34" s="113">
        <v>100</v>
      </c>
      <c r="F34" s="113">
        <v>100</v>
      </c>
      <c r="G34" s="113">
        <v>100</v>
      </c>
      <c r="H34" s="114">
        <v>100</v>
      </c>
      <c r="I34" s="115">
        <v>61.5</v>
      </c>
      <c r="J34" s="113">
        <v>62.1</v>
      </c>
      <c r="K34" s="113">
        <v>66.7</v>
      </c>
      <c r="L34" s="113">
        <v>70.099999999999994</v>
      </c>
      <c r="M34" s="116">
        <v>75.8</v>
      </c>
      <c r="N34" s="112">
        <v>38.200000000000003</v>
      </c>
      <c r="O34" s="113">
        <v>37.200000000000003</v>
      </c>
      <c r="P34" s="113">
        <v>32.700000000000003</v>
      </c>
      <c r="Q34" s="113">
        <v>29.4</v>
      </c>
      <c r="R34" s="114">
        <v>23.4</v>
      </c>
      <c r="S34" s="115">
        <v>0.3</v>
      </c>
      <c r="T34" s="113">
        <v>0.7</v>
      </c>
      <c r="U34" s="113">
        <v>0.6</v>
      </c>
      <c r="V34" s="113">
        <v>0.5</v>
      </c>
      <c r="W34" s="114">
        <v>0.8</v>
      </c>
      <c r="X34" s="15"/>
      <c r="Y34" s="41"/>
    </row>
    <row r="35" spans="1:25" s="1" customFormat="1" ht="14.65" thickTop="1" x14ac:dyDescent="0.45">
      <c r="A35" s="7"/>
      <c r="B35" s="8" t="s">
        <v>95</v>
      </c>
      <c r="C35" s="66" t="s">
        <v>64</v>
      </c>
      <c r="D35" s="117">
        <v>100</v>
      </c>
      <c r="E35" s="118">
        <v>100</v>
      </c>
      <c r="F35" s="118">
        <v>100</v>
      </c>
      <c r="G35" s="118">
        <v>100</v>
      </c>
      <c r="H35" s="119">
        <v>100</v>
      </c>
      <c r="I35" s="120">
        <v>65.099999999999994</v>
      </c>
      <c r="J35" s="118">
        <v>66</v>
      </c>
      <c r="K35" s="118">
        <v>70.099999999999994</v>
      </c>
      <c r="L35" s="118">
        <v>73.400000000000006</v>
      </c>
      <c r="M35" s="121">
        <v>77.599999999999994</v>
      </c>
      <c r="N35" s="122">
        <v>34.5</v>
      </c>
      <c r="O35" s="123">
        <v>33.5</v>
      </c>
      <c r="P35" s="123">
        <v>29.5</v>
      </c>
      <c r="Q35" s="123">
        <v>26.2</v>
      </c>
      <c r="R35" s="124">
        <v>22</v>
      </c>
      <c r="S35" s="120">
        <v>0.5</v>
      </c>
      <c r="T35" s="118">
        <v>0.5</v>
      </c>
      <c r="U35" s="118">
        <v>0.4</v>
      </c>
      <c r="V35" s="118">
        <v>0.4</v>
      </c>
      <c r="W35" s="119">
        <v>0.4</v>
      </c>
      <c r="X35" s="15"/>
      <c r="Y35" s="41"/>
    </row>
    <row r="36" spans="1:25" s="1" customFormat="1" x14ac:dyDescent="0.35">
      <c r="A36" s="7"/>
      <c r="B36" s="16"/>
      <c r="C36" s="15"/>
      <c r="D36" s="41"/>
      <c r="E36" s="41"/>
      <c r="F36" s="41"/>
      <c r="G36" s="41"/>
      <c r="H36" s="41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15"/>
      <c r="Y36" s="15"/>
    </row>
    <row r="37" spans="1:25" s="1" customFormat="1" x14ac:dyDescent="0.35">
      <c r="A37" s="7"/>
      <c r="B37" s="16"/>
      <c r="C37" s="15"/>
      <c r="D37" s="41"/>
      <c r="E37" s="41"/>
      <c r="F37" s="41"/>
      <c r="G37" s="41"/>
      <c r="H37" s="41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15"/>
      <c r="Y37" s="15"/>
    </row>
    <row r="38" spans="1:25" s="1" customFormat="1" ht="13.15" x14ac:dyDescent="0.4">
      <c r="A38" s="7"/>
      <c r="B38" s="16"/>
      <c r="C38" s="75" t="s">
        <v>96</v>
      </c>
      <c r="D38" s="15"/>
      <c r="E38" s="15"/>
      <c r="F38" s="15"/>
      <c r="G38" s="15"/>
      <c r="H38" s="15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15"/>
      <c r="Y38" s="15"/>
    </row>
    <row r="39" spans="1:25" s="1" customFormat="1" x14ac:dyDescent="0.35">
      <c r="A39" s="7"/>
      <c r="B39" s="16"/>
      <c r="C39" s="18" t="s">
        <v>8</v>
      </c>
      <c r="D39" s="19" t="s">
        <v>68</v>
      </c>
      <c r="E39" s="20"/>
      <c r="F39" s="20"/>
      <c r="G39" s="20"/>
      <c r="H39" s="21"/>
      <c r="I39" s="22" t="s">
        <v>69</v>
      </c>
      <c r="J39" s="20"/>
      <c r="K39" s="20"/>
      <c r="L39" s="20"/>
      <c r="M39" s="80"/>
      <c r="N39" s="81" t="s">
        <v>70</v>
      </c>
      <c r="O39" s="20"/>
      <c r="P39" s="20"/>
      <c r="Q39" s="20"/>
      <c r="R39" s="80"/>
      <c r="S39" s="81" t="s">
        <v>71</v>
      </c>
      <c r="T39" s="20"/>
      <c r="U39" s="20"/>
      <c r="V39" s="20"/>
      <c r="W39" s="24"/>
      <c r="X39" s="15"/>
      <c r="Y39" s="15"/>
    </row>
    <row r="40" spans="1:25" s="1" customFormat="1" ht="13.15" x14ac:dyDescent="0.4">
      <c r="A40" s="7"/>
      <c r="B40" s="16"/>
      <c r="C40" s="26" t="s">
        <v>9</v>
      </c>
      <c r="D40" s="82">
        <v>2011</v>
      </c>
      <c r="E40" s="83">
        <v>2012</v>
      </c>
      <c r="F40" s="83">
        <v>2013</v>
      </c>
      <c r="G40" s="83">
        <v>2014</v>
      </c>
      <c r="H40" s="84">
        <v>2015</v>
      </c>
      <c r="I40" s="85">
        <v>2011</v>
      </c>
      <c r="J40" s="83">
        <v>2012</v>
      </c>
      <c r="K40" s="83">
        <v>2013</v>
      </c>
      <c r="L40" s="83">
        <v>2014</v>
      </c>
      <c r="M40" s="86">
        <v>2015</v>
      </c>
      <c r="N40" s="82">
        <v>2011</v>
      </c>
      <c r="O40" s="83">
        <v>2012</v>
      </c>
      <c r="P40" s="83">
        <v>2013</v>
      </c>
      <c r="Q40" s="83">
        <v>2014</v>
      </c>
      <c r="R40" s="84">
        <v>2015</v>
      </c>
      <c r="S40" s="85">
        <v>2011</v>
      </c>
      <c r="T40" s="83">
        <v>2012</v>
      </c>
      <c r="U40" s="83">
        <v>2013</v>
      </c>
      <c r="V40" s="83">
        <v>2014</v>
      </c>
      <c r="W40" s="84">
        <v>2015</v>
      </c>
      <c r="X40" s="15"/>
      <c r="Y40" s="15"/>
    </row>
    <row r="41" spans="1:25" s="1" customFormat="1" ht="14.25" x14ac:dyDescent="0.45">
      <c r="A41" s="7"/>
      <c r="B41" s="8" t="s">
        <v>97</v>
      </c>
      <c r="C41" s="32" t="s">
        <v>5</v>
      </c>
      <c r="D41" s="87">
        <v>100</v>
      </c>
      <c r="E41" s="88">
        <v>100</v>
      </c>
      <c r="F41" s="88">
        <v>100</v>
      </c>
      <c r="G41" s="88">
        <v>100</v>
      </c>
      <c r="H41" s="89">
        <v>100</v>
      </c>
      <c r="I41" s="90">
        <v>99.8</v>
      </c>
      <c r="J41" s="88">
        <v>99.9</v>
      </c>
      <c r="K41" s="88">
        <v>99.8</v>
      </c>
      <c r="L41" s="88">
        <v>99.8</v>
      </c>
      <c r="M41" s="91">
        <v>99.8</v>
      </c>
      <c r="N41" s="87">
        <v>0</v>
      </c>
      <c r="O41" s="88">
        <v>0</v>
      </c>
      <c r="P41" s="88">
        <v>0</v>
      </c>
      <c r="Q41" s="88">
        <v>0</v>
      </c>
      <c r="R41" s="89">
        <v>0.2</v>
      </c>
      <c r="S41" s="90">
        <v>0.2</v>
      </c>
      <c r="T41" s="88">
        <v>0.1</v>
      </c>
      <c r="U41" s="88">
        <v>0.2</v>
      </c>
      <c r="V41" s="88">
        <v>0.2</v>
      </c>
      <c r="W41" s="89">
        <v>0</v>
      </c>
      <c r="X41" s="15"/>
      <c r="Y41" s="15"/>
    </row>
    <row r="42" spans="1:25" s="1" customFormat="1" ht="14.25" x14ac:dyDescent="0.45">
      <c r="A42" s="7"/>
      <c r="B42" s="8" t="s">
        <v>98</v>
      </c>
      <c r="C42" s="42" t="s">
        <v>10</v>
      </c>
      <c r="D42" s="92">
        <v>100</v>
      </c>
      <c r="E42" s="93">
        <v>100</v>
      </c>
      <c r="F42" s="93">
        <v>100</v>
      </c>
      <c r="G42" s="93">
        <v>100</v>
      </c>
      <c r="H42" s="94">
        <v>100</v>
      </c>
      <c r="I42" s="95">
        <v>99.8</v>
      </c>
      <c r="J42" s="93">
        <v>99.5</v>
      </c>
      <c r="K42" s="93">
        <v>99.6</v>
      </c>
      <c r="L42" s="93">
        <v>99.5</v>
      </c>
      <c r="M42" s="96">
        <v>99.4</v>
      </c>
      <c r="N42" s="92">
        <v>0</v>
      </c>
      <c r="O42" s="93">
        <v>0</v>
      </c>
      <c r="P42" s="93">
        <v>0</v>
      </c>
      <c r="Q42" s="93">
        <v>0</v>
      </c>
      <c r="R42" s="94">
        <v>0.6</v>
      </c>
      <c r="S42" s="95">
        <v>0.2</v>
      </c>
      <c r="T42" s="93">
        <v>0.5</v>
      </c>
      <c r="U42" s="93">
        <v>0.4</v>
      </c>
      <c r="V42" s="93">
        <v>0.5</v>
      </c>
      <c r="W42" s="94">
        <v>0</v>
      </c>
      <c r="X42" s="15"/>
      <c r="Y42" s="15"/>
    </row>
    <row r="43" spans="1:25" s="1" customFormat="1" ht="14.25" x14ac:dyDescent="0.45">
      <c r="A43" s="7"/>
      <c r="B43" s="8" t="s">
        <v>99</v>
      </c>
      <c r="C43" s="49" t="s">
        <v>16</v>
      </c>
      <c r="D43" s="97">
        <v>100</v>
      </c>
      <c r="E43" s="98">
        <v>100</v>
      </c>
      <c r="F43" s="98">
        <v>100</v>
      </c>
      <c r="G43" s="98">
        <v>100</v>
      </c>
      <c r="H43" s="99">
        <v>100</v>
      </c>
      <c r="I43" s="100">
        <v>100</v>
      </c>
      <c r="J43" s="98">
        <v>100</v>
      </c>
      <c r="K43" s="98">
        <v>99.8</v>
      </c>
      <c r="L43" s="98">
        <v>99.7</v>
      </c>
      <c r="M43" s="101">
        <v>100</v>
      </c>
      <c r="N43" s="97">
        <v>0</v>
      </c>
      <c r="O43" s="98">
        <v>0</v>
      </c>
      <c r="P43" s="98">
        <v>0</v>
      </c>
      <c r="Q43" s="98">
        <v>0</v>
      </c>
      <c r="R43" s="99">
        <v>0</v>
      </c>
      <c r="S43" s="100">
        <v>0</v>
      </c>
      <c r="T43" s="98">
        <v>0</v>
      </c>
      <c r="U43" s="98">
        <v>0.2</v>
      </c>
      <c r="V43" s="98">
        <v>0.3</v>
      </c>
      <c r="W43" s="99">
        <v>0</v>
      </c>
      <c r="X43" s="15"/>
      <c r="Y43" s="15"/>
    </row>
    <row r="44" spans="1:25" s="1" customFormat="1" ht="14.25" x14ac:dyDescent="0.45">
      <c r="A44" s="7"/>
      <c r="B44" s="8" t="s">
        <v>100</v>
      </c>
      <c r="C44" s="50" t="s">
        <v>22</v>
      </c>
      <c r="D44" s="97">
        <v>100</v>
      </c>
      <c r="E44" s="98">
        <v>100</v>
      </c>
      <c r="F44" s="98">
        <v>100</v>
      </c>
      <c r="G44" s="98">
        <v>100</v>
      </c>
      <c r="H44" s="99">
        <v>100</v>
      </c>
      <c r="I44" s="100">
        <v>100</v>
      </c>
      <c r="J44" s="98">
        <v>100</v>
      </c>
      <c r="K44" s="98">
        <v>99.9</v>
      </c>
      <c r="L44" s="98">
        <v>100</v>
      </c>
      <c r="M44" s="101">
        <v>100</v>
      </c>
      <c r="N44" s="97">
        <v>0</v>
      </c>
      <c r="O44" s="98">
        <v>0</v>
      </c>
      <c r="P44" s="98">
        <v>0</v>
      </c>
      <c r="Q44" s="98">
        <v>0</v>
      </c>
      <c r="R44" s="99">
        <v>0</v>
      </c>
      <c r="S44" s="100">
        <v>0</v>
      </c>
      <c r="T44" s="98">
        <v>0</v>
      </c>
      <c r="U44" s="98">
        <v>0.1</v>
      </c>
      <c r="V44" s="98">
        <v>0</v>
      </c>
      <c r="W44" s="99">
        <v>0</v>
      </c>
      <c r="X44" s="15"/>
      <c r="Y44" s="15"/>
    </row>
    <row r="45" spans="1:25" s="1" customFormat="1" ht="14.25" x14ac:dyDescent="0.45">
      <c r="A45" s="7"/>
      <c r="B45" s="8" t="s">
        <v>101</v>
      </c>
      <c r="C45" s="50" t="s">
        <v>26</v>
      </c>
      <c r="D45" s="97">
        <v>100</v>
      </c>
      <c r="E45" s="98">
        <v>100</v>
      </c>
      <c r="F45" s="98">
        <v>100</v>
      </c>
      <c r="G45" s="98">
        <v>100</v>
      </c>
      <c r="H45" s="99">
        <v>100</v>
      </c>
      <c r="I45" s="100">
        <v>100</v>
      </c>
      <c r="J45" s="98">
        <v>100</v>
      </c>
      <c r="K45" s="98">
        <v>100</v>
      </c>
      <c r="L45" s="98">
        <v>100</v>
      </c>
      <c r="M45" s="101">
        <v>100</v>
      </c>
      <c r="N45" s="97">
        <v>0</v>
      </c>
      <c r="O45" s="98">
        <v>0</v>
      </c>
      <c r="P45" s="98">
        <v>0</v>
      </c>
      <c r="Q45" s="98">
        <v>0</v>
      </c>
      <c r="R45" s="99">
        <v>0</v>
      </c>
      <c r="S45" s="100">
        <v>0</v>
      </c>
      <c r="T45" s="98">
        <v>0</v>
      </c>
      <c r="U45" s="98">
        <v>0</v>
      </c>
      <c r="V45" s="98">
        <v>0</v>
      </c>
      <c r="W45" s="99">
        <v>0</v>
      </c>
      <c r="X45" s="15"/>
      <c r="Y45" s="15"/>
    </row>
    <row r="46" spans="1:25" s="1" customFormat="1" ht="14.25" x14ac:dyDescent="0.45">
      <c r="A46" s="7"/>
      <c r="B46" s="8" t="s">
        <v>102</v>
      </c>
      <c r="C46" s="50" t="s">
        <v>28</v>
      </c>
      <c r="D46" s="97">
        <v>100</v>
      </c>
      <c r="E46" s="98">
        <v>100</v>
      </c>
      <c r="F46" s="98">
        <v>100</v>
      </c>
      <c r="G46" s="98">
        <v>100</v>
      </c>
      <c r="H46" s="99">
        <v>100</v>
      </c>
      <c r="I46" s="100">
        <v>100</v>
      </c>
      <c r="J46" s="98">
        <v>100</v>
      </c>
      <c r="K46" s="98">
        <v>99.5</v>
      </c>
      <c r="L46" s="98">
        <v>99.2</v>
      </c>
      <c r="M46" s="101">
        <v>100</v>
      </c>
      <c r="N46" s="97">
        <v>0</v>
      </c>
      <c r="O46" s="98">
        <v>0</v>
      </c>
      <c r="P46" s="98">
        <v>0</v>
      </c>
      <c r="Q46" s="98">
        <v>0</v>
      </c>
      <c r="R46" s="99">
        <v>0</v>
      </c>
      <c r="S46" s="100">
        <v>0</v>
      </c>
      <c r="T46" s="98">
        <v>0</v>
      </c>
      <c r="U46" s="98">
        <v>0.5</v>
      </c>
      <c r="V46" s="98">
        <v>0.8</v>
      </c>
      <c r="W46" s="99">
        <v>0</v>
      </c>
      <c r="X46" s="15"/>
      <c r="Y46" s="15"/>
    </row>
    <row r="47" spans="1:25" s="1" customFormat="1" ht="14.25" x14ac:dyDescent="0.45">
      <c r="A47" s="7"/>
      <c r="B47" s="8" t="s">
        <v>103</v>
      </c>
      <c r="C47" s="49" t="s">
        <v>30</v>
      </c>
      <c r="D47" s="97">
        <v>100</v>
      </c>
      <c r="E47" s="98">
        <v>100</v>
      </c>
      <c r="F47" s="98">
        <v>100</v>
      </c>
      <c r="G47" s="98">
        <v>100</v>
      </c>
      <c r="H47" s="99">
        <v>100</v>
      </c>
      <c r="I47" s="100">
        <v>98.7</v>
      </c>
      <c r="J47" s="98">
        <v>100</v>
      </c>
      <c r="K47" s="98">
        <v>100</v>
      </c>
      <c r="L47" s="98">
        <v>100</v>
      </c>
      <c r="M47" s="101">
        <v>100</v>
      </c>
      <c r="N47" s="97">
        <v>0</v>
      </c>
      <c r="O47" s="98">
        <v>0</v>
      </c>
      <c r="P47" s="98">
        <v>0</v>
      </c>
      <c r="Q47" s="98">
        <v>0</v>
      </c>
      <c r="R47" s="99">
        <v>0</v>
      </c>
      <c r="S47" s="100">
        <v>1.3</v>
      </c>
      <c r="T47" s="98">
        <v>0</v>
      </c>
      <c r="U47" s="98">
        <v>0</v>
      </c>
      <c r="V47" s="98">
        <v>0</v>
      </c>
      <c r="W47" s="99">
        <v>0</v>
      </c>
      <c r="X47" s="15"/>
      <c r="Y47" s="15"/>
    </row>
    <row r="48" spans="1:25" s="1" customFormat="1" ht="14.25" x14ac:dyDescent="0.45">
      <c r="A48" s="7"/>
      <c r="B48" s="8" t="s">
        <v>104</v>
      </c>
      <c r="C48" s="49" t="s">
        <v>32</v>
      </c>
      <c r="D48" s="97">
        <v>100</v>
      </c>
      <c r="E48" s="98">
        <v>100</v>
      </c>
      <c r="F48" s="98">
        <v>100</v>
      </c>
      <c r="G48" s="98">
        <v>100</v>
      </c>
      <c r="H48" s="99">
        <v>100</v>
      </c>
      <c r="I48" s="100">
        <v>100</v>
      </c>
      <c r="J48" s="98">
        <v>100</v>
      </c>
      <c r="K48" s="98">
        <v>99.5</v>
      </c>
      <c r="L48" s="98">
        <v>100</v>
      </c>
      <c r="M48" s="101">
        <v>100</v>
      </c>
      <c r="N48" s="97">
        <v>0</v>
      </c>
      <c r="O48" s="98">
        <v>0</v>
      </c>
      <c r="P48" s="98">
        <v>0</v>
      </c>
      <c r="Q48" s="98">
        <v>0</v>
      </c>
      <c r="R48" s="99">
        <v>0</v>
      </c>
      <c r="S48" s="100">
        <v>0</v>
      </c>
      <c r="T48" s="98">
        <v>0</v>
      </c>
      <c r="U48" s="98">
        <v>0.5</v>
      </c>
      <c r="V48" s="98">
        <v>0</v>
      </c>
      <c r="W48" s="99">
        <v>0</v>
      </c>
      <c r="X48" s="15"/>
      <c r="Y48" s="15"/>
    </row>
    <row r="49" spans="1:25" s="1" customFormat="1" ht="14.25" x14ac:dyDescent="0.45">
      <c r="A49" s="7"/>
      <c r="B49" s="8" t="s">
        <v>105</v>
      </c>
      <c r="C49" s="49" t="s">
        <v>34</v>
      </c>
      <c r="D49" s="97">
        <v>100</v>
      </c>
      <c r="E49" s="98">
        <v>100</v>
      </c>
      <c r="F49" s="98">
        <v>100</v>
      </c>
      <c r="G49" s="98">
        <v>100</v>
      </c>
      <c r="H49" s="99">
        <v>100</v>
      </c>
      <c r="I49" s="100">
        <v>100</v>
      </c>
      <c r="J49" s="98">
        <v>100</v>
      </c>
      <c r="K49" s="98">
        <v>100</v>
      </c>
      <c r="L49" s="98">
        <v>100</v>
      </c>
      <c r="M49" s="101">
        <v>100</v>
      </c>
      <c r="N49" s="97">
        <v>0</v>
      </c>
      <c r="O49" s="98">
        <v>0</v>
      </c>
      <c r="P49" s="98">
        <v>0</v>
      </c>
      <c r="Q49" s="98">
        <v>0</v>
      </c>
      <c r="R49" s="99">
        <v>0</v>
      </c>
      <c r="S49" s="100">
        <v>0</v>
      </c>
      <c r="T49" s="98">
        <v>0</v>
      </c>
      <c r="U49" s="98">
        <v>0</v>
      </c>
      <c r="V49" s="98">
        <v>0</v>
      </c>
      <c r="W49" s="99">
        <v>0</v>
      </c>
      <c r="X49" s="15"/>
      <c r="Y49" s="15"/>
    </row>
    <row r="50" spans="1:25" s="1" customFormat="1" ht="14.25" x14ac:dyDescent="0.45">
      <c r="A50" s="7"/>
      <c r="B50" s="8" t="s">
        <v>106</v>
      </c>
      <c r="C50" s="49" t="s">
        <v>36</v>
      </c>
      <c r="D50" s="97">
        <v>100</v>
      </c>
      <c r="E50" s="98">
        <v>100</v>
      </c>
      <c r="F50" s="98">
        <v>100</v>
      </c>
      <c r="G50" s="98">
        <v>100</v>
      </c>
      <c r="H50" s="99">
        <v>100</v>
      </c>
      <c r="I50" s="100">
        <v>100</v>
      </c>
      <c r="J50" s="98">
        <v>100</v>
      </c>
      <c r="K50" s="98">
        <v>100</v>
      </c>
      <c r="L50" s="98">
        <v>100</v>
      </c>
      <c r="M50" s="101">
        <v>100</v>
      </c>
      <c r="N50" s="97">
        <v>0</v>
      </c>
      <c r="O50" s="98">
        <v>0</v>
      </c>
      <c r="P50" s="98">
        <v>0</v>
      </c>
      <c r="Q50" s="98">
        <v>0</v>
      </c>
      <c r="R50" s="99">
        <v>0</v>
      </c>
      <c r="S50" s="100">
        <v>0</v>
      </c>
      <c r="T50" s="98">
        <v>0</v>
      </c>
      <c r="U50" s="98">
        <v>0</v>
      </c>
      <c r="V50" s="98">
        <v>0</v>
      </c>
      <c r="W50" s="99">
        <v>0</v>
      </c>
      <c r="X50" s="15"/>
      <c r="Y50" s="15"/>
    </row>
    <row r="51" spans="1:25" s="1" customFormat="1" ht="14.25" x14ac:dyDescent="0.45">
      <c r="A51" s="7"/>
      <c r="B51" s="8" t="s">
        <v>107</v>
      </c>
      <c r="C51" s="49" t="s">
        <v>38</v>
      </c>
      <c r="D51" s="97">
        <v>100</v>
      </c>
      <c r="E51" s="98">
        <v>100</v>
      </c>
      <c r="F51" s="98">
        <v>100</v>
      </c>
      <c r="G51" s="98">
        <v>100</v>
      </c>
      <c r="H51" s="99">
        <v>100</v>
      </c>
      <c r="I51" s="100">
        <v>100</v>
      </c>
      <c r="J51" s="98">
        <v>100</v>
      </c>
      <c r="K51" s="98">
        <v>100</v>
      </c>
      <c r="L51" s="98">
        <v>100</v>
      </c>
      <c r="M51" s="101">
        <v>100</v>
      </c>
      <c r="N51" s="97">
        <v>0</v>
      </c>
      <c r="O51" s="98">
        <v>0</v>
      </c>
      <c r="P51" s="98">
        <v>0</v>
      </c>
      <c r="Q51" s="98">
        <v>0</v>
      </c>
      <c r="R51" s="99">
        <v>0</v>
      </c>
      <c r="S51" s="100">
        <v>0</v>
      </c>
      <c r="T51" s="98">
        <v>0</v>
      </c>
      <c r="U51" s="98">
        <v>0</v>
      </c>
      <c r="V51" s="98">
        <v>0</v>
      </c>
      <c r="W51" s="99">
        <v>0</v>
      </c>
      <c r="X51" s="15"/>
      <c r="Y51" s="15"/>
    </row>
    <row r="52" spans="1:25" s="1" customFormat="1" ht="14.25" x14ac:dyDescent="0.45">
      <c r="A52" s="7"/>
      <c r="B52" s="8" t="s">
        <v>108</v>
      </c>
      <c r="C52" s="50" t="s">
        <v>40</v>
      </c>
      <c r="D52" s="97">
        <v>100</v>
      </c>
      <c r="E52" s="98">
        <v>100</v>
      </c>
      <c r="F52" s="98">
        <v>100</v>
      </c>
      <c r="G52" s="98">
        <v>100</v>
      </c>
      <c r="H52" s="99">
        <v>100</v>
      </c>
      <c r="I52" s="100">
        <v>100</v>
      </c>
      <c r="J52" s="98">
        <v>100</v>
      </c>
      <c r="K52" s="98">
        <v>100</v>
      </c>
      <c r="L52" s="98">
        <v>100</v>
      </c>
      <c r="M52" s="101">
        <v>100</v>
      </c>
      <c r="N52" s="97">
        <v>0</v>
      </c>
      <c r="O52" s="98">
        <v>0</v>
      </c>
      <c r="P52" s="98">
        <v>0</v>
      </c>
      <c r="Q52" s="98">
        <v>0</v>
      </c>
      <c r="R52" s="99">
        <v>0</v>
      </c>
      <c r="S52" s="100">
        <v>0</v>
      </c>
      <c r="T52" s="98">
        <v>0</v>
      </c>
      <c r="U52" s="98">
        <v>0</v>
      </c>
      <c r="V52" s="98">
        <v>0</v>
      </c>
      <c r="W52" s="99">
        <v>0</v>
      </c>
      <c r="X52" s="15"/>
      <c r="Y52" s="15"/>
    </row>
    <row r="53" spans="1:25" s="1" customFormat="1" ht="14.25" x14ac:dyDescent="0.45">
      <c r="A53" s="7"/>
      <c r="B53" s="8" t="s">
        <v>109</v>
      </c>
      <c r="C53" s="51" t="s">
        <v>42</v>
      </c>
      <c r="D53" s="102">
        <v>100</v>
      </c>
      <c r="E53" s="103">
        <v>100</v>
      </c>
      <c r="F53" s="103">
        <v>100</v>
      </c>
      <c r="G53" s="103">
        <v>100</v>
      </c>
      <c r="H53" s="104">
        <v>100</v>
      </c>
      <c r="I53" s="105">
        <v>100</v>
      </c>
      <c r="J53" s="103">
        <v>100</v>
      </c>
      <c r="K53" s="103">
        <v>100</v>
      </c>
      <c r="L53" s="103">
        <v>100</v>
      </c>
      <c r="M53" s="106">
        <v>100</v>
      </c>
      <c r="N53" s="102">
        <v>0</v>
      </c>
      <c r="O53" s="103">
        <v>0</v>
      </c>
      <c r="P53" s="103">
        <v>0</v>
      </c>
      <c r="Q53" s="103">
        <v>0</v>
      </c>
      <c r="R53" s="104">
        <v>0</v>
      </c>
      <c r="S53" s="105">
        <v>0</v>
      </c>
      <c r="T53" s="103">
        <v>0</v>
      </c>
      <c r="U53" s="103">
        <v>0</v>
      </c>
      <c r="V53" s="103">
        <v>0</v>
      </c>
      <c r="W53" s="104">
        <v>0</v>
      </c>
      <c r="X53" s="15"/>
      <c r="Y53" s="15"/>
    </row>
    <row r="54" spans="1:25" s="1" customFormat="1" ht="14.25" x14ac:dyDescent="0.45">
      <c r="A54" s="7"/>
      <c r="B54" s="8" t="s">
        <v>110</v>
      </c>
      <c r="C54" s="58" t="s">
        <v>44</v>
      </c>
      <c r="D54" s="107">
        <v>100</v>
      </c>
      <c r="E54" s="108">
        <v>100</v>
      </c>
      <c r="F54" s="108">
        <v>100</v>
      </c>
      <c r="G54" s="108">
        <v>100</v>
      </c>
      <c r="H54" s="109">
        <v>100</v>
      </c>
      <c r="I54" s="110">
        <v>99.6</v>
      </c>
      <c r="J54" s="108">
        <v>99.2</v>
      </c>
      <c r="K54" s="108">
        <v>99.9</v>
      </c>
      <c r="L54" s="108">
        <v>99.5</v>
      </c>
      <c r="M54" s="111">
        <v>99.9</v>
      </c>
      <c r="N54" s="107">
        <v>0.2</v>
      </c>
      <c r="O54" s="108">
        <v>0.7</v>
      </c>
      <c r="P54" s="108">
        <v>0</v>
      </c>
      <c r="Q54" s="108">
        <v>0.4</v>
      </c>
      <c r="R54" s="109">
        <v>0</v>
      </c>
      <c r="S54" s="110">
        <v>0.1</v>
      </c>
      <c r="T54" s="108">
        <v>0.1</v>
      </c>
      <c r="U54" s="108">
        <v>0.1</v>
      </c>
      <c r="V54" s="108">
        <v>0.1</v>
      </c>
      <c r="W54" s="109">
        <v>0.1</v>
      </c>
      <c r="X54" s="15"/>
      <c r="Y54" s="15"/>
    </row>
    <row r="55" spans="1:25" s="1" customFormat="1" ht="14.25" x14ac:dyDescent="0.45">
      <c r="A55" s="7"/>
      <c r="B55" s="8" t="s">
        <v>111</v>
      </c>
      <c r="C55" s="49" t="s">
        <v>46</v>
      </c>
      <c r="D55" s="97">
        <v>100</v>
      </c>
      <c r="E55" s="98">
        <v>100</v>
      </c>
      <c r="F55" s="98">
        <v>100</v>
      </c>
      <c r="G55" s="98">
        <v>100</v>
      </c>
      <c r="H55" s="99">
        <v>100</v>
      </c>
      <c r="I55" s="100">
        <v>96.2</v>
      </c>
      <c r="J55" s="98">
        <v>100</v>
      </c>
      <c r="K55" s="98">
        <v>100</v>
      </c>
      <c r="L55" s="98">
        <v>100</v>
      </c>
      <c r="M55" s="101">
        <v>100</v>
      </c>
      <c r="N55" s="97">
        <v>2.9</v>
      </c>
      <c r="O55" s="98">
        <v>0</v>
      </c>
      <c r="P55" s="98">
        <v>0</v>
      </c>
      <c r="Q55" s="98">
        <v>0</v>
      </c>
      <c r="R55" s="99">
        <v>0</v>
      </c>
      <c r="S55" s="100">
        <v>0.9</v>
      </c>
      <c r="T55" s="98">
        <v>0</v>
      </c>
      <c r="U55" s="98">
        <v>0</v>
      </c>
      <c r="V55" s="98">
        <v>0</v>
      </c>
      <c r="W55" s="99">
        <v>0</v>
      </c>
      <c r="X55" s="15"/>
      <c r="Y55" s="15"/>
    </row>
    <row r="56" spans="1:25" s="1" customFormat="1" ht="14.25" x14ac:dyDescent="0.45">
      <c r="A56" s="7"/>
      <c r="B56" s="8" t="s">
        <v>112</v>
      </c>
      <c r="C56" s="49" t="s">
        <v>48</v>
      </c>
      <c r="D56" s="97">
        <v>100</v>
      </c>
      <c r="E56" s="98">
        <v>100</v>
      </c>
      <c r="F56" s="98">
        <v>100</v>
      </c>
      <c r="G56" s="98">
        <v>100</v>
      </c>
      <c r="H56" s="99">
        <v>100</v>
      </c>
      <c r="I56" s="100">
        <v>100</v>
      </c>
      <c r="J56" s="98">
        <v>100</v>
      </c>
      <c r="K56" s="98">
        <v>100</v>
      </c>
      <c r="L56" s="98">
        <v>100</v>
      </c>
      <c r="M56" s="101">
        <v>98.7</v>
      </c>
      <c r="N56" s="97">
        <v>0</v>
      </c>
      <c r="O56" s="98">
        <v>0</v>
      </c>
      <c r="P56" s="98">
        <v>0</v>
      </c>
      <c r="Q56" s="98">
        <v>0</v>
      </c>
      <c r="R56" s="99">
        <v>0</v>
      </c>
      <c r="S56" s="100">
        <v>0</v>
      </c>
      <c r="T56" s="98">
        <v>0</v>
      </c>
      <c r="U56" s="98">
        <v>0</v>
      </c>
      <c r="V56" s="98">
        <v>0</v>
      </c>
      <c r="W56" s="99">
        <v>1.3</v>
      </c>
      <c r="X56" s="15"/>
      <c r="Y56" s="15"/>
    </row>
    <row r="57" spans="1:25" s="1" customFormat="1" ht="14.25" x14ac:dyDescent="0.45">
      <c r="A57" s="7"/>
      <c r="B57" s="8" t="s">
        <v>113</v>
      </c>
      <c r="C57" s="49" t="s">
        <v>50</v>
      </c>
      <c r="D57" s="97">
        <v>100</v>
      </c>
      <c r="E57" s="98">
        <v>100</v>
      </c>
      <c r="F57" s="98">
        <v>100</v>
      </c>
      <c r="G57" s="98">
        <v>100</v>
      </c>
      <c r="H57" s="99">
        <v>100</v>
      </c>
      <c r="I57" s="100">
        <v>100</v>
      </c>
      <c r="J57" s="98">
        <v>100</v>
      </c>
      <c r="K57" s="98">
        <v>100</v>
      </c>
      <c r="L57" s="98">
        <v>100</v>
      </c>
      <c r="M57" s="101">
        <v>100</v>
      </c>
      <c r="N57" s="97">
        <v>0</v>
      </c>
      <c r="O57" s="98">
        <v>0</v>
      </c>
      <c r="P57" s="98">
        <v>0</v>
      </c>
      <c r="Q57" s="98">
        <v>0</v>
      </c>
      <c r="R57" s="99">
        <v>0</v>
      </c>
      <c r="S57" s="100">
        <v>0</v>
      </c>
      <c r="T57" s="98">
        <v>0</v>
      </c>
      <c r="U57" s="98">
        <v>0</v>
      </c>
      <c r="V57" s="98">
        <v>0</v>
      </c>
      <c r="W57" s="99">
        <v>0</v>
      </c>
      <c r="X57" s="15"/>
      <c r="Y57" s="15"/>
    </row>
    <row r="58" spans="1:25" s="1" customFormat="1" ht="14.25" x14ac:dyDescent="0.45">
      <c r="A58" s="7"/>
      <c r="B58" s="8" t="s">
        <v>114</v>
      </c>
      <c r="C58" s="49" t="s">
        <v>52</v>
      </c>
      <c r="D58" s="97">
        <v>100</v>
      </c>
      <c r="E58" s="98">
        <v>100</v>
      </c>
      <c r="F58" s="98">
        <v>100</v>
      </c>
      <c r="G58" s="98">
        <v>100</v>
      </c>
      <c r="H58" s="99">
        <v>100</v>
      </c>
      <c r="I58" s="100">
        <v>100</v>
      </c>
      <c r="J58" s="98">
        <v>100</v>
      </c>
      <c r="K58" s="98">
        <v>100</v>
      </c>
      <c r="L58" s="98">
        <v>100</v>
      </c>
      <c r="M58" s="101">
        <v>100</v>
      </c>
      <c r="N58" s="97">
        <v>0</v>
      </c>
      <c r="O58" s="98">
        <v>0</v>
      </c>
      <c r="P58" s="98">
        <v>0</v>
      </c>
      <c r="Q58" s="98">
        <v>0</v>
      </c>
      <c r="R58" s="99">
        <v>0</v>
      </c>
      <c r="S58" s="100">
        <v>0</v>
      </c>
      <c r="T58" s="98">
        <v>0</v>
      </c>
      <c r="U58" s="98">
        <v>0</v>
      </c>
      <c r="V58" s="98">
        <v>0</v>
      </c>
      <c r="W58" s="99">
        <v>0</v>
      </c>
      <c r="X58" s="15"/>
      <c r="Y58" s="15"/>
    </row>
    <row r="59" spans="1:25" s="1" customFormat="1" ht="14.25" x14ac:dyDescent="0.45">
      <c r="A59" s="7"/>
      <c r="B59" s="8" t="s">
        <v>115</v>
      </c>
      <c r="C59" s="49" t="s">
        <v>54</v>
      </c>
      <c r="D59" s="97">
        <v>100</v>
      </c>
      <c r="E59" s="98">
        <v>100</v>
      </c>
      <c r="F59" s="98">
        <v>100</v>
      </c>
      <c r="G59" s="98">
        <v>100</v>
      </c>
      <c r="H59" s="99">
        <v>100</v>
      </c>
      <c r="I59" s="100">
        <v>100</v>
      </c>
      <c r="J59" s="98">
        <v>100</v>
      </c>
      <c r="K59" s="98">
        <v>100</v>
      </c>
      <c r="L59" s="98">
        <v>98.7</v>
      </c>
      <c r="M59" s="101">
        <v>100</v>
      </c>
      <c r="N59" s="97">
        <v>0</v>
      </c>
      <c r="O59" s="98">
        <v>0</v>
      </c>
      <c r="P59" s="98">
        <v>0</v>
      </c>
      <c r="Q59" s="98">
        <v>0</v>
      </c>
      <c r="R59" s="99">
        <v>0</v>
      </c>
      <c r="S59" s="100">
        <v>0</v>
      </c>
      <c r="T59" s="98">
        <v>0</v>
      </c>
      <c r="U59" s="98">
        <v>0</v>
      </c>
      <c r="V59" s="98">
        <v>1.3</v>
      </c>
      <c r="W59" s="99">
        <v>0</v>
      </c>
      <c r="X59" s="15"/>
      <c r="Y59" s="15"/>
    </row>
    <row r="60" spans="1:25" s="1" customFormat="1" ht="14.25" x14ac:dyDescent="0.45">
      <c r="A60" s="7"/>
      <c r="B60" s="8" t="s">
        <v>116</v>
      </c>
      <c r="C60" s="49" t="s">
        <v>56</v>
      </c>
      <c r="D60" s="97">
        <v>100</v>
      </c>
      <c r="E60" s="98">
        <v>100</v>
      </c>
      <c r="F60" s="98">
        <v>100</v>
      </c>
      <c r="G60" s="98">
        <v>100</v>
      </c>
      <c r="H60" s="99">
        <v>100</v>
      </c>
      <c r="I60" s="100">
        <v>99.3</v>
      </c>
      <c r="J60" s="98">
        <v>97.4</v>
      </c>
      <c r="K60" s="98">
        <v>100</v>
      </c>
      <c r="L60" s="98">
        <v>100</v>
      </c>
      <c r="M60" s="101">
        <v>100</v>
      </c>
      <c r="N60" s="97">
        <v>0.2</v>
      </c>
      <c r="O60" s="98">
        <v>2.6</v>
      </c>
      <c r="P60" s="98">
        <v>0</v>
      </c>
      <c r="Q60" s="98">
        <v>0</v>
      </c>
      <c r="R60" s="99">
        <v>0</v>
      </c>
      <c r="S60" s="100">
        <v>0.5</v>
      </c>
      <c r="T60" s="98">
        <v>0</v>
      </c>
      <c r="U60" s="98">
        <v>0</v>
      </c>
      <c r="V60" s="98">
        <v>0</v>
      </c>
      <c r="W60" s="99">
        <v>0</v>
      </c>
      <c r="X60" s="15"/>
      <c r="Y60" s="15"/>
    </row>
    <row r="61" spans="1:25" s="1" customFormat="1" ht="14.25" x14ac:dyDescent="0.45">
      <c r="A61" s="7"/>
      <c r="B61" s="8" t="s">
        <v>117</v>
      </c>
      <c r="C61" s="49" t="s">
        <v>58</v>
      </c>
      <c r="D61" s="97">
        <v>100</v>
      </c>
      <c r="E61" s="98">
        <v>100</v>
      </c>
      <c r="F61" s="98">
        <v>100</v>
      </c>
      <c r="G61" s="98">
        <v>100</v>
      </c>
      <c r="H61" s="99">
        <v>100</v>
      </c>
      <c r="I61" s="100">
        <v>100</v>
      </c>
      <c r="J61" s="98">
        <v>100</v>
      </c>
      <c r="K61" s="98">
        <v>100</v>
      </c>
      <c r="L61" s="98">
        <v>100</v>
      </c>
      <c r="M61" s="101">
        <v>100</v>
      </c>
      <c r="N61" s="97">
        <v>0</v>
      </c>
      <c r="O61" s="98">
        <v>0</v>
      </c>
      <c r="P61" s="98">
        <v>0</v>
      </c>
      <c r="Q61" s="98">
        <v>0</v>
      </c>
      <c r="R61" s="99">
        <v>0</v>
      </c>
      <c r="S61" s="100">
        <v>0</v>
      </c>
      <c r="T61" s="98">
        <v>0</v>
      </c>
      <c r="U61" s="98">
        <v>0</v>
      </c>
      <c r="V61" s="98">
        <v>0</v>
      </c>
      <c r="W61" s="99">
        <v>0</v>
      </c>
      <c r="X61" s="15"/>
      <c r="Y61" s="15"/>
    </row>
    <row r="62" spans="1:25" s="1" customFormat="1" ht="14.25" x14ac:dyDescent="0.45">
      <c r="A62" s="7"/>
      <c r="B62" s="8" t="s">
        <v>118</v>
      </c>
      <c r="C62" s="49" t="s">
        <v>60</v>
      </c>
      <c r="D62" s="97">
        <v>100</v>
      </c>
      <c r="E62" s="98">
        <v>100</v>
      </c>
      <c r="F62" s="98">
        <v>100</v>
      </c>
      <c r="G62" s="98">
        <v>100</v>
      </c>
      <c r="H62" s="99">
        <v>100</v>
      </c>
      <c r="I62" s="100">
        <v>100</v>
      </c>
      <c r="J62" s="98">
        <v>99.6</v>
      </c>
      <c r="K62" s="98">
        <v>100</v>
      </c>
      <c r="L62" s="98">
        <v>98.7</v>
      </c>
      <c r="M62" s="101">
        <v>100</v>
      </c>
      <c r="N62" s="97">
        <v>0</v>
      </c>
      <c r="O62" s="98">
        <v>0</v>
      </c>
      <c r="P62" s="98">
        <v>0</v>
      </c>
      <c r="Q62" s="98">
        <v>1.3</v>
      </c>
      <c r="R62" s="99">
        <v>0</v>
      </c>
      <c r="S62" s="100">
        <v>0</v>
      </c>
      <c r="T62" s="98">
        <v>0.4</v>
      </c>
      <c r="U62" s="98">
        <v>0</v>
      </c>
      <c r="V62" s="98">
        <v>0</v>
      </c>
      <c r="W62" s="99">
        <v>0</v>
      </c>
      <c r="X62" s="15"/>
      <c r="Y62" s="15"/>
    </row>
    <row r="63" spans="1:25" s="1" customFormat="1" ht="14.65" thickBot="1" x14ac:dyDescent="0.5">
      <c r="A63" s="7"/>
      <c r="B63" s="8" t="s">
        <v>119</v>
      </c>
      <c r="C63" s="59" t="s">
        <v>62</v>
      </c>
      <c r="D63" s="112">
        <v>100</v>
      </c>
      <c r="E63" s="113">
        <v>100</v>
      </c>
      <c r="F63" s="113">
        <v>100</v>
      </c>
      <c r="G63" s="113">
        <v>100</v>
      </c>
      <c r="H63" s="114">
        <v>100</v>
      </c>
      <c r="I63" s="115">
        <v>100</v>
      </c>
      <c r="J63" s="113">
        <v>98.5</v>
      </c>
      <c r="K63" s="113">
        <v>99.7</v>
      </c>
      <c r="L63" s="113">
        <v>99.9</v>
      </c>
      <c r="M63" s="116">
        <v>100</v>
      </c>
      <c r="N63" s="112">
        <v>0</v>
      </c>
      <c r="O63" s="113">
        <v>1.5</v>
      </c>
      <c r="P63" s="113">
        <v>0</v>
      </c>
      <c r="Q63" s="113">
        <v>0.1</v>
      </c>
      <c r="R63" s="114">
        <v>0</v>
      </c>
      <c r="S63" s="115">
        <v>0</v>
      </c>
      <c r="T63" s="113">
        <v>0</v>
      </c>
      <c r="U63" s="113">
        <v>0.3</v>
      </c>
      <c r="V63" s="113">
        <v>0</v>
      </c>
      <c r="W63" s="114">
        <v>0</v>
      </c>
      <c r="X63" s="15"/>
      <c r="Y63" s="15"/>
    </row>
    <row r="64" spans="1:25" s="1" customFormat="1" ht="14.65" thickTop="1" x14ac:dyDescent="0.45">
      <c r="A64" s="7"/>
      <c r="B64" s="8" t="s">
        <v>120</v>
      </c>
      <c r="C64" s="66" t="s">
        <v>64</v>
      </c>
      <c r="D64" s="117">
        <v>100</v>
      </c>
      <c r="E64" s="118">
        <v>100</v>
      </c>
      <c r="F64" s="118">
        <v>100</v>
      </c>
      <c r="G64" s="118">
        <v>100</v>
      </c>
      <c r="H64" s="119">
        <v>100</v>
      </c>
      <c r="I64" s="120">
        <v>99.7</v>
      </c>
      <c r="J64" s="118">
        <v>99.6</v>
      </c>
      <c r="K64" s="118">
        <v>99.8</v>
      </c>
      <c r="L64" s="118">
        <v>99.7</v>
      </c>
      <c r="M64" s="121">
        <v>99.8</v>
      </c>
      <c r="N64" s="122">
        <v>0.1</v>
      </c>
      <c r="O64" s="123">
        <v>0.2</v>
      </c>
      <c r="P64" s="123">
        <v>0</v>
      </c>
      <c r="Q64" s="123">
        <v>0.1</v>
      </c>
      <c r="R64" s="124">
        <v>0.1</v>
      </c>
      <c r="S64" s="120">
        <v>0.2</v>
      </c>
      <c r="T64" s="118">
        <v>0.1</v>
      </c>
      <c r="U64" s="118">
        <v>0.2</v>
      </c>
      <c r="V64" s="118">
        <v>0.2</v>
      </c>
      <c r="W64" s="119">
        <v>0</v>
      </c>
      <c r="X64" s="15"/>
      <c r="Y64" s="15"/>
    </row>
    <row r="67" spans="2:23" ht="13.15" x14ac:dyDescent="0.4">
      <c r="C67" s="75" t="s">
        <v>121</v>
      </c>
    </row>
    <row r="68" spans="2:23" x14ac:dyDescent="0.35">
      <c r="C68" s="18" t="s">
        <v>8</v>
      </c>
      <c r="D68" s="19" t="s">
        <v>68</v>
      </c>
      <c r="E68" s="20"/>
      <c r="F68" s="20"/>
      <c r="G68" s="20"/>
      <c r="H68" s="21"/>
      <c r="I68" s="22" t="s">
        <v>69</v>
      </c>
      <c r="J68" s="20"/>
      <c r="K68" s="20"/>
      <c r="L68" s="20"/>
      <c r="M68" s="80"/>
      <c r="N68" s="81" t="s">
        <v>70</v>
      </c>
      <c r="O68" s="20"/>
      <c r="P68" s="20"/>
      <c r="Q68" s="20"/>
      <c r="R68" s="80"/>
      <c r="S68" s="81" t="s">
        <v>71</v>
      </c>
      <c r="T68" s="20"/>
      <c r="U68" s="20"/>
      <c r="V68" s="20"/>
      <c r="W68" s="24"/>
    </row>
    <row r="69" spans="2:23" ht="13.15" x14ac:dyDescent="0.4">
      <c r="C69" s="76" t="s">
        <v>15</v>
      </c>
      <c r="D69" s="82">
        <v>2011</v>
      </c>
      <c r="E69" s="83">
        <v>2012</v>
      </c>
      <c r="F69" s="83">
        <v>2013</v>
      </c>
      <c r="G69" s="83">
        <v>2014</v>
      </c>
      <c r="H69" s="84">
        <v>2015</v>
      </c>
      <c r="I69" s="85">
        <v>2011</v>
      </c>
      <c r="J69" s="83">
        <v>2012</v>
      </c>
      <c r="K69" s="83">
        <v>2013</v>
      </c>
      <c r="L69" s="83">
        <v>2014</v>
      </c>
      <c r="M69" s="86">
        <v>2015</v>
      </c>
      <c r="N69" s="82">
        <v>2011</v>
      </c>
      <c r="O69" s="83">
        <v>2012</v>
      </c>
      <c r="P69" s="83">
        <v>2013</v>
      </c>
      <c r="Q69" s="83">
        <v>2014</v>
      </c>
      <c r="R69" s="84">
        <v>2015</v>
      </c>
      <c r="S69" s="85">
        <v>2011</v>
      </c>
      <c r="T69" s="83">
        <v>2012</v>
      </c>
      <c r="U69" s="83">
        <v>2013</v>
      </c>
      <c r="V69" s="83">
        <v>2014</v>
      </c>
      <c r="W69" s="84">
        <v>2015</v>
      </c>
    </row>
    <row r="70" spans="2:23" ht="14.25" x14ac:dyDescent="0.45">
      <c r="B70" s="8" t="s">
        <v>122</v>
      </c>
      <c r="C70" s="32" t="s">
        <v>5</v>
      </c>
      <c r="D70" s="87">
        <v>100</v>
      </c>
      <c r="E70" s="88">
        <v>100</v>
      </c>
      <c r="F70" s="88">
        <v>100</v>
      </c>
      <c r="G70" s="88">
        <v>100</v>
      </c>
      <c r="H70" s="89">
        <v>100</v>
      </c>
      <c r="I70" s="90">
        <v>84</v>
      </c>
      <c r="J70" s="88">
        <v>84.7</v>
      </c>
      <c r="K70" s="88">
        <v>89</v>
      </c>
      <c r="L70" s="88">
        <v>90.9</v>
      </c>
      <c r="M70" s="91">
        <v>94.1</v>
      </c>
      <c r="N70" s="87">
        <v>15.1</v>
      </c>
      <c r="O70" s="88">
        <v>14.9</v>
      </c>
      <c r="P70" s="88">
        <v>10.9</v>
      </c>
      <c r="Q70" s="88">
        <v>8.3000000000000007</v>
      </c>
      <c r="R70" s="89">
        <v>5.2</v>
      </c>
      <c r="S70" s="90">
        <v>0.9</v>
      </c>
      <c r="T70" s="88">
        <v>0.4</v>
      </c>
      <c r="U70" s="88">
        <v>0.1</v>
      </c>
      <c r="V70" s="88">
        <v>0.8</v>
      </c>
      <c r="W70" s="89">
        <v>0.6</v>
      </c>
    </row>
    <row r="71" spans="2:23" ht="14.25" x14ac:dyDescent="0.45">
      <c r="B71" s="8" t="s">
        <v>123</v>
      </c>
      <c r="C71" s="42" t="s">
        <v>10</v>
      </c>
      <c r="D71" s="92">
        <v>100</v>
      </c>
      <c r="E71" s="93">
        <v>100</v>
      </c>
      <c r="F71" s="93">
        <v>100</v>
      </c>
      <c r="G71" s="93">
        <v>100</v>
      </c>
      <c r="H71" s="94">
        <v>100</v>
      </c>
      <c r="I71" s="95">
        <v>87.7</v>
      </c>
      <c r="J71" s="93">
        <v>89.1</v>
      </c>
      <c r="K71" s="93">
        <v>91.8</v>
      </c>
      <c r="L71" s="93">
        <v>91.1</v>
      </c>
      <c r="M71" s="96">
        <v>94.4</v>
      </c>
      <c r="N71" s="92">
        <v>10.3</v>
      </c>
      <c r="O71" s="93">
        <v>10.3</v>
      </c>
      <c r="P71" s="93">
        <v>8.1999999999999993</v>
      </c>
      <c r="Q71" s="93">
        <v>8.1</v>
      </c>
      <c r="R71" s="94">
        <v>4.9000000000000004</v>
      </c>
      <c r="S71" s="95">
        <v>2</v>
      </c>
      <c r="T71" s="93">
        <v>0.6</v>
      </c>
      <c r="U71" s="93">
        <v>0</v>
      </c>
      <c r="V71" s="93">
        <v>0.7</v>
      </c>
      <c r="W71" s="94">
        <v>0.7</v>
      </c>
    </row>
    <row r="72" spans="2:23" ht="14.25" x14ac:dyDescent="0.45">
      <c r="B72" s="8" t="s">
        <v>124</v>
      </c>
      <c r="C72" s="49" t="s">
        <v>16</v>
      </c>
      <c r="D72" s="97">
        <v>100</v>
      </c>
      <c r="E72" s="98">
        <v>100</v>
      </c>
      <c r="F72" s="98">
        <v>100</v>
      </c>
      <c r="G72" s="98">
        <v>100</v>
      </c>
      <c r="H72" s="99">
        <v>100</v>
      </c>
      <c r="I72" s="100">
        <v>84.2</v>
      </c>
      <c r="J72" s="98">
        <v>86.2</v>
      </c>
      <c r="K72" s="98">
        <v>89.9</v>
      </c>
      <c r="L72" s="98">
        <v>91.1</v>
      </c>
      <c r="M72" s="101">
        <v>93.3</v>
      </c>
      <c r="N72" s="97">
        <v>14.8</v>
      </c>
      <c r="O72" s="98">
        <v>13.8</v>
      </c>
      <c r="P72" s="98">
        <v>10.1</v>
      </c>
      <c r="Q72" s="98">
        <v>8.1999999999999993</v>
      </c>
      <c r="R72" s="99">
        <v>6.2</v>
      </c>
      <c r="S72" s="100">
        <v>1</v>
      </c>
      <c r="T72" s="98">
        <v>0</v>
      </c>
      <c r="U72" s="98">
        <v>0</v>
      </c>
      <c r="V72" s="98">
        <v>0.7</v>
      </c>
      <c r="W72" s="99">
        <v>0.6</v>
      </c>
    </row>
    <row r="73" spans="2:23" ht="14.25" x14ac:dyDescent="0.45">
      <c r="B73" s="8" t="s">
        <v>125</v>
      </c>
      <c r="C73" s="50" t="s">
        <v>22</v>
      </c>
      <c r="D73" s="97">
        <v>100</v>
      </c>
      <c r="E73" s="98">
        <v>100</v>
      </c>
      <c r="F73" s="98">
        <v>100</v>
      </c>
      <c r="G73" s="98">
        <v>100</v>
      </c>
      <c r="H73" s="99">
        <v>100</v>
      </c>
      <c r="I73" s="100">
        <v>86.3</v>
      </c>
      <c r="J73" s="98">
        <v>84.2</v>
      </c>
      <c r="K73" s="98">
        <v>91.8</v>
      </c>
      <c r="L73" s="98">
        <v>94.5</v>
      </c>
      <c r="M73" s="101">
        <v>90.5</v>
      </c>
      <c r="N73" s="97">
        <v>11.8</v>
      </c>
      <c r="O73" s="98">
        <v>15.8</v>
      </c>
      <c r="P73" s="98">
        <v>8.1999999999999993</v>
      </c>
      <c r="Q73" s="98">
        <v>5.5</v>
      </c>
      <c r="R73" s="99">
        <v>7.3</v>
      </c>
      <c r="S73" s="100">
        <v>1.9</v>
      </c>
      <c r="T73" s="98">
        <v>0</v>
      </c>
      <c r="U73" s="98">
        <v>0</v>
      </c>
      <c r="V73" s="98">
        <v>0</v>
      </c>
      <c r="W73" s="99">
        <v>2.2000000000000002</v>
      </c>
    </row>
    <row r="74" spans="2:23" ht="14.25" x14ac:dyDescent="0.45">
      <c r="B74" s="8" t="s">
        <v>126</v>
      </c>
      <c r="C74" s="50" t="s">
        <v>26</v>
      </c>
      <c r="D74" s="97">
        <v>100</v>
      </c>
      <c r="E74" s="98">
        <v>100</v>
      </c>
      <c r="F74" s="98">
        <v>100</v>
      </c>
      <c r="G74" s="98">
        <v>100</v>
      </c>
      <c r="H74" s="99">
        <v>100</v>
      </c>
      <c r="I74" s="100">
        <v>84.9</v>
      </c>
      <c r="J74" s="98">
        <v>90.6</v>
      </c>
      <c r="K74" s="98">
        <v>94.7</v>
      </c>
      <c r="L74" s="98">
        <v>85.9</v>
      </c>
      <c r="M74" s="101">
        <v>95.4</v>
      </c>
      <c r="N74" s="97">
        <v>14.3</v>
      </c>
      <c r="O74" s="98">
        <v>9.4</v>
      </c>
      <c r="P74" s="98">
        <v>5.3</v>
      </c>
      <c r="Q74" s="98">
        <v>12.5</v>
      </c>
      <c r="R74" s="99">
        <v>4.5999999999999996</v>
      </c>
      <c r="S74" s="100">
        <v>0.7</v>
      </c>
      <c r="T74" s="98">
        <v>0</v>
      </c>
      <c r="U74" s="98">
        <v>0</v>
      </c>
      <c r="V74" s="98">
        <v>1.6</v>
      </c>
      <c r="W74" s="99">
        <v>0</v>
      </c>
    </row>
    <row r="75" spans="2:23" ht="14.25" x14ac:dyDescent="0.45">
      <c r="B75" s="8" t="s">
        <v>127</v>
      </c>
      <c r="C75" s="50" t="s">
        <v>28</v>
      </c>
      <c r="D75" s="97">
        <v>100</v>
      </c>
      <c r="E75" s="98">
        <v>100</v>
      </c>
      <c r="F75" s="98">
        <v>100</v>
      </c>
      <c r="G75" s="98">
        <v>100</v>
      </c>
      <c r="H75" s="99">
        <v>100</v>
      </c>
      <c r="I75" s="100">
        <v>82.3</v>
      </c>
      <c r="J75" s="98">
        <v>84.7</v>
      </c>
      <c r="K75" s="98">
        <v>84.6</v>
      </c>
      <c r="L75" s="98">
        <v>92.8</v>
      </c>
      <c r="M75" s="101">
        <v>93.1</v>
      </c>
      <c r="N75" s="97">
        <v>17.2</v>
      </c>
      <c r="O75" s="98">
        <v>15.3</v>
      </c>
      <c r="P75" s="98">
        <v>15.4</v>
      </c>
      <c r="Q75" s="98">
        <v>6.7</v>
      </c>
      <c r="R75" s="99">
        <v>6.9</v>
      </c>
      <c r="S75" s="100">
        <v>0.5</v>
      </c>
      <c r="T75" s="98">
        <v>0</v>
      </c>
      <c r="U75" s="98">
        <v>0</v>
      </c>
      <c r="V75" s="98">
        <v>0.4</v>
      </c>
      <c r="W75" s="99">
        <v>0</v>
      </c>
    </row>
    <row r="76" spans="2:23" ht="14.25" x14ac:dyDescent="0.45">
      <c r="B76" s="8" t="s">
        <v>128</v>
      </c>
      <c r="C76" s="49" t="s">
        <v>30</v>
      </c>
      <c r="D76" s="97">
        <v>100</v>
      </c>
      <c r="E76" s="98">
        <v>100</v>
      </c>
      <c r="F76" s="98">
        <v>100</v>
      </c>
      <c r="G76" s="98">
        <v>100</v>
      </c>
      <c r="H76" s="99">
        <v>100</v>
      </c>
      <c r="I76" s="100">
        <v>86.2</v>
      </c>
      <c r="J76" s="98">
        <v>84.1</v>
      </c>
      <c r="K76" s="98">
        <v>88.4</v>
      </c>
      <c r="L76" s="98">
        <v>87.6</v>
      </c>
      <c r="M76" s="101">
        <v>97.5</v>
      </c>
      <c r="N76" s="97">
        <v>13.4</v>
      </c>
      <c r="O76" s="98">
        <v>14.4</v>
      </c>
      <c r="P76" s="98">
        <v>11.5</v>
      </c>
      <c r="Q76" s="98">
        <v>10.5</v>
      </c>
      <c r="R76" s="99">
        <v>2.1</v>
      </c>
      <c r="S76" s="100">
        <v>0.3</v>
      </c>
      <c r="T76" s="98">
        <v>1.6</v>
      </c>
      <c r="U76" s="98">
        <v>0.1</v>
      </c>
      <c r="V76" s="98">
        <v>1.8</v>
      </c>
      <c r="W76" s="99">
        <v>0.4</v>
      </c>
    </row>
    <row r="77" spans="2:23" ht="14.25" x14ac:dyDescent="0.45">
      <c r="B77" s="8" t="s">
        <v>129</v>
      </c>
      <c r="C77" s="49" t="s">
        <v>32</v>
      </c>
      <c r="D77" s="97">
        <v>100</v>
      </c>
      <c r="E77" s="98">
        <v>100</v>
      </c>
      <c r="F77" s="98">
        <v>100</v>
      </c>
      <c r="G77" s="98">
        <v>100</v>
      </c>
      <c r="H77" s="99">
        <v>100</v>
      </c>
      <c r="I77" s="100">
        <v>83.6</v>
      </c>
      <c r="J77" s="98">
        <v>79.900000000000006</v>
      </c>
      <c r="K77" s="98">
        <v>88.2</v>
      </c>
      <c r="L77" s="98">
        <v>91.2</v>
      </c>
      <c r="M77" s="101">
        <v>96.3</v>
      </c>
      <c r="N77" s="97">
        <v>16.399999999999999</v>
      </c>
      <c r="O77" s="98">
        <v>19.7</v>
      </c>
      <c r="P77" s="98">
        <v>11.3</v>
      </c>
      <c r="Q77" s="98">
        <v>8</v>
      </c>
      <c r="R77" s="99">
        <v>3.1</v>
      </c>
      <c r="S77" s="100">
        <v>0</v>
      </c>
      <c r="T77" s="98">
        <v>0.4</v>
      </c>
      <c r="U77" s="98">
        <v>0.4</v>
      </c>
      <c r="V77" s="98">
        <v>0.7</v>
      </c>
      <c r="W77" s="99">
        <v>0.7</v>
      </c>
    </row>
    <row r="78" spans="2:23" ht="14.25" x14ac:dyDescent="0.45">
      <c r="B78" s="8" t="s">
        <v>130</v>
      </c>
      <c r="C78" s="49" t="s">
        <v>34</v>
      </c>
      <c r="D78" s="97">
        <v>100</v>
      </c>
      <c r="E78" s="98">
        <v>100</v>
      </c>
      <c r="F78" s="98">
        <v>100</v>
      </c>
      <c r="G78" s="98">
        <v>100</v>
      </c>
      <c r="H78" s="99">
        <v>100</v>
      </c>
      <c r="I78" s="100">
        <v>100</v>
      </c>
      <c r="J78" s="98">
        <v>79</v>
      </c>
      <c r="K78" s="98">
        <v>68.599999999999994</v>
      </c>
      <c r="L78" s="98">
        <v>100</v>
      </c>
      <c r="M78" s="101">
        <v>100</v>
      </c>
      <c r="N78" s="97">
        <v>0</v>
      </c>
      <c r="O78" s="98">
        <v>21</v>
      </c>
      <c r="P78" s="98">
        <v>31.4</v>
      </c>
      <c r="Q78" s="98">
        <v>0</v>
      </c>
      <c r="R78" s="99">
        <v>0</v>
      </c>
      <c r="S78" s="100">
        <v>0</v>
      </c>
      <c r="T78" s="98">
        <v>0</v>
      </c>
      <c r="U78" s="98">
        <v>0</v>
      </c>
      <c r="V78" s="98">
        <v>0</v>
      </c>
      <c r="W78" s="99">
        <v>0</v>
      </c>
    </row>
    <row r="79" spans="2:23" ht="14.25" x14ac:dyDescent="0.45">
      <c r="B79" s="8" t="s">
        <v>131</v>
      </c>
      <c r="C79" s="49" t="s">
        <v>36</v>
      </c>
      <c r="D79" s="97">
        <v>100</v>
      </c>
      <c r="E79" s="98">
        <v>100</v>
      </c>
      <c r="F79" s="98">
        <v>100</v>
      </c>
      <c r="G79" s="98">
        <v>100</v>
      </c>
      <c r="H79" s="99">
        <v>100</v>
      </c>
      <c r="I79" s="100">
        <v>74.8</v>
      </c>
      <c r="J79" s="98">
        <v>82.3</v>
      </c>
      <c r="K79" s="98">
        <v>89.1</v>
      </c>
      <c r="L79" s="98">
        <v>93.6</v>
      </c>
      <c r="M79" s="101">
        <v>95.3</v>
      </c>
      <c r="N79" s="97">
        <v>25.2</v>
      </c>
      <c r="O79" s="98">
        <v>17.7</v>
      </c>
      <c r="P79" s="98">
        <v>10.9</v>
      </c>
      <c r="Q79" s="98">
        <v>5.3</v>
      </c>
      <c r="R79" s="99">
        <v>2.1</v>
      </c>
      <c r="S79" s="100">
        <v>0</v>
      </c>
      <c r="T79" s="98">
        <v>0</v>
      </c>
      <c r="U79" s="98">
        <v>0</v>
      </c>
      <c r="V79" s="98">
        <v>1</v>
      </c>
      <c r="W79" s="99">
        <v>2.6</v>
      </c>
    </row>
    <row r="80" spans="2:23" ht="14.25" x14ac:dyDescent="0.45">
      <c r="B80" s="8" t="s">
        <v>132</v>
      </c>
      <c r="C80" s="49" t="s">
        <v>38</v>
      </c>
      <c r="D80" s="97">
        <v>100</v>
      </c>
      <c r="E80" s="98">
        <v>100</v>
      </c>
      <c r="F80" s="98">
        <v>100</v>
      </c>
      <c r="G80" s="98">
        <v>100</v>
      </c>
      <c r="H80" s="99">
        <v>100</v>
      </c>
      <c r="I80" s="100">
        <v>77</v>
      </c>
      <c r="J80" s="98">
        <v>78.900000000000006</v>
      </c>
      <c r="K80" s="98">
        <v>83.3</v>
      </c>
      <c r="L80" s="98">
        <v>91.8</v>
      </c>
      <c r="M80" s="101">
        <v>90.2</v>
      </c>
      <c r="N80" s="97">
        <v>23</v>
      </c>
      <c r="O80" s="98">
        <v>21.1</v>
      </c>
      <c r="P80" s="98">
        <v>16.7</v>
      </c>
      <c r="Q80" s="98">
        <v>8.1999999999999993</v>
      </c>
      <c r="R80" s="99">
        <v>9.8000000000000007</v>
      </c>
      <c r="S80" s="100">
        <v>0</v>
      </c>
      <c r="T80" s="98">
        <v>0</v>
      </c>
      <c r="U80" s="98">
        <v>0</v>
      </c>
      <c r="V80" s="98">
        <v>0</v>
      </c>
      <c r="W80" s="99">
        <v>0</v>
      </c>
    </row>
    <row r="81" spans="2:23" ht="14.25" x14ac:dyDescent="0.45">
      <c r="B81" s="8" t="s">
        <v>133</v>
      </c>
      <c r="C81" s="50" t="s">
        <v>40</v>
      </c>
      <c r="D81" s="97">
        <v>100</v>
      </c>
      <c r="E81" s="98">
        <v>100</v>
      </c>
      <c r="F81" s="98">
        <v>100</v>
      </c>
      <c r="G81" s="98">
        <v>100</v>
      </c>
      <c r="H81" s="99">
        <v>100</v>
      </c>
      <c r="I81" s="100">
        <v>73.7</v>
      </c>
      <c r="J81" s="98">
        <v>82.9</v>
      </c>
      <c r="K81" s="98">
        <v>85.1</v>
      </c>
      <c r="L81" s="98">
        <v>92.7</v>
      </c>
      <c r="M81" s="101">
        <v>89.6</v>
      </c>
      <c r="N81" s="97">
        <v>26.3</v>
      </c>
      <c r="O81" s="98">
        <v>17.100000000000001</v>
      </c>
      <c r="P81" s="98">
        <v>14.9</v>
      </c>
      <c r="Q81" s="98">
        <v>7.3</v>
      </c>
      <c r="R81" s="99">
        <v>10.4</v>
      </c>
      <c r="S81" s="100">
        <v>0</v>
      </c>
      <c r="T81" s="98">
        <v>0</v>
      </c>
      <c r="U81" s="98">
        <v>0</v>
      </c>
      <c r="V81" s="98">
        <v>0</v>
      </c>
      <c r="W81" s="99">
        <v>0</v>
      </c>
    </row>
    <row r="82" spans="2:23" ht="14.25" x14ac:dyDescent="0.45">
      <c r="B82" s="8" t="s">
        <v>134</v>
      </c>
      <c r="C82" s="51" t="s">
        <v>42</v>
      </c>
      <c r="D82" s="102">
        <v>100</v>
      </c>
      <c r="E82" s="103">
        <v>100</v>
      </c>
      <c r="F82" s="103">
        <v>100</v>
      </c>
      <c r="G82" s="103">
        <v>100</v>
      </c>
      <c r="H82" s="104">
        <v>100</v>
      </c>
      <c r="I82" s="105">
        <v>80.400000000000006</v>
      </c>
      <c r="J82" s="103">
        <v>74.400000000000006</v>
      </c>
      <c r="K82" s="103">
        <v>81.7</v>
      </c>
      <c r="L82" s="103">
        <v>91</v>
      </c>
      <c r="M82" s="106">
        <v>90.8</v>
      </c>
      <c r="N82" s="102">
        <v>19.600000000000001</v>
      </c>
      <c r="O82" s="103">
        <v>25.6</v>
      </c>
      <c r="P82" s="103">
        <v>18.3</v>
      </c>
      <c r="Q82" s="103">
        <v>9</v>
      </c>
      <c r="R82" s="104">
        <v>9.1999999999999993</v>
      </c>
      <c r="S82" s="105">
        <v>0</v>
      </c>
      <c r="T82" s="103">
        <v>0</v>
      </c>
      <c r="U82" s="103">
        <v>0</v>
      </c>
      <c r="V82" s="103">
        <v>0</v>
      </c>
      <c r="W82" s="104">
        <v>0</v>
      </c>
    </row>
    <row r="83" spans="2:23" ht="14.25" x14ac:dyDescent="0.45">
      <c r="B83" s="8" t="s">
        <v>135</v>
      </c>
      <c r="C83" s="58" t="s">
        <v>44</v>
      </c>
      <c r="D83" s="107">
        <v>100</v>
      </c>
      <c r="E83" s="108">
        <v>100</v>
      </c>
      <c r="F83" s="108">
        <v>100</v>
      </c>
      <c r="G83" s="108">
        <v>100</v>
      </c>
      <c r="H83" s="109">
        <v>100</v>
      </c>
      <c r="I83" s="110">
        <v>80.599999999999994</v>
      </c>
      <c r="J83" s="108">
        <v>82.2</v>
      </c>
      <c r="K83" s="108">
        <v>86.6</v>
      </c>
      <c r="L83" s="108">
        <v>89</v>
      </c>
      <c r="M83" s="111">
        <v>91.5</v>
      </c>
      <c r="N83" s="107">
        <v>19</v>
      </c>
      <c r="O83" s="108">
        <v>16.100000000000001</v>
      </c>
      <c r="P83" s="108">
        <v>12.1</v>
      </c>
      <c r="Q83" s="108">
        <v>9.9</v>
      </c>
      <c r="R83" s="109">
        <v>7.5</v>
      </c>
      <c r="S83" s="110">
        <v>0.4</v>
      </c>
      <c r="T83" s="108">
        <v>1.7</v>
      </c>
      <c r="U83" s="108">
        <v>1.3</v>
      </c>
      <c r="V83" s="108">
        <v>1.2</v>
      </c>
      <c r="W83" s="109">
        <v>0.9</v>
      </c>
    </row>
    <row r="84" spans="2:23" ht="14.25" x14ac:dyDescent="0.45">
      <c r="B84" s="8" t="s">
        <v>136</v>
      </c>
      <c r="C84" s="49" t="s">
        <v>46</v>
      </c>
      <c r="D84" s="97">
        <v>100</v>
      </c>
      <c r="E84" s="98">
        <v>100</v>
      </c>
      <c r="F84" s="98">
        <v>100</v>
      </c>
      <c r="G84" s="98">
        <v>100</v>
      </c>
      <c r="H84" s="99">
        <v>100</v>
      </c>
      <c r="I84" s="100">
        <v>78.400000000000006</v>
      </c>
      <c r="J84" s="98">
        <v>89.5</v>
      </c>
      <c r="K84" s="98">
        <v>89.4</v>
      </c>
      <c r="L84" s="98">
        <v>93.8</v>
      </c>
      <c r="M84" s="101">
        <v>91.1</v>
      </c>
      <c r="N84" s="97">
        <v>21.6</v>
      </c>
      <c r="O84" s="98">
        <v>7.5</v>
      </c>
      <c r="P84" s="98">
        <v>9.4</v>
      </c>
      <c r="Q84" s="98">
        <v>6.2</v>
      </c>
      <c r="R84" s="99">
        <v>8.1999999999999993</v>
      </c>
      <c r="S84" s="100">
        <v>0</v>
      </c>
      <c r="T84" s="98">
        <v>3</v>
      </c>
      <c r="U84" s="98">
        <v>1.1000000000000001</v>
      </c>
      <c r="V84" s="98">
        <v>0</v>
      </c>
      <c r="W84" s="99">
        <v>0.7</v>
      </c>
    </row>
    <row r="85" spans="2:23" ht="14.25" x14ac:dyDescent="0.45">
      <c r="B85" s="8" t="s">
        <v>137</v>
      </c>
      <c r="C85" s="49" t="s">
        <v>48</v>
      </c>
      <c r="D85" s="97">
        <v>100</v>
      </c>
      <c r="E85" s="98">
        <v>100</v>
      </c>
      <c r="F85" s="98">
        <v>100</v>
      </c>
      <c r="G85" s="98">
        <v>100</v>
      </c>
      <c r="H85" s="99">
        <v>100</v>
      </c>
      <c r="I85" s="100">
        <v>89</v>
      </c>
      <c r="J85" s="98">
        <v>85.4</v>
      </c>
      <c r="K85" s="98">
        <v>90.7</v>
      </c>
      <c r="L85" s="98">
        <v>85.5</v>
      </c>
      <c r="M85" s="101">
        <v>92.6</v>
      </c>
      <c r="N85" s="97">
        <v>11</v>
      </c>
      <c r="O85" s="98">
        <v>12.5</v>
      </c>
      <c r="P85" s="98">
        <v>9.3000000000000007</v>
      </c>
      <c r="Q85" s="98">
        <v>13.3</v>
      </c>
      <c r="R85" s="99">
        <v>5.0999999999999996</v>
      </c>
      <c r="S85" s="100">
        <v>0</v>
      </c>
      <c r="T85" s="98">
        <v>2.1</v>
      </c>
      <c r="U85" s="98">
        <v>0</v>
      </c>
      <c r="V85" s="98">
        <v>1.2</v>
      </c>
      <c r="W85" s="99">
        <v>2.4</v>
      </c>
    </row>
    <row r="86" spans="2:23" ht="14.25" x14ac:dyDescent="0.45">
      <c r="B86" s="8" t="s">
        <v>138</v>
      </c>
      <c r="C86" s="49" t="s">
        <v>50</v>
      </c>
      <c r="D86" s="97">
        <v>100</v>
      </c>
      <c r="E86" s="98">
        <v>100</v>
      </c>
      <c r="F86" s="98">
        <v>100</v>
      </c>
      <c r="G86" s="98">
        <v>100</v>
      </c>
      <c r="H86" s="99">
        <v>100</v>
      </c>
      <c r="I86" s="100">
        <v>82.3</v>
      </c>
      <c r="J86" s="98">
        <v>83.6</v>
      </c>
      <c r="K86" s="98">
        <v>85.6</v>
      </c>
      <c r="L86" s="98">
        <v>89.4</v>
      </c>
      <c r="M86" s="101">
        <v>92.6</v>
      </c>
      <c r="N86" s="97">
        <v>17.7</v>
      </c>
      <c r="O86" s="98">
        <v>16.100000000000001</v>
      </c>
      <c r="P86" s="98">
        <v>14.4</v>
      </c>
      <c r="Q86" s="98">
        <v>10.6</v>
      </c>
      <c r="R86" s="99">
        <v>7.3</v>
      </c>
      <c r="S86" s="100">
        <v>0</v>
      </c>
      <c r="T86" s="98">
        <v>0.3</v>
      </c>
      <c r="U86" s="98">
        <v>0</v>
      </c>
      <c r="V86" s="98">
        <v>0</v>
      </c>
      <c r="W86" s="99">
        <v>0.1</v>
      </c>
    </row>
    <row r="87" spans="2:23" ht="14.25" x14ac:dyDescent="0.45">
      <c r="B87" s="8" t="s">
        <v>139</v>
      </c>
      <c r="C87" s="49" t="s">
        <v>52</v>
      </c>
      <c r="D87" s="97">
        <v>100</v>
      </c>
      <c r="E87" s="98">
        <v>100</v>
      </c>
      <c r="F87" s="98">
        <v>100</v>
      </c>
      <c r="G87" s="98">
        <v>100</v>
      </c>
      <c r="H87" s="99">
        <v>100</v>
      </c>
      <c r="I87" s="100">
        <v>91.2</v>
      </c>
      <c r="J87" s="98">
        <v>91</v>
      </c>
      <c r="K87" s="98">
        <v>83.3</v>
      </c>
      <c r="L87" s="98">
        <v>98</v>
      </c>
      <c r="M87" s="101">
        <v>95.4</v>
      </c>
      <c r="N87" s="97">
        <v>8.8000000000000007</v>
      </c>
      <c r="O87" s="98">
        <v>7.7</v>
      </c>
      <c r="P87" s="98">
        <v>12.7</v>
      </c>
      <c r="Q87" s="98">
        <v>2</v>
      </c>
      <c r="R87" s="99">
        <v>0</v>
      </c>
      <c r="S87" s="100">
        <v>0</v>
      </c>
      <c r="T87" s="98">
        <v>1.3</v>
      </c>
      <c r="U87" s="98">
        <v>4</v>
      </c>
      <c r="V87" s="98">
        <v>0</v>
      </c>
      <c r="W87" s="99">
        <v>4.5999999999999996</v>
      </c>
    </row>
    <row r="88" spans="2:23" ht="14.25" x14ac:dyDescent="0.45">
      <c r="B88" s="8" t="s">
        <v>140</v>
      </c>
      <c r="C88" s="49" t="s">
        <v>54</v>
      </c>
      <c r="D88" s="97">
        <v>100</v>
      </c>
      <c r="E88" s="98">
        <v>100</v>
      </c>
      <c r="F88" s="98">
        <v>100</v>
      </c>
      <c r="G88" s="98">
        <v>100</v>
      </c>
      <c r="H88" s="99">
        <v>100</v>
      </c>
      <c r="I88" s="100">
        <v>82.8</v>
      </c>
      <c r="J88" s="98">
        <v>89.8</v>
      </c>
      <c r="K88" s="98">
        <v>88.1</v>
      </c>
      <c r="L88" s="98">
        <v>78.5</v>
      </c>
      <c r="M88" s="101">
        <v>90.1</v>
      </c>
      <c r="N88" s="97">
        <v>17.2</v>
      </c>
      <c r="O88" s="98">
        <v>10.199999999999999</v>
      </c>
      <c r="P88" s="98">
        <v>11.8</v>
      </c>
      <c r="Q88" s="98">
        <v>17.3</v>
      </c>
      <c r="R88" s="99">
        <v>9.9</v>
      </c>
      <c r="S88" s="100">
        <v>0</v>
      </c>
      <c r="T88" s="98">
        <v>0</v>
      </c>
      <c r="U88" s="98">
        <v>0.1</v>
      </c>
      <c r="V88" s="98">
        <v>4.2</v>
      </c>
      <c r="W88" s="99">
        <v>0</v>
      </c>
    </row>
    <row r="89" spans="2:23" ht="14.25" x14ac:dyDescent="0.45">
      <c r="B89" s="8" t="s">
        <v>141</v>
      </c>
      <c r="C89" s="49" t="s">
        <v>56</v>
      </c>
      <c r="D89" s="97">
        <v>100</v>
      </c>
      <c r="E89" s="98">
        <v>100</v>
      </c>
      <c r="F89" s="98">
        <v>100</v>
      </c>
      <c r="G89" s="98">
        <v>100</v>
      </c>
      <c r="H89" s="99">
        <v>100</v>
      </c>
      <c r="I89" s="100">
        <v>75.2</v>
      </c>
      <c r="J89" s="98">
        <v>74.900000000000006</v>
      </c>
      <c r="K89" s="98">
        <v>83</v>
      </c>
      <c r="L89" s="98">
        <v>86.4</v>
      </c>
      <c r="M89" s="101">
        <v>89.8</v>
      </c>
      <c r="N89" s="97">
        <v>23.5</v>
      </c>
      <c r="O89" s="98">
        <v>23.7</v>
      </c>
      <c r="P89" s="98">
        <v>16</v>
      </c>
      <c r="Q89" s="98">
        <v>13</v>
      </c>
      <c r="R89" s="99">
        <v>9.6999999999999993</v>
      </c>
      <c r="S89" s="100">
        <v>1.3</v>
      </c>
      <c r="T89" s="98">
        <v>1.4</v>
      </c>
      <c r="U89" s="98">
        <v>1</v>
      </c>
      <c r="V89" s="98">
        <v>0.5</v>
      </c>
      <c r="W89" s="99">
        <v>0.6</v>
      </c>
    </row>
    <row r="90" spans="2:23" ht="14.25" x14ac:dyDescent="0.45">
      <c r="B90" s="8" t="s">
        <v>142</v>
      </c>
      <c r="C90" s="49" t="s">
        <v>58</v>
      </c>
      <c r="D90" s="97">
        <v>100</v>
      </c>
      <c r="E90" s="98">
        <v>100</v>
      </c>
      <c r="F90" s="98">
        <v>100</v>
      </c>
      <c r="G90" s="98">
        <v>100</v>
      </c>
      <c r="H90" s="99">
        <v>100</v>
      </c>
      <c r="I90" s="100">
        <v>99.2</v>
      </c>
      <c r="J90" s="98">
        <v>76.5</v>
      </c>
      <c r="K90" s="98">
        <v>75.2</v>
      </c>
      <c r="L90" s="98">
        <v>90.4</v>
      </c>
      <c r="M90" s="101">
        <v>98</v>
      </c>
      <c r="N90" s="97">
        <v>0.8</v>
      </c>
      <c r="O90" s="98">
        <v>23.5</v>
      </c>
      <c r="P90" s="98">
        <v>24.8</v>
      </c>
      <c r="Q90" s="98">
        <v>2.6</v>
      </c>
      <c r="R90" s="99">
        <v>2</v>
      </c>
      <c r="S90" s="100">
        <v>0</v>
      </c>
      <c r="T90" s="98">
        <v>0</v>
      </c>
      <c r="U90" s="98">
        <v>0</v>
      </c>
      <c r="V90" s="98">
        <v>6.9</v>
      </c>
      <c r="W90" s="99">
        <v>0</v>
      </c>
    </row>
    <row r="91" spans="2:23" ht="14.25" x14ac:dyDescent="0.45">
      <c r="B91" s="8" t="s">
        <v>143</v>
      </c>
      <c r="C91" s="49" t="s">
        <v>60</v>
      </c>
      <c r="D91" s="97">
        <v>100</v>
      </c>
      <c r="E91" s="98">
        <v>100</v>
      </c>
      <c r="F91" s="98">
        <v>100</v>
      </c>
      <c r="G91" s="98">
        <v>100</v>
      </c>
      <c r="H91" s="99">
        <v>100</v>
      </c>
      <c r="I91" s="100">
        <v>79.2</v>
      </c>
      <c r="J91" s="98">
        <v>83</v>
      </c>
      <c r="K91" s="98">
        <v>85</v>
      </c>
      <c r="L91" s="98">
        <v>90.7</v>
      </c>
      <c r="M91" s="101">
        <v>93.6</v>
      </c>
      <c r="N91" s="97">
        <v>20.8</v>
      </c>
      <c r="O91" s="98">
        <v>13.9</v>
      </c>
      <c r="P91" s="98">
        <v>11.7</v>
      </c>
      <c r="Q91" s="98">
        <v>6.4</v>
      </c>
      <c r="R91" s="99">
        <v>6.4</v>
      </c>
      <c r="S91" s="100">
        <v>0</v>
      </c>
      <c r="T91" s="98">
        <v>3</v>
      </c>
      <c r="U91" s="98">
        <v>3.3</v>
      </c>
      <c r="V91" s="98">
        <v>2.9</v>
      </c>
      <c r="W91" s="99">
        <v>0</v>
      </c>
    </row>
    <row r="92" spans="2:23" ht="14.65" thickBot="1" x14ac:dyDescent="0.5">
      <c r="B92" s="8" t="s">
        <v>144</v>
      </c>
      <c r="C92" s="59" t="s">
        <v>62</v>
      </c>
      <c r="D92" s="112">
        <v>100</v>
      </c>
      <c r="E92" s="113">
        <v>100</v>
      </c>
      <c r="F92" s="113">
        <v>100</v>
      </c>
      <c r="G92" s="113">
        <v>100</v>
      </c>
      <c r="H92" s="114">
        <v>100</v>
      </c>
      <c r="I92" s="115">
        <v>81.599999999999994</v>
      </c>
      <c r="J92" s="113">
        <v>79.900000000000006</v>
      </c>
      <c r="K92" s="113">
        <v>89.5</v>
      </c>
      <c r="L92" s="113">
        <v>91.4</v>
      </c>
      <c r="M92" s="116">
        <v>90.9</v>
      </c>
      <c r="N92" s="112">
        <v>18</v>
      </c>
      <c r="O92" s="113">
        <v>18.3</v>
      </c>
      <c r="P92" s="113">
        <v>9.1</v>
      </c>
      <c r="Q92" s="113">
        <v>8.3000000000000007</v>
      </c>
      <c r="R92" s="114">
        <v>7.5</v>
      </c>
      <c r="S92" s="115">
        <v>0.4</v>
      </c>
      <c r="T92" s="113">
        <v>1.8</v>
      </c>
      <c r="U92" s="113">
        <v>1.4</v>
      </c>
      <c r="V92" s="113">
        <v>0.3</v>
      </c>
      <c r="W92" s="114">
        <v>1.6</v>
      </c>
    </row>
    <row r="93" spans="2:23" ht="14.65" thickTop="1" x14ac:dyDescent="0.45">
      <c r="B93" s="8" t="s">
        <v>145</v>
      </c>
      <c r="C93" s="66" t="s">
        <v>64</v>
      </c>
      <c r="D93" s="117">
        <v>100</v>
      </c>
      <c r="E93" s="118">
        <v>100</v>
      </c>
      <c r="F93" s="118">
        <v>100</v>
      </c>
      <c r="G93" s="118">
        <v>100</v>
      </c>
      <c r="H93" s="119">
        <v>100</v>
      </c>
      <c r="I93" s="120">
        <v>82.8</v>
      </c>
      <c r="J93" s="118">
        <v>83.8</v>
      </c>
      <c r="K93" s="118">
        <v>88.1</v>
      </c>
      <c r="L93" s="118">
        <v>90.3</v>
      </c>
      <c r="M93" s="121">
        <v>93.2</v>
      </c>
      <c r="N93" s="122">
        <v>16.5</v>
      </c>
      <c r="O93" s="123">
        <v>15.3</v>
      </c>
      <c r="P93" s="123">
        <v>11.4</v>
      </c>
      <c r="Q93" s="123">
        <v>8.8000000000000007</v>
      </c>
      <c r="R93" s="124">
        <v>6.1</v>
      </c>
      <c r="S93" s="120">
        <v>0.7</v>
      </c>
      <c r="T93" s="118">
        <v>0.9</v>
      </c>
      <c r="U93" s="118">
        <v>0.5</v>
      </c>
      <c r="V93" s="118">
        <v>0.9</v>
      </c>
      <c r="W93" s="119">
        <v>0.8</v>
      </c>
    </row>
    <row r="96" spans="2:23" ht="13.15" x14ac:dyDescent="0.4">
      <c r="C96" s="75" t="s">
        <v>146</v>
      </c>
    </row>
    <row r="97" spans="2:23" x14ac:dyDescent="0.35">
      <c r="C97" s="18" t="s">
        <v>8</v>
      </c>
      <c r="D97" s="19" t="s">
        <v>68</v>
      </c>
      <c r="E97" s="20"/>
      <c r="F97" s="20"/>
      <c r="G97" s="20"/>
      <c r="H97" s="21"/>
      <c r="I97" s="22" t="s">
        <v>69</v>
      </c>
      <c r="J97" s="20"/>
      <c r="K97" s="20"/>
      <c r="L97" s="20"/>
      <c r="M97" s="80"/>
      <c r="N97" s="81" t="s">
        <v>70</v>
      </c>
      <c r="O97" s="20"/>
      <c r="P97" s="20"/>
      <c r="Q97" s="20"/>
      <c r="R97" s="80"/>
      <c r="S97" s="81" t="s">
        <v>71</v>
      </c>
      <c r="T97" s="20"/>
      <c r="U97" s="20"/>
      <c r="V97" s="20"/>
      <c r="W97" s="24"/>
    </row>
    <row r="98" spans="2:23" ht="13.15" x14ac:dyDescent="0.4">
      <c r="C98" s="26" t="s">
        <v>21</v>
      </c>
      <c r="D98" s="82">
        <v>2011</v>
      </c>
      <c r="E98" s="83">
        <v>2012</v>
      </c>
      <c r="F98" s="83">
        <v>2013</v>
      </c>
      <c r="G98" s="83">
        <v>2014</v>
      </c>
      <c r="H98" s="84">
        <v>2015</v>
      </c>
      <c r="I98" s="85">
        <v>2011</v>
      </c>
      <c r="J98" s="83">
        <v>2012</v>
      </c>
      <c r="K98" s="83">
        <v>2013</v>
      </c>
      <c r="L98" s="83">
        <v>2014</v>
      </c>
      <c r="M98" s="86">
        <v>2015</v>
      </c>
      <c r="N98" s="82">
        <v>2011</v>
      </c>
      <c r="O98" s="83">
        <v>2012</v>
      </c>
      <c r="P98" s="83">
        <v>2013</v>
      </c>
      <c r="Q98" s="83">
        <v>2014</v>
      </c>
      <c r="R98" s="84">
        <v>2015</v>
      </c>
      <c r="S98" s="85">
        <v>2011</v>
      </c>
      <c r="T98" s="83">
        <v>2012</v>
      </c>
      <c r="U98" s="83">
        <v>2013</v>
      </c>
      <c r="V98" s="83">
        <v>2014</v>
      </c>
      <c r="W98" s="84">
        <v>2015</v>
      </c>
    </row>
    <row r="99" spans="2:23" ht="14.25" x14ac:dyDescent="0.45">
      <c r="B99" s="8" t="s">
        <v>147</v>
      </c>
      <c r="C99" s="32" t="s">
        <v>5</v>
      </c>
      <c r="D99" s="87">
        <v>100</v>
      </c>
      <c r="E99" s="88">
        <v>100</v>
      </c>
      <c r="F99" s="88">
        <v>100</v>
      </c>
      <c r="G99" s="88">
        <v>100</v>
      </c>
      <c r="H99" s="89">
        <v>100</v>
      </c>
      <c r="I99" s="90">
        <v>4.8</v>
      </c>
      <c r="J99" s="88">
        <v>5.8</v>
      </c>
      <c r="K99" s="88">
        <v>8.6999999999999993</v>
      </c>
      <c r="L99" s="88">
        <v>12.6</v>
      </c>
      <c r="M99" s="91">
        <v>19.7</v>
      </c>
      <c r="N99" s="87">
        <v>94.5</v>
      </c>
      <c r="O99" s="88">
        <v>93.8</v>
      </c>
      <c r="P99" s="88">
        <v>91</v>
      </c>
      <c r="Q99" s="88">
        <v>86.8</v>
      </c>
      <c r="R99" s="89">
        <v>79.900000000000006</v>
      </c>
      <c r="S99" s="90">
        <v>0.7</v>
      </c>
      <c r="T99" s="88">
        <v>0.4</v>
      </c>
      <c r="U99" s="88">
        <v>0.2</v>
      </c>
      <c r="V99" s="88">
        <v>0.6</v>
      </c>
      <c r="W99" s="89">
        <v>0.3</v>
      </c>
    </row>
    <row r="100" spans="2:23" ht="14.25" x14ac:dyDescent="0.45">
      <c r="B100" s="8" t="s">
        <v>148</v>
      </c>
      <c r="C100" s="42" t="s">
        <v>10</v>
      </c>
      <c r="D100" s="92">
        <v>100</v>
      </c>
      <c r="E100" s="93">
        <v>100</v>
      </c>
      <c r="F100" s="93">
        <v>100</v>
      </c>
      <c r="G100" s="93">
        <v>100</v>
      </c>
      <c r="H100" s="94">
        <v>100</v>
      </c>
      <c r="I100" s="95">
        <v>7.4</v>
      </c>
      <c r="J100" s="93">
        <v>6.6</v>
      </c>
      <c r="K100" s="93">
        <v>11.9</v>
      </c>
      <c r="L100" s="93">
        <v>14.2</v>
      </c>
      <c r="M100" s="96">
        <v>22.5</v>
      </c>
      <c r="N100" s="92">
        <v>91.7</v>
      </c>
      <c r="O100" s="93">
        <v>92.7</v>
      </c>
      <c r="P100" s="93">
        <v>87.6</v>
      </c>
      <c r="Q100" s="93">
        <v>84.7</v>
      </c>
      <c r="R100" s="94">
        <v>77.2</v>
      </c>
      <c r="S100" s="95">
        <v>0.9</v>
      </c>
      <c r="T100" s="93">
        <v>0.7</v>
      </c>
      <c r="U100" s="93">
        <v>0.4</v>
      </c>
      <c r="V100" s="93">
        <v>1.1000000000000001</v>
      </c>
      <c r="W100" s="94">
        <v>0.3</v>
      </c>
    </row>
    <row r="101" spans="2:23" ht="14.25" x14ac:dyDescent="0.45">
      <c r="B101" s="8" t="s">
        <v>149</v>
      </c>
      <c r="C101" s="49" t="s">
        <v>16</v>
      </c>
      <c r="D101" s="97">
        <v>100</v>
      </c>
      <c r="E101" s="98">
        <v>100</v>
      </c>
      <c r="F101" s="98">
        <v>100</v>
      </c>
      <c r="G101" s="98">
        <v>100</v>
      </c>
      <c r="H101" s="99">
        <v>100</v>
      </c>
      <c r="I101" s="100">
        <v>3.7</v>
      </c>
      <c r="J101" s="98">
        <v>6.7</v>
      </c>
      <c r="K101" s="98">
        <v>10.1</v>
      </c>
      <c r="L101" s="98">
        <v>13.9</v>
      </c>
      <c r="M101" s="101">
        <v>20.5</v>
      </c>
      <c r="N101" s="97">
        <v>94.8</v>
      </c>
      <c r="O101" s="98">
        <v>92.8</v>
      </c>
      <c r="P101" s="98">
        <v>89.9</v>
      </c>
      <c r="Q101" s="98">
        <v>86.1</v>
      </c>
      <c r="R101" s="99">
        <v>79.2</v>
      </c>
      <c r="S101" s="100">
        <v>1.4</v>
      </c>
      <c r="T101" s="98">
        <v>0.6</v>
      </c>
      <c r="U101" s="98">
        <v>0</v>
      </c>
      <c r="V101" s="98">
        <v>0</v>
      </c>
      <c r="W101" s="99">
        <v>0.3</v>
      </c>
    </row>
    <row r="102" spans="2:23" ht="14.25" x14ac:dyDescent="0.45">
      <c r="B102" s="8" t="s">
        <v>150</v>
      </c>
      <c r="C102" s="50" t="s">
        <v>22</v>
      </c>
      <c r="D102" s="97">
        <v>100</v>
      </c>
      <c r="E102" s="98">
        <v>100</v>
      </c>
      <c r="F102" s="98">
        <v>100</v>
      </c>
      <c r="G102" s="98">
        <v>100</v>
      </c>
      <c r="H102" s="99">
        <v>100</v>
      </c>
      <c r="I102" s="100">
        <v>8</v>
      </c>
      <c r="J102" s="98">
        <v>6.8</v>
      </c>
      <c r="K102" s="98">
        <v>4.7</v>
      </c>
      <c r="L102" s="98">
        <v>10.199999999999999</v>
      </c>
      <c r="M102" s="101">
        <v>17.399999999999999</v>
      </c>
      <c r="N102" s="97">
        <v>90.1</v>
      </c>
      <c r="O102" s="98">
        <v>93.2</v>
      </c>
      <c r="P102" s="98">
        <v>95.3</v>
      </c>
      <c r="Q102" s="98">
        <v>89.8</v>
      </c>
      <c r="R102" s="99">
        <v>82.6</v>
      </c>
      <c r="S102" s="100">
        <v>1.9</v>
      </c>
      <c r="T102" s="98">
        <v>0</v>
      </c>
      <c r="U102" s="98">
        <v>0</v>
      </c>
      <c r="V102" s="98">
        <v>0</v>
      </c>
      <c r="W102" s="99">
        <v>0</v>
      </c>
    </row>
    <row r="103" spans="2:23" ht="14.25" x14ac:dyDescent="0.45">
      <c r="B103" s="8" t="s">
        <v>151</v>
      </c>
      <c r="C103" s="50" t="s">
        <v>26</v>
      </c>
      <c r="D103" s="97">
        <v>100</v>
      </c>
      <c r="E103" s="98">
        <v>100</v>
      </c>
      <c r="F103" s="98">
        <v>100</v>
      </c>
      <c r="G103" s="98">
        <v>100</v>
      </c>
      <c r="H103" s="99">
        <v>100</v>
      </c>
      <c r="I103" s="100">
        <v>4.0999999999999996</v>
      </c>
      <c r="J103" s="98">
        <v>12.3</v>
      </c>
      <c r="K103" s="98">
        <v>8.6999999999999993</v>
      </c>
      <c r="L103" s="98">
        <v>13.8</v>
      </c>
      <c r="M103" s="101">
        <v>22.5</v>
      </c>
      <c r="N103" s="97">
        <v>94.6</v>
      </c>
      <c r="O103" s="98">
        <v>87.7</v>
      </c>
      <c r="P103" s="98">
        <v>91.3</v>
      </c>
      <c r="Q103" s="98">
        <v>86.2</v>
      </c>
      <c r="R103" s="99">
        <v>76.7</v>
      </c>
      <c r="S103" s="100">
        <v>1.3</v>
      </c>
      <c r="T103" s="98">
        <v>0</v>
      </c>
      <c r="U103" s="98">
        <v>0</v>
      </c>
      <c r="V103" s="98">
        <v>0</v>
      </c>
      <c r="W103" s="99">
        <v>0.9</v>
      </c>
    </row>
    <row r="104" spans="2:23" ht="14.25" x14ac:dyDescent="0.45">
      <c r="B104" s="8" t="s">
        <v>152</v>
      </c>
      <c r="C104" s="50" t="s">
        <v>28</v>
      </c>
      <c r="D104" s="97">
        <v>100</v>
      </c>
      <c r="E104" s="98">
        <v>100</v>
      </c>
      <c r="F104" s="98">
        <v>100</v>
      </c>
      <c r="G104" s="98">
        <v>100</v>
      </c>
      <c r="H104" s="99">
        <v>100</v>
      </c>
      <c r="I104" s="100">
        <v>1.4</v>
      </c>
      <c r="J104" s="98">
        <v>2.2999999999999998</v>
      </c>
      <c r="K104" s="98">
        <v>15.1</v>
      </c>
      <c r="L104" s="98">
        <v>16.5</v>
      </c>
      <c r="M104" s="101">
        <v>20.6</v>
      </c>
      <c r="N104" s="97">
        <v>97.3</v>
      </c>
      <c r="O104" s="98">
        <v>96.4</v>
      </c>
      <c r="P104" s="98">
        <v>84.9</v>
      </c>
      <c r="Q104" s="98">
        <v>83.5</v>
      </c>
      <c r="R104" s="99">
        <v>79.400000000000006</v>
      </c>
      <c r="S104" s="100">
        <v>1.4</v>
      </c>
      <c r="T104" s="98">
        <v>1.3</v>
      </c>
      <c r="U104" s="98">
        <v>0</v>
      </c>
      <c r="V104" s="98">
        <v>0</v>
      </c>
      <c r="W104" s="99">
        <v>0</v>
      </c>
    </row>
    <row r="105" spans="2:23" ht="14.25" x14ac:dyDescent="0.45">
      <c r="B105" s="8" t="s">
        <v>153</v>
      </c>
      <c r="C105" s="49" t="s">
        <v>30</v>
      </c>
      <c r="D105" s="97">
        <v>100</v>
      </c>
      <c r="E105" s="98">
        <v>100</v>
      </c>
      <c r="F105" s="98">
        <v>100</v>
      </c>
      <c r="G105" s="98">
        <v>100</v>
      </c>
      <c r="H105" s="99">
        <v>100</v>
      </c>
      <c r="I105" s="100">
        <v>10</v>
      </c>
      <c r="J105" s="98">
        <v>7.1</v>
      </c>
      <c r="K105" s="98">
        <v>10.1</v>
      </c>
      <c r="L105" s="98">
        <v>11.1</v>
      </c>
      <c r="M105" s="101">
        <v>24.9</v>
      </c>
      <c r="N105" s="97">
        <v>89.7</v>
      </c>
      <c r="O105" s="98">
        <v>92.9</v>
      </c>
      <c r="P105" s="98">
        <v>89.6</v>
      </c>
      <c r="Q105" s="98">
        <v>87.6</v>
      </c>
      <c r="R105" s="99">
        <v>75.099999999999994</v>
      </c>
      <c r="S105" s="100">
        <v>0.3</v>
      </c>
      <c r="T105" s="98">
        <v>0</v>
      </c>
      <c r="U105" s="98">
        <v>0.3</v>
      </c>
      <c r="V105" s="98">
        <v>1.3</v>
      </c>
      <c r="W105" s="99">
        <v>0</v>
      </c>
    </row>
    <row r="106" spans="2:23" ht="14.25" x14ac:dyDescent="0.45">
      <c r="B106" s="8" t="s">
        <v>154</v>
      </c>
      <c r="C106" s="49" t="s">
        <v>32</v>
      </c>
      <c r="D106" s="97">
        <v>100</v>
      </c>
      <c r="E106" s="98">
        <v>100</v>
      </c>
      <c r="F106" s="98">
        <v>100</v>
      </c>
      <c r="G106" s="98">
        <v>100</v>
      </c>
      <c r="H106" s="99">
        <v>100</v>
      </c>
      <c r="I106" s="100">
        <v>5</v>
      </c>
      <c r="J106" s="98">
        <v>5.3</v>
      </c>
      <c r="K106" s="98">
        <v>6.4</v>
      </c>
      <c r="L106" s="98">
        <v>12.4</v>
      </c>
      <c r="M106" s="101">
        <v>13.1</v>
      </c>
      <c r="N106" s="97">
        <v>94.7</v>
      </c>
      <c r="O106" s="98">
        <v>93.9</v>
      </c>
      <c r="P106" s="98">
        <v>93.4</v>
      </c>
      <c r="Q106" s="98">
        <v>86.4</v>
      </c>
      <c r="R106" s="99">
        <v>85.4</v>
      </c>
      <c r="S106" s="100">
        <v>0.3</v>
      </c>
      <c r="T106" s="98">
        <v>0.8</v>
      </c>
      <c r="U106" s="98">
        <v>0.1</v>
      </c>
      <c r="V106" s="98">
        <v>1.1000000000000001</v>
      </c>
      <c r="W106" s="99">
        <v>1.5</v>
      </c>
    </row>
    <row r="107" spans="2:23" ht="14.25" x14ac:dyDescent="0.45">
      <c r="B107" s="8" t="s">
        <v>155</v>
      </c>
      <c r="C107" s="49" t="s">
        <v>34</v>
      </c>
      <c r="D107" s="97">
        <v>100</v>
      </c>
      <c r="E107" s="98">
        <v>100</v>
      </c>
      <c r="F107" s="98">
        <v>100</v>
      </c>
      <c r="G107" s="98">
        <v>100</v>
      </c>
      <c r="H107" s="99">
        <v>100</v>
      </c>
      <c r="I107" s="100">
        <v>0</v>
      </c>
      <c r="J107" s="98">
        <v>0</v>
      </c>
      <c r="K107" s="98">
        <v>7.5</v>
      </c>
      <c r="L107" s="98">
        <v>0</v>
      </c>
      <c r="M107" s="101">
        <v>6.4</v>
      </c>
      <c r="N107" s="97">
        <v>100</v>
      </c>
      <c r="O107" s="98">
        <v>100</v>
      </c>
      <c r="P107" s="98">
        <v>85.5</v>
      </c>
      <c r="Q107" s="98">
        <v>100</v>
      </c>
      <c r="R107" s="99">
        <v>93.6</v>
      </c>
      <c r="S107" s="100">
        <v>0</v>
      </c>
      <c r="T107" s="98">
        <v>0</v>
      </c>
      <c r="U107" s="98">
        <v>7</v>
      </c>
      <c r="V107" s="98">
        <v>0</v>
      </c>
      <c r="W107" s="99">
        <v>0</v>
      </c>
    </row>
    <row r="108" spans="2:23" ht="14.25" x14ac:dyDescent="0.45">
      <c r="B108" s="8" t="s">
        <v>156</v>
      </c>
      <c r="C108" s="49" t="s">
        <v>36</v>
      </c>
      <c r="D108" s="97">
        <v>100</v>
      </c>
      <c r="E108" s="98">
        <v>100</v>
      </c>
      <c r="F108" s="98">
        <v>100</v>
      </c>
      <c r="G108" s="98">
        <v>100</v>
      </c>
      <c r="H108" s="99">
        <v>100</v>
      </c>
      <c r="I108" s="100">
        <v>1.5</v>
      </c>
      <c r="J108" s="98">
        <v>8.4</v>
      </c>
      <c r="K108" s="98">
        <v>7.4</v>
      </c>
      <c r="L108" s="98">
        <v>9.1</v>
      </c>
      <c r="M108" s="101">
        <v>15.5</v>
      </c>
      <c r="N108" s="97">
        <v>98.5</v>
      </c>
      <c r="O108" s="98">
        <v>91.6</v>
      </c>
      <c r="P108" s="98">
        <v>92.6</v>
      </c>
      <c r="Q108" s="98">
        <v>89.6</v>
      </c>
      <c r="R108" s="99">
        <v>84.5</v>
      </c>
      <c r="S108" s="100">
        <v>0</v>
      </c>
      <c r="T108" s="98">
        <v>0</v>
      </c>
      <c r="U108" s="98">
        <v>0</v>
      </c>
      <c r="V108" s="98">
        <v>1.3</v>
      </c>
      <c r="W108" s="99">
        <v>0</v>
      </c>
    </row>
    <row r="109" spans="2:23" ht="14.25" x14ac:dyDescent="0.45">
      <c r="B109" s="8" t="s">
        <v>157</v>
      </c>
      <c r="C109" s="49" t="s">
        <v>38</v>
      </c>
      <c r="D109" s="97">
        <v>100</v>
      </c>
      <c r="E109" s="98">
        <v>100</v>
      </c>
      <c r="F109" s="98">
        <v>100</v>
      </c>
      <c r="G109" s="98">
        <v>100</v>
      </c>
      <c r="H109" s="99">
        <v>100</v>
      </c>
      <c r="I109" s="100">
        <v>0.8</v>
      </c>
      <c r="J109" s="98">
        <v>2.2000000000000002</v>
      </c>
      <c r="K109" s="98">
        <v>3.4</v>
      </c>
      <c r="L109" s="98">
        <v>10.8</v>
      </c>
      <c r="M109" s="101">
        <v>17.8</v>
      </c>
      <c r="N109" s="97">
        <v>99.2</v>
      </c>
      <c r="O109" s="98">
        <v>97.8</v>
      </c>
      <c r="P109" s="98">
        <v>96.6</v>
      </c>
      <c r="Q109" s="98">
        <v>89.2</v>
      </c>
      <c r="R109" s="99">
        <v>82.2</v>
      </c>
      <c r="S109" s="100">
        <v>0</v>
      </c>
      <c r="T109" s="98">
        <v>0</v>
      </c>
      <c r="U109" s="98">
        <v>0</v>
      </c>
      <c r="V109" s="98">
        <v>0</v>
      </c>
      <c r="W109" s="99">
        <v>0</v>
      </c>
    </row>
    <row r="110" spans="2:23" ht="14.25" x14ac:dyDescent="0.45">
      <c r="B110" s="8" t="s">
        <v>158</v>
      </c>
      <c r="C110" s="50" t="s">
        <v>40</v>
      </c>
      <c r="D110" s="97">
        <v>100</v>
      </c>
      <c r="E110" s="98">
        <v>100</v>
      </c>
      <c r="F110" s="98">
        <v>100</v>
      </c>
      <c r="G110" s="98">
        <v>100</v>
      </c>
      <c r="H110" s="99">
        <v>100</v>
      </c>
      <c r="I110" s="100">
        <v>0.9</v>
      </c>
      <c r="J110" s="98">
        <v>3.6</v>
      </c>
      <c r="K110" s="98">
        <v>6.2</v>
      </c>
      <c r="L110" s="98">
        <v>9.1999999999999993</v>
      </c>
      <c r="M110" s="101">
        <v>13.2</v>
      </c>
      <c r="N110" s="97">
        <v>99.1</v>
      </c>
      <c r="O110" s="98">
        <v>96.4</v>
      </c>
      <c r="P110" s="98">
        <v>93.8</v>
      </c>
      <c r="Q110" s="98">
        <v>90.8</v>
      </c>
      <c r="R110" s="99">
        <v>86.8</v>
      </c>
      <c r="S110" s="100">
        <v>0</v>
      </c>
      <c r="T110" s="98">
        <v>0</v>
      </c>
      <c r="U110" s="98">
        <v>0</v>
      </c>
      <c r="V110" s="98">
        <v>0</v>
      </c>
      <c r="W110" s="99">
        <v>0</v>
      </c>
    </row>
    <row r="111" spans="2:23" ht="14.25" x14ac:dyDescent="0.45">
      <c r="B111" s="8" t="s">
        <v>159</v>
      </c>
      <c r="C111" s="51" t="s">
        <v>42</v>
      </c>
      <c r="D111" s="102">
        <v>100</v>
      </c>
      <c r="E111" s="103">
        <v>100</v>
      </c>
      <c r="F111" s="103">
        <v>100</v>
      </c>
      <c r="G111" s="103">
        <v>100</v>
      </c>
      <c r="H111" s="104">
        <v>100</v>
      </c>
      <c r="I111" s="105">
        <v>0.7</v>
      </c>
      <c r="J111" s="103">
        <v>0.9</v>
      </c>
      <c r="K111" s="103">
        <v>0.3</v>
      </c>
      <c r="L111" s="103">
        <v>12.6</v>
      </c>
      <c r="M111" s="106">
        <v>22.4</v>
      </c>
      <c r="N111" s="102">
        <v>99.3</v>
      </c>
      <c r="O111" s="103">
        <v>99.1</v>
      </c>
      <c r="P111" s="103">
        <v>99.7</v>
      </c>
      <c r="Q111" s="103">
        <v>87.4</v>
      </c>
      <c r="R111" s="104">
        <v>77.599999999999994</v>
      </c>
      <c r="S111" s="105">
        <v>0</v>
      </c>
      <c r="T111" s="103">
        <v>0</v>
      </c>
      <c r="U111" s="103">
        <v>0</v>
      </c>
      <c r="V111" s="103">
        <v>0</v>
      </c>
      <c r="W111" s="104">
        <v>0</v>
      </c>
    </row>
    <row r="112" spans="2:23" ht="14.25" x14ac:dyDescent="0.45">
      <c r="B112" s="8" t="s">
        <v>160</v>
      </c>
      <c r="C112" s="58" t="s">
        <v>44</v>
      </c>
      <c r="D112" s="107">
        <v>100</v>
      </c>
      <c r="E112" s="108">
        <v>100</v>
      </c>
      <c r="F112" s="108">
        <v>100</v>
      </c>
      <c r="G112" s="108">
        <v>100</v>
      </c>
      <c r="H112" s="109">
        <v>100</v>
      </c>
      <c r="I112" s="110">
        <v>3.2</v>
      </c>
      <c r="J112" s="108">
        <v>3.8</v>
      </c>
      <c r="K112" s="108">
        <v>5.6</v>
      </c>
      <c r="L112" s="108">
        <v>9</v>
      </c>
      <c r="M112" s="111">
        <v>12.3</v>
      </c>
      <c r="N112" s="107">
        <v>96.2</v>
      </c>
      <c r="O112" s="108">
        <v>94.9</v>
      </c>
      <c r="P112" s="108">
        <v>93.6</v>
      </c>
      <c r="Q112" s="108">
        <v>90.5</v>
      </c>
      <c r="R112" s="109">
        <v>87</v>
      </c>
      <c r="S112" s="110">
        <v>0.7</v>
      </c>
      <c r="T112" s="108">
        <v>1.3</v>
      </c>
      <c r="U112" s="108">
        <v>0.8</v>
      </c>
      <c r="V112" s="108">
        <v>0.5</v>
      </c>
      <c r="W112" s="109">
        <v>0.7</v>
      </c>
    </row>
    <row r="113" spans="2:23" ht="14.25" x14ac:dyDescent="0.45">
      <c r="B113" s="8" t="s">
        <v>161</v>
      </c>
      <c r="C113" s="49" t="s">
        <v>46</v>
      </c>
      <c r="D113" s="97">
        <v>100</v>
      </c>
      <c r="E113" s="98">
        <v>100</v>
      </c>
      <c r="F113" s="98">
        <v>100</v>
      </c>
      <c r="G113" s="98">
        <v>100</v>
      </c>
      <c r="H113" s="99">
        <v>100</v>
      </c>
      <c r="I113" s="100">
        <v>8.6</v>
      </c>
      <c r="J113" s="98">
        <v>5.0999999999999996</v>
      </c>
      <c r="K113" s="98">
        <v>2.2999999999999998</v>
      </c>
      <c r="L113" s="98">
        <v>18.5</v>
      </c>
      <c r="M113" s="101">
        <v>23.8</v>
      </c>
      <c r="N113" s="97">
        <v>90.5</v>
      </c>
      <c r="O113" s="98">
        <v>90.9</v>
      </c>
      <c r="P113" s="98">
        <v>97.7</v>
      </c>
      <c r="Q113" s="98">
        <v>81.5</v>
      </c>
      <c r="R113" s="99">
        <v>75.2</v>
      </c>
      <c r="S113" s="100">
        <v>1</v>
      </c>
      <c r="T113" s="98">
        <v>4</v>
      </c>
      <c r="U113" s="98">
        <v>0</v>
      </c>
      <c r="V113" s="98">
        <v>0</v>
      </c>
      <c r="W113" s="99">
        <v>1.1000000000000001</v>
      </c>
    </row>
    <row r="114" spans="2:23" ht="14.25" x14ac:dyDescent="0.45">
      <c r="B114" s="8" t="s">
        <v>162</v>
      </c>
      <c r="C114" s="49" t="s">
        <v>48</v>
      </c>
      <c r="D114" s="97">
        <v>100</v>
      </c>
      <c r="E114" s="98">
        <v>100</v>
      </c>
      <c r="F114" s="98">
        <v>100</v>
      </c>
      <c r="G114" s="98">
        <v>100</v>
      </c>
      <c r="H114" s="99">
        <v>100</v>
      </c>
      <c r="I114" s="100">
        <v>1.7</v>
      </c>
      <c r="J114" s="98">
        <v>0.1</v>
      </c>
      <c r="K114" s="98">
        <v>4.5999999999999996</v>
      </c>
      <c r="L114" s="98">
        <v>6.6</v>
      </c>
      <c r="M114" s="101">
        <v>10.6</v>
      </c>
      <c r="N114" s="97">
        <v>98.3</v>
      </c>
      <c r="O114" s="98">
        <v>99.9</v>
      </c>
      <c r="P114" s="98">
        <v>95.3</v>
      </c>
      <c r="Q114" s="98">
        <v>90.7</v>
      </c>
      <c r="R114" s="99">
        <v>89.4</v>
      </c>
      <c r="S114" s="100">
        <v>0</v>
      </c>
      <c r="T114" s="98">
        <v>0</v>
      </c>
      <c r="U114" s="98">
        <v>0.1</v>
      </c>
      <c r="V114" s="98">
        <v>2.7</v>
      </c>
      <c r="W114" s="99">
        <v>0</v>
      </c>
    </row>
    <row r="115" spans="2:23" ht="14.25" x14ac:dyDescent="0.45">
      <c r="B115" s="8" t="s">
        <v>163</v>
      </c>
      <c r="C115" s="49" t="s">
        <v>50</v>
      </c>
      <c r="D115" s="97">
        <v>100</v>
      </c>
      <c r="E115" s="98">
        <v>100</v>
      </c>
      <c r="F115" s="98">
        <v>100</v>
      </c>
      <c r="G115" s="98">
        <v>100</v>
      </c>
      <c r="H115" s="99">
        <v>100</v>
      </c>
      <c r="I115" s="100">
        <v>1.4</v>
      </c>
      <c r="J115" s="98">
        <v>4.0999999999999996</v>
      </c>
      <c r="K115" s="98">
        <v>4.5</v>
      </c>
      <c r="L115" s="98">
        <v>15.3</v>
      </c>
      <c r="M115" s="101">
        <v>7.6</v>
      </c>
      <c r="N115" s="97">
        <v>97.7</v>
      </c>
      <c r="O115" s="98">
        <v>95.2</v>
      </c>
      <c r="P115" s="98">
        <v>93.5</v>
      </c>
      <c r="Q115" s="98">
        <v>84.7</v>
      </c>
      <c r="R115" s="99">
        <v>92.4</v>
      </c>
      <c r="S115" s="100">
        <v>0.9</v>
      </c>
      <c r="T115" s="98">
        <v>0.7</v>
      </c>
      <c r="U115" s="98">
        <v>2</v>
      </c>
      <c r="V115" s="98">
        <v>0</v>
      </c>
      <c r="W115" s="99">
        <v>0</v>
      </c>
    </row>
    <row r="116" spans="2:23" ht="14.25" x14ac:dyDescent="0.45">
      <c r="B116" s="8" t="s">
        <v>164</v>
      </c>
      <c r="C116" s="49" t="s">
        <v>52</v>
      </c>
      <c r="D116" s="97">
        <v>100</v>
      </c>
      <c r="E116" s="98">
        <v>100</v>
      </c>
      <c r="F116" s="98">
        <v>100</v>
      </c>
      <c r="G116" s="98">
        <v>100</v>
      </c>
      <c r="H116" s="99">
        <v>100</v>
      </c>
      <c r="I116" s="100">
        <v>0</v>
      </c>
      <c r="J116" s="98">
        <v>5.2</v>
      </c>
      <c r="K116" s="98">
        <v>4.8</v>
      </c>
      <c r="L116" s="98">
        <v>5.5</v>
      </c>
      <c r="M116" s="101">
        <v>7.7</v>
      </c>
      <c r="N116" s="97">
        <v>100</v>
      </c>
      <c r="O116" s="98">
        <v>89.9</v>
      </c>
      <c r="P116" s="98">
        <v>95.2</v>
      </c>
      <c r="Q116" s="98">
        <v>93.9</v>
      </c>
      <c r="R116" s="99">
        <v>92.3</v>
      </c>
      <c r="S116" s="100">
        <v>0</v>
      </c>
      <c r="T116" s="98">
        <v>5</v>
      </c>
      <c r="U116" s="98">
        <v>0</v>
      </c>
      <c r="V116" s="98">
        <v>0.6</v>
      </c>
      <c r="W116" s="99">
        <v>0</v>
      </c>
    </row>
    <row r="117" spans="2:23" ht="14.25" x14ac:dyDescent="0.45">
      <c r="B117" s="8" t="s">
        <v>165</v>
      </c>
      <c r="C117" s="49" t="s">
        <v>54</v>
      </c>
      <c r="D117" s="97">
        <v>100</v>
      </c>
      <c r="E117" s="98">
        <v>100</v>
      </c>
      <c r="F117" s="98">
        <v>100</v>
      </c>
      <c r="G117" s="98">
        <v>100</v>
      </c>
      <c r="H117" s="99">
        <v>100</v>
      </c>
      <c r="I117" s="100">
        <v>0</v>
      </c>
      <c r="J117" s="98">
        <v>1.9</v>
      </c>
      <c r="K117" s="98">
        <v>13.4</v>
      </c>
      <c r="L117" s="98">
        <v>12.2</v>
      </c>
      <c r="M117" s="101">
        <v>9.4</v>
      </c>
      <c r="N117" s="97">
        <v>100</v>
      </c>
      <c r="O117" s="98">
        <v>98.1</v>
      </c>
      <c r="P117" s="98">
        <v>86.6</v>
      </c>
      <c r="Q117" s="98">
        <v>84.3</v>
      </c>
      <c r="R117" s="99">
        <v>87.4</v>
      </c>
      <c r="S117" s="100">
        <v>0</v>
      </c>
      <c r="T117" s="98">
        <v>0</v>
      </c>
      <c r="U117" s="98">
        <v>0</v>
      </c>
      <c r="V117" s="98">
        <v>3.5</v>
      </c>
      <c r="W117" s="99">
        <v>3.1</v>
      </c>
    </row>
    <row r="118" spans="2:23" ht="14.25" x14ac:dyDescent="0.45">
      <c r="B118" s="8" t="s">
        <v>166</v>
      </c>
      <c r="C118" s="49" t="s">
        <v>56</v>
      </c>
      <c r="D118" s="97">
        <v>100</v>
      </c>
      <c r="E118" s="98">
        <v>100</v>
      </c>
      <c r="F118" s="98">
        <v>100</v>
      </c>
      <c r="G118" s="98">
        <v>100</v>
      </c>
      <c r="H118" s="99">
        <v>100</v>
      </c>
      <c r="I118" s="100">
        <v>2.8</v>
      </c>
      <c r="J118" s="98">
        <v>4.4000000000000004</v>
      </c>
      <c r="K118" s="98">
        <v>7.5</v>
      </c>
      <c r="L118" s="98">
        <v>7.4</v>
      </c>
      <c r="M118" s="101">
        <v>14.5</v>
      </c>
      <c r="N118" s="97">
        <v>95.7</v>
      </c>
      <c r="O118" s="98">
        <v>94.4</v>
      </c>
      <c r="P118" s="98">
        <v>91.3</v>
      </c>
      <c r="Q118" s="98">
        <v>92.6</v>
      </c>
      <c r="R118" s="99">
        <v>85</v>
      </c>
      <c r="S118" s="100">
        <v>1.5</v>
      </c>
      <c r="T118" s="98">
        <v>1.2</v>
      </c>
      <c r="U118" s="98">
        <v>1.2</v>
      </c>
      <c r="V118" s="98">
        <v>0</v>
      </c>
      <c r="W118" s="99">
        <v>0.5</v>
      </c>
    </row>
    <row r="119" spans="2:23" ht="14.25" x14ac:dyDescent="0.45">
      <c r="B119" s="8" t="s">
        <v>167</v>
      </c>
      <c r="C119" s="49" t="s">
        <v>58</v>
      </c>
      <c r="D119" s="97">
        <v>100</v>
      </c>
      <c r="E119" s="98">
        <v>100</v>
      </c>
      <c r="F119" s="98">
        <v>100</v>
      </c>
      <c r="G119" s="98">
        <v>100</v>
      </c>
      <c r="H119" s="99">
        <v>100</v>
      </c>
      <c r="I119" s="100">
        <v>0</v>
      </c>
      <c r="J119" s="98">
        <v>0</v>
      </c>
      <c r="K119" s="98">
        <v>0</v>
      </c>
      <c r="L119" s="98">
        <v>0</v>
      </c>
      <c r="M119" s="101">
        <v>27.5</v>
      </c>
      <c r="N119" s="97">
        <v>100</v>
      </c>
      <c r="O119" s="98">
        <v>100</v>
      </c>
      <c r="P119" s="98">
        <v>100</v>
      </c>
      <c r="Q119" s="98">
        <v>100</v>
      </c>
      <c r="R119" s="99">
        <v>72.5</v>
      </c>
      <c r="S119" s="100">
        <v>0</v>
      </c>
      <c r="T119" s="98">
        <v>0</v>
      </c>
      <c r="U119" s="98">
        <v>0</v>
      </c>
      <c r="V119" s="98">
        <v>0</v>
      </c>
      <c r="W119" s="99">
        <v>0</v>
      </c>
    </row>
    <row r="120" spans="2:23" ht="14.25" x14ac:dyDescent="0.45">
      <c r="B120" s="8" t="s">
        <v>168</v>
      </c>
      <c r="C120" s="49" t="s">
        <v>60</v>
      </c>
      <c r="D120" s="97">
        <v>100</v>
      </c>
      <c r="E120" s="98">
        <v>100</v>
      </c>
      <c r="F120" s="98">
        <v>100</v>
      </c>
      <c r="G120" s="98">
        <v>100</v>
      </c>
      <c r="H120" s="99">
        <v>100</v>
      </c>
      <c r="I120" s="100">
        <v>8.1</v>
      </c>
      <c r="J120" s="98">
        <v>3.9</v>
      </c>
      <c r="K120" s="98">
        <v>1.9</v>
      </c>
      <c r="L120" s="98">
        <v>4.4000000000000004</v>
      </c>
      <c r="M120" s="101">
        <v>9.8000000000000007</v>
      </c>
      <c r="N120" s="97">
        <v>91.8</v>
      </c>
      <c r="O120" s="98">
        <v>95.9</v>
      </c>
      <c r="P120" s="98">
        <v>98.1</v>
      </c>
      <c r="Q120" s="98">
        <v>95.6</v>
      </c>
      <c r="R120" s="99">
        <v>89.3</v>
      </c>
      <c r="S120" s="100">
        <v>0.2</v>
      </c>
      <c r="T120" s="98">
        <v>0.2</v>
      </c>
      <c r="U120" s="98">
        <v>0</v>
      </c>
      <c r="V120" s="98">
        <v>0</v>
      </c>
      <c r="W120" s="99">
        <v>0.9</v>
      </c>
    </row>
    <row r="121" spans="2:23" ht="14.65" thickBot="1" x14ac:dyDescent="0.5">
      <c r="B121" s="8" t="s">
        <v>169</v>
      </c>
      <c r="C121" s="59" t="s">
        <v>62</v>
      </c>
      <c r="D121" s="112">
        <v>100</v>
      </c>
      <c r="E121" s="113">
        <v>100</v>
      </c>
      <c r="F121" s="113">
        <v>100</v>
      </c>
      <c r="G121" s="113">
        <v>100</v>
      </c>
      <c r="H121" s="114">
        <v>100</v>
      </c>
      <c r="I121" s="115">
        <v>1.5</v>
      </c>
      <c r="J121" s="113">
        <v>3.9</v>
      </c>
      <c r="K121" s="113">
        <v>6.2</v>
      </c>
      <c r="L121" s="113">
        <v>9.6999999999999993</v>
      </c>
      <c r="M121" s="116">
        <v>11</v>
      </c>
      <c r="N121" s="112">
        <v>98.2</v>
      </c>
      <c r="O121" s="113">
        <v>94.7</v>
      </c>
      <c r="P121" s="113">
        <v>93</v>
      </c>
      <c r="Q121" s="113">
        <v>90.1</v>
      </c>
      <c r="R121" s="114">
        <v>88</v>
      </c>
      <c r="S121" s="115">
        <v>0.3</v>
      </c>
      <c r="T121" s="113">
        <v>1.4</v>
      </c>
      <c r="U121" s="113">
        <v>0.8</v>
      </c>
      <c r="V121" s="113">
        <v>0.2</v>
      </c>
      <c r="W121" s="114">
        <v>1</v>
      </c>
    </row>
    <row r="122" spans="2:23" ht="14.65" thickTop="1" x14ac:dyDescent="0.45">
      <c r="B122" s="8" t="s">
        <v>170</v>
      </c>
      <c r="C122" s="66" t="s">
        <v>64</v>
      </c>
      <c r="D122" s="117">
        <v>100</v>
      </c>
      <c r="E122" s="118">
        <v>100</v>
      </c>
      <c r="F122" s="118">
        <v>100</v>
      </c>
      <c r="G122" s="118">
        <v>100</v>
      </c>
      <c r="H122" s="119">
        <v>100</v>
      </c>
      <c r="I122" s="120">
        <v>4.2</v>
      </c>
      <c r="J122" s="118">
        <v>5</v>
      </c>
      <c r="K122" s="118">
        <v>7.6</v>
      </c>
      <c r="L122" s="118">
        <v>11.2</v>
      </c>
      <c r="M122" s="121">
        <v>16.899999999999999</v>
      </c>
      <c r="N122" s="122">
        <v>95.1</v>
      </c>
      <c r="O122" s="123">
        <v>94.2</v>
      </c>
      <c r="P122" s="123">
        <v>91.9</v>
      </c>
      <c r="Q122" s="123">
        <v>88.2</v>
      </c>
      <c r="R122" s="124">
        <v>82.7</v>
      </c>
      <c r="S122" s="120">
        <v>0.7</v>
      </c>
      <c r="T122" s="118">
        <v>0.7</v>
      </c>
      <c r="U122" s="118">
        <v>0.4</v>
      </c>
      <c r="V122" s="118">
        <v>0.6</v>
      </c>
      <c r="W122" s="119">
        <v>0.5</v>
      </c>
    </row>
    <row r="125" spans="2:23" ht="13.15" x14ac:dyDescent="0.4">
      <c r="C125" s="75" t="s">
        <v>171</v>
      </c>
    </row>
    <row r="126" spans="2:23" x14ac:dyDescent="0.35">
      <c r="C126" s="18" t="s">
        <v>14</v>
      </c>
      <c r="D126" s="19" t="s">
        <v>68</v>
      </c>
      <c r="E126" s="20"/>
      <c r="F126" s="20"/>
      <c r="G126" s="20"/>
      <c r="H126" s="21"/>
      <c r="I126" s="22" t="s">
        <v>69</v>
      </c>
      <c r="J126" s="20"/>
      <c r="K126" s="20"/>
      <c r="L126" s="20"/>
      <c r="M126" s="80"/>
      <c r="N126" s="81" t="s">
        <v>70</v>
      </c>
      <c r="O126" s="20"/>
      <c r="P126" s="20"/>
      <c r="Q126" s="20"/>
      <c r="R126" s="80"/>
      <c r="S126" s="81" t="s">
        <v>71</v>
      </c>
      <c r="T126" s="20"/>
      <c r="U126" s="20"/>
      <c r="V126" s="20"/>
      <c r="W126" s="24"/>
    </row>
    <row r="127" spans="2:23" ht="13.15" x14ac:dyDescent="0.4">
      <c r="C127" s="26" t="s">
        <v>9</v>
      </c>
      <c r="D127" s="82">
        <v>2011</v>
      </c>
      <c r="E127" s="83">
        <v>2012</v>
      </c>
      <c r="F127" s="83">
        <v>2013</v>
      </c>
      <c r="G127" s="83">
        <v>2014</v>
      </c>
      <c r="H127" s="84">
        <v>2015</v>
      </c>
      <c r="I127" s="85">
        <v>2011</v>
      </c>
      <c r="J127" s="83">
        <v>2012</v>
      </c>
      <c r="K127" s="83">
        <v>2013</v>
      </c>
      <c r="L127" s="83">
        <v>2014</v>
      </c>
      <c r="M127" s="86">
        <v>2015</v>
      </c>
      <c r="N127" s="82">
        <v>2011</v>
      </c>
      <c r="O127" s="83">
        <v>2012</v>
      </c>
      <c r="P127" s="83">
        <v>2013</v>
      </c>
      <c r="Q127" s="83">
        <v>2014</v>
      </c>
      <c r="R127" s="84">
        <v>2015</v>
      </c>
      <c r="S127" s="85">
        <v>2011</v>
      </c>
      <c r="T127" s="83">
        <v>2012</v>
      </c>
      <c r="U127" s="83">
        <v>2013</v>
      </c>
      <c r="V127" s="83">
        <v>2014</v>
      </c>
      <c r="W127" s="84">
        <v>2015</v>
      </c>
    </row>
    <row r="128" spans="2:23" ht="14.25" x14ac:dyDescent="0.45">
      <c r="B128" s="8" t="s">
        <v>172</v>
      </c>
      <c r="C128" s="32" t="s">
        <v>5</v>
      </c>
      <c r="D128" s="87">
        <v>100</v>
      </c>
      <c r="E128" s="88">
        <v>100</v>
      </c>
      <c r="F128" s="88">
        <v>100</v>
      </c>
      <c r="G128" s="88">
        <v>100</v>
      </c>
      <c r="H128" s="89">
        <v>100</v>
      </c>
      <c r="I128" s="90">
        <v>99.9</v>
      </c>
      <c r="J128" s="88">
        <v>99.8</v>
      </c>
      <c r="K128" s="88">
        <v>99.8</v>
      </c>
      <c r="L128" s="88">
        <v>99.9</v>
      </c>
      <c r="M128" s="91">
        <v>100</v>
      </c>
      <c r="N128" s="87">
        <v>0.1</v>
      </c>
      <c r="O128" s="88">
        <v>0</v>
      </c>
      <c r="P128" s="88">
        <v>0.1</v>
      </c>
      <c r="Q128" s="88">
        <v>0</v>
      </c>
      <c r="R128" s="89">
        <v>0</v>
      </c>
      <c r="S128" s="90">
        <v>0.1</v>
      </c>
      <c r="T128" s="88">
        <v>0.2</v>
      </c>
      <c r="U128" s="88">
        <v>0.1</v>
      </c>
      <c r="V128" s="88">
        <v>0.1</v>
      </c>
      <c r="W128" s="89">
        <v>0</v>
      </c>
    </row>
    <row r="129" spans="2:23" ht="14.25" x14ac:dyDescent="0.45">
      <c r="B129" s="8" t="s">
        <v>173</v>
      </c>
      <c r="C129" s="42" t="s">
        <v>10</v>
      </c>
      <c r="D129" s="92">
        <v>100</v>
      </c>
      <c r="E129" s="93">
        <v>100</v>
      </c>
      <c r="F129" s="93">
        <v>100</v>
      </c>
      <c r="G129" s="93">
        <v>100</v>
      </c>
      <c r="H129" s="94">
        <v>100</v>
      </c>
      <c r="I129" s="95">
        <v>100</v>
      </c>
      <c r="J129" s="93">
        <v>100</v>
      </c>
      <c r="K129" s="93">
        <v>100</v>
      </c>
      <c r="L129" s="93">
        <v>100</v>
      </c>
      <c r="M129" s="96">
        <v>100</v>
      </c>
      <c r="N129" s="92">
        <v>0</v>
      </c>
      <c r="O129" s="93">
        <v>0</v>
      </c>
      <c r="P129" s="93">
        <v>0</v>
      </c>
      <c r="Q129" s="93">
        <v>0</v>
      </c>
      <c r="R129" s="94">
        <v>0</v>
      </c>
      <c r="S129" s="95">
        <v>0</v>
      </c>
      <c r="T129" s="93">
        <v>0</v>
      </c>
      <c r="U129" s="93">
        <v>0</v>
      </c>
      <c r="V129" s="93">
        <v>0</v>
      </c>
      <c r="W129" s="94">
        <v>0</v>
      </c>
    </row>
    <row r="130" spans="2:23" ht="14.25" x14ac:dyDescent="0.45">
      <c r="B130" s="8" t="s">
        <v>174</v>
      </c>
      <c r="C130" s="49" t="s">
        <v>16</v>
      </c>
      <c r="D130" s="97">
        <v>100</v>
      </c>
      <c r="E130" s="98">
        <v>100</v>
      </c>
      <c r="F130" s="98">
        <v>100</v>
      </c>
      <c r="G130" s="98">
        <v>100</v>
      </c>
      <c r="H130" s="99">
        <v>100</v>
      </c>
      <c r="I130" s="100">
        <v>100</v>
      </c>
      <c r="J130" s="98">
        <v>100</v>
      </c>
      <c r="K130" s="98">
        <v>100</v>
      </c>
      <c r="L130" s="98">
        <v>100</v>
      </c>
      <c r="M130" s="101">
        <v>100</v>
      </c>
      <c r="N130" s="97">
        <v>0</v>
      </c>
      <c r="O130" s="98">
        <v>0</v>
      </c>
      <c r="P130" s="98">
        <v>0</v>
      </c>
      <c r="Q130" s="98">
        <v>0</v>
      </c>
      <c r="R130" s="99">
        <v>0</v>
      </c>
      <c r="S130" s="100">
        <v>0</v>
      </c>
      <c r="T130" s="98">
        <v>0</v>
      </c>
      <c r="U130" s="98">
        <v>0</v>
      </c>
      <c r="V130" s="98">
        <v>0</v>
      </c>
      <c r="W130" s="99">
        <v>0</v>
      </c>
    </row>
    <row r="131" spans="2:23" ht="14.25" x14ac:dyDescent="0.45">
      <c r="B131" s="8" t="s">
        <v>175</v>
      </c>
      <c r="C131" s="50" t="s">
        <v>22</v>
      </c>
      <c r="D131" s="97">
        <v>100</v>
      </c>
      <c r="E131" s="98">
        <v>100</v>
      </c>
      <c r="F131" s="98">
        <v>100</v>
      </c>
      <c r="G131" s="98">
        <v>100</v>
      </c>
      <c r="H131" s="99">
        <v>100</v>
      </c>
      <c r="I131" s="100">
        <v>100</v>
      </c>
      <c r="J131" s="98">
        <v>100</v>
      </c>
      <c r="K131" s="98">
        <v>100</v>
      </c>
      <c r="L131" s="98">
        <v>100</v>
      </c>
      <c r="M131" s="101">
        <v>100</v>
      </c>
      <c r="N131" s="97">
        <v>0</v>
      </c>
      <c r="O131" s="98">
        <v>0</v>
      </c>
      <c r="P131" s="98">
        <v>0</v>
      </c>
      <c r="Q131" s="98">
        <v>0</v>
      </c>
      <c r="R131" s="99">
        <v>0</v>
      </c>
      <c r="S131" s="100">
        <v>0</v>
      </c>
      <c r="T131" s="98">
        <v>0</v>
      </c>
      <c r="U131" s="98">
        <v>0</v>
      </c>
      <c r="V131" s="98">
        <v>0</v>
      </c>
      <c r="W131" s="99">
        <v>0</v>
      </c>
    </row>
    <row r="132" spans="2:23" ht="14.25" x14ac:dyDescent="0.45">
      <c r="B132" s="8" t="s">
        <v>176</v>
      </c>
      <c r="C132" s="50" t="s">
        <v>26</v>
      </c>
      <c r="D132" s="97">
        <v>100</v>
      </c>
      <c r="E132" s="98">
        <v>100</v>
      </c>
      <c r="F132" s="98">
        <v>100</v>
      </c>
      <c r="G132" s="98">
        <v>100</v>
      </c>
      <c r="H132" s="99">
        <v>100</v>
      </c>
      <c r="I132" s="100">
        <v>100</v>
      </c>
      <c r="J132" s="98">
        <v>100</v>
      </c>
      <c r="K132" s="98">
        <v>100</v>
      </c>
      <c r="L132" s="98">
        <v>100</v>
      </c>
      <c r="M132" s="101">
        <v>100</v>
      </c>
      <c r="N132" s="97">
        <v>0</v>
      </c>
      <c r="O132" s="98">
        <v>0</v>
      </c>
      <c r="P132" s="98">
        <v>0</v>
      </c>
      <c r="Q132" s="98">
        <v>0</v>
      </c>
      <c r="R132" s="99">
        <v>0</v>
      </c>
      <c r="S132" s="100">
        <v>0</v>
      </c>
      <c r="T132" s="98">
        <v>0</v>
      </c>
      <c r="U132" s="98">
        <v>0</v>
      </c>
      <c r="V132" s="98">
        <v>0</v>
      </c>
      <c r="W132" s="99">
        <v>0</v>
      </c>
    </row>
    <row r="133" spans="2:23" ht="14.25" x14ac:dyDescent="0.45">
      <c r="B133" s="8" t="s">
        <v>177</v>
      </c>
      <c r="C133" s="50" t="s">
        <v>28</v>
      </c>
      <c r="D133" s="97">
        <v>100</v>
      </c>
      <c r="E133" s="98">
        <v>100</v>
      </c>
      <c r="F133" s="98">
        <v>100</v>
      </c>
      <c r="G133" s="98">
        <v>100</v>
      </c>
      <c r="H133" s="99">
        <v>100</v>
      </c>
      <c r="I133" s="100">
        <v>100</v>
      </c>
      <c r="J133" s="98">
        <v>100</v>
      </c>
      <c r="K133" s="98">
        <v>100</v>
      </c>
      <c r="L133" s="98">
        <v>100</v>
      </c>
      <c r="M133" s="101">
        <v>100</v>
      </c>
      <c r="N133" s="97">
        <v>0</v>
      </c>
      <c r="O133" s="98">
        <v>0</v>
      </c>
      <c r="P133" s="98">
        <v>0</v>
      </c>
      <c r="Q133" s="98">
        <v>0</v>
      </c>
      <c r="R133" s="99">
        <v>0</v>
      </c>
      <c r="S133" s="100">
        <v>0</v>
      </c>
      <c r="T133" s="98">
        <v>0</v>
      </c>
      <c r="U133" s="98">
        <v>0</v>
      </c>
      <c r="V133" s="98">
        <v>0</v>
      </c>
      <c r="W133" s="99">
        <v>0</v>
      </c>
    </row>
    <row r="134" spans="2:23" ht="14.25" x14ac:dyDescent="0.45">
      <c r="B134" s="8" t="s">
        <v>178</v>
      </c>
      <c r="C134" s="49" t="s">
        <v>30</v>
      </c>
      <c r="D134" s="97">
        <v>100</v>
      </c>
      <c r="E134" s="98">
        <v>100</v>
      </c>
      <c r="F134" s="98">
        <v>100</v>
      </c>
      <c r="G134" s="98">
        <v>100</v>
      </c>
      <c r="H134" s="99">
        <v>100</v>
      </c>
      <c r="I134" s="100">
        <v>100</v>
      </c>
      <c r="J134" s="98">
        <v>100</v>
      </c>
      <c r="K134" s="98">
        <v>100</v>
      </c>
      <c r="L134" s="98">
        <v>100</v>
      </c>
      <c r="M134" s="101">
        <v>100</v>
      </c>
      <c r="N134" s="97">
        <v>0</v>
      </c>
      <c r="O134" s="98">
        <v>0</v>
      </c>
      <c r="P134" s="98">
        <v>0</v>
      </c>
      <c r="Q134" s="98">
        <v>0</v>
      </c>
      <c r="R134" s="99">
        <v>0</v>
      </c>
      <c r="S134" s="100">
        <v>0</v>
      </c>
      <c r="T134" s="98">
        <v>0</v>
      </c>
      <c r="U134" s="98">
        <v>0</v>
      </c>
      <c r="V134" s="98">
        <v>0</v>
      </c>
      <c r="W134" s="99">
        <v>0</v>
      </c>
    </row>
    <row r="135" spans="2:23" ht="14.25" x14ac:dyDescent="0.45">
      <c r="B135" s="8" t="s">
        <v>179</v>
      </c>
      <c r="C135" s="49" t="s">
        <v>32</v>
      </c>
      <c r="D135" s="97">
        <v>100</v>
      </c>
      <c r="E135" s="98">
        <v>100</v>
      </c>
      <c r="F135" s="98">
        <v>100</v>
      </c>
      <c r="G135" s="98">
        <v>100</v>
      </c>
      <c r="H135" s="99">
        <v>100</v>
      </c>
      <c r="I135" s="100">
        <v>99.6</v>
      </c>
      <c r="J135" s="98">
        <v>99.6</v>
      </c>
      <c r="K135" s="98">
        <v>99.6</v>
      </c>
      <c r="L135" s="98">
        <v>99.6</v>
      </c>
      <c r="M135" s="101">
        <v>99.8</v>
      </c>
      <c r="N135" s="97">
        <v>0.3</v>
      </c>
      <c r="O135" s="98">
        <v>0</v>
      </c>
      <c r="P135" s="98">
        <v>0</v>
      </c>
      <c r="Q135" s="98">
        <v>0.2</v>
      </c>
      <c r="R135" s="99">
        <v>0.2</v>
      </c>
      <c r="S135" s="100">
        <v>0.1</v>
      </c>
      <c r="T135" s="98">
        <v>0.4</v>
      </c>
      <c r="U135" s="98">
        <v>0.4</v>
      </c>
      <c r="V135" s="98">
        <v>0.2</v>
      </c>
      <c r="W135" s="99">
        <v>0</v>
      </c>
    </row>
    <row r="136" spans="2:23" ht="14.25" x14ac:dyDescent="0.45">
      <c r="B136" s="8" t="s">
        <v>180</v>
      </c>
      <c r="C136" s="49" t="s">
        <v>34</v>
      </c>
      <c r="D136" s="97">
        <v>100</v>
      </c>
      <c r="E136" s="98">
        <v>100</v>
      </c>
      <c r="F136" s="98">
        <v>100</v>
      </c>
      <c r="G136" s="98">
        <v>100</v>
      </c>
      <c r="H136" s="99">
        <v>100</v>
      </c>
      <c r="I136" s="100">
        <v>100</v>
      </c>
      <c r="J136" s="98">
        <v>100</v>
      </c>
      <c r="K136" s="98">
        <v>100</v>
      </c>
      <c r="L136" s="98">
        <v>100</v>
      </c>
      <c r="M136" s="101">
        <v>100</v>
      </c>
      <c r="N136" s="97">
        <v>0</v>
      </c>
      <c r="O136" s="98">
        <v>0</v>
      </c>
      <c r="P136" s="98">
        <v>0</v>
      </c>
      <c r="Q136" s="98">
        <v>0</v>
      </c>
      <c r="R136" s="99">
        <v>0</v>
      </c>
      <c r="S136" s="100">
        <v>0</v>
      </c>
      <c r="T136" s="98">
        <v>0</v>
      </c>
      <c r="U136" s="98">
        <v>0</v>
      </c>
      <c r="V136" s="98">
        <v>0</v>
      </c>
      <c r="W136" s="99">
        <v>0</v>
      </c>
    </row>
    <row r="137" spans="2:23" ht="14.25" x14ac:dyDescent="0.45">
      <c r="B137" s="8" t="s">
        <v>181</v>
      </c>
      <c r="C137" s="49" t="s">
        <v>36</v>
      </c>
      <c r="D137" s="97">
        <v>100</v>
      </c>
      <c r="E137" s="98">
        <v>100</v>
      </c>
      <c r="F137" s="98">
        <v>100</v>
      </c>
      <c r="G137" s="98">
        <v>100</v>
      </c>
      <c r="H137" s="99">
        <v>100</v>
      </c>
      <c r="I137" s="100">
        <v>99.7</v>
      </c>
      <c r="J137" s="98">
        <v>99.5</v>
      </c>
      <c r="K137" s="98">
        <v>99.2</v>
      </c>
      <c r="L137" s="98">
        <v>100</v>
      </c>
      <c r="M137" s="101">
        <v>100</v>
      </c>
      <c r="N137" s="97">
        <v>0</v>
      </c>
      <c r="O137" s="98">
        <v>0</v>
      </c>
      <c r="P137" s="98">
        <v>0.8</v>
      </c>
      <c r="Q137" s="98">
        <v>0</v>
      </c>
      <c r="R137" s="99">
        <v>0</v>
      </c>
      <c r="S137" s="100">
        <v>0.3</v>
      </c>
      <c r="T137" s="98">
        <v>0.5</v>
      </c>
      <c r="U137" s="98">
        <v>0</v>
      </c>
      <c r="V137" s="98">
        <v>0</v>
      </c>
      <c r="W137" s="99">
        <v>0</v>
      </c>
    </row>
    <row r="138" spans="2:23" ht="14.25" x14ac:dyDescent="0.45">
      <c r="B138" s="8" t="s">
        <v>182</v>
      </c>
      <c r="C138" s="49" t="s">
        <v>38</v>
      </c>
      <c r="D138" s="97">
        <v>100</v>
      </c>
      <c r="E138" s="98">
        <v>100</v>
      </c>
      <c r="F138" s="98">
        <v>100</v>
      </c>
      <c r="G138" s="98">
        <v>100</v>
      </c>
      <c r="H138" s="99">
        <v>100</v>
      </c>
      <c r="I138" s="100">
        <v>100</v>
      </c>
      <c r="J138" s="98">
        <v>100</v>
      </c>
      <c r="K138" s="98">
        <v>100</v>
      </c>
      <c r="L138" s="98">
        <v>100</v>
      </c>
      <c r="M138" s="101">
        <v>100</v>
      </c>
      <c r="N138" s="97">
        <v>0</v>
      </c>
      <c r="O138" s="98">
        <v>0</v>
      </c>
      <c r="P138" s="98">
        <v>0</v>
      </c>
      <c r="Q138" s="98">
        <v>0</v>
      </c>
      <c r="R138" s="99">
        <v>0</v>
      </c>
      <c r="S138" s="100">
        <v>0</v>
      </c>
      <c r="T138" s="98">
        <v>0</v>
      </c>
      <c r="U138" s="98">
        <v>0</v>
      </c>
      <c r="V138" s="98">
        <v>0</v>
      </c>
      <c r="W138" s="99">
        <v>0</v>
      </c>
    </row>
    <row r="139" spans="2:23" ht="14.25" x14ac:dyDescent="0.45">
      <c r="B139" s="8" t="s">
        <v>183</v>
      </c>
      <c r="C139" s="50" t="s">
        <v>40</v>
      </c>
      <c r="D139" s="97">
        <v>100</v>
      </c>
      <c r="E139" s="98">
        <v>100</v>
      </c>
      <c r="F139" s="98">
        <v>100</v>
      </c>
      <c r="G139" s="98">
        <v>100</v>
      </c>
      <c r="H139" s="99">
        <v>100</v>
      </c>
      <c r="I139" s="100">
        <v>100</v>
      </c>
      <c r="J139" s="98">
        <v>100</v>
      </c>
      <c r="K139" s="98">
        <v>100</v>
      </c>
      <c r="L139" s="98">
        <v>100</v>
      </c>
      <c r="M139" s="101">
        <v>100</v>
      </c>
      <c r="N139" s="97">
        <v>0</v>
      </c>
      <c r="O139" s="98">
        <v>0</v>
      </c>
      <c r="P139" s="98">
        <v>0</v>
      </c>
      <c r="Q139" s="98">
        <v>0</v>
      </c>
      <c r="R139" s="99">
        <v>0</v>
      </c>
      <c r="S139" s="100">
        <v>0</v>
      </c>
      <c r="T139" s="98">
        <v>0</v>
      </c>
      <c r="U139" s="98">
        <v>0</v>
      </c>
      <c r="V139" s="98">
        <v>0</v>
      </c>
      <c r="W139" s="99">
        <v>0</v>
      </c>
    </row>
    <row r="140" spans="2:23" ht="14.25" x14ac:dyDescent="0.45">
      <c r="B140" s="8" t="s">
        <v>184</v>
      </c>
      <c r="C140" s="51" t="s">
        <v>42</v>
      </c>
      <c r="D140" s="102">
        <v>100</v>
      </c>
      <c r="E140" s="103">
        <v>100</v>
      </c>
      <c r="F140" s="103">
        <v>100</v>
      </c>
      <c r="G140" s="103">
        <v>100</v>
      </c>
      <c r="H140" s="104">
        <v>100</v>
      </c>
      <c r="I140" s="105">
        <v>100</v>
      </c>
      <c r="J140" s="103">
        <v>100</v>
      </c>
      <c r="K140" s="103">
        <v>100</v>
      </c>
      <c r="L140" s="103">
        <v>100</v>
      </c>
      <c r="M140" s="106">
        <v>100</v>
      </c>
      <c r="N140" s="102">
        <v>0</v>
      </c>
      <c r="O140" s="103">
        <v>0</v>
      </c>
      <c r="P140" s="103">
        <v>0</v>
      </c>
      <c r="Q140" s="103">
        <v>0</v>
      </c>
      <c r="R140" s="104">
        <v>0</v>
      </c>
      <c r="S140" s="105">
        <v>0</v>
      </c>
      <c r="T140" s="103">
        <v>0</v>
      </c>
      <c r="U140" s="103">
        <v>0</v>
      </c>
      <c r="V140" s="103">
        <v>0</v>
      </c>
      <c r="W140" s="104">
        <v>0</v>
      </c>
    </row>
    <row r="141" spans="2:23" ht="14.25" x14ac:dyDescent="0.45">
      <c r="B141" s="8" t="s">
        <v>185</v>
      </c>
      <c r="C141" s="58" t="s">
        <v>44</v>
      </c>
      <c r="D141" s="107">
        <v>100</v>
      </c>
      <c r="E141" s="108">
        <v>100</v>
      </c>
      <c r="F141" s="108">
        <v>100</v>
      </c>
      <c r="G141" s="108">
        <v>100</v>
      </c>
      <c r="H141" s="109">
        <v>100</v>
      </c>
      <c r="I141" s="110">
        <v>99.8</v>
      </c>
      <c r="J141" s="108">
        <v>100</v>
      </c>
      <c r="K141" s="108">
        <v>100</v>
      </c>
      <c r="L141" s="108">
        <v>100</v>
      </c>
      <c r="M141" s="111">
        <v>100</v>
      </c>
      <c r="N141" s="107">
        <v>0</v>
      </c>
      <c r="O141" s="108">
        <v>0</v>
      </c>
      <c r="P141" s="108">
        <v>0</v>
      </c>
      <c r="Q141" s="108">
        <v>0</v>
      </c>
      <c r="R141" s="109">
        <v>0</v>
      </c>
      <c r="S141" s="110">
        <v>0.2</v>
      </c>
      <c r="T141" s="108">
        <v>0</v>
      </c>
      <c r="U141" s="108">
        <v>0</v>
      </c>
      <c r="V141" s="108">
        <v>0</v>
      </c>
      <c r="W141" s="109">
        <v>0</v>
      </c>
    </row>
    <row r="142" spans="2:23" ht="14.25" x14ac:dyDescent="0.45">
      <c r="B142" s="8" t="s">
        <v>186</v>
      </c>
      <c r="C142" s="49" t="s">
        <v>46</v>
      </c>
      <c r="D142" s="97">
        <v>100</v>
      </c>
      <c r="E142" s="98">
        <v>100</v>
      </c>
      <c r="F142" s="98">
        <v>100</v>
      </c>
      <c r="G142" s="98">
        <v>100</v>
      </c>
      <c r="H142" s="99">
        <v>100</v>
      </c>
      <c r="I142" s="100">
        <v>100</v>
      </c>
      <c r="J142" s="98">
        <v>100</v>
      </c>
      <c r="K142" s="98">
        <v>100</v>
      </c>
      <c r="L142" s="98">
        <v>100</v>
      </c>
      <c r="M142" s="101">
        <v>100</v>
      </c>
      <c r="N142" s="97">
        <v>0</v>
      </c>
      <c r="O142" s="98">
        <v>0</v>
      </c>
      <c r="P142" s="98">
        <v>0</v>
      </c>
      <c r="Q142" s="98">
        <v>0</v>
      </c>
      <c r="R142" s="99">
        <v>0</v>
      </c>
      <c r="S142" s="100">
        <v>0</v>
      </c>
      <c r="T142" s="98">
        <v>0</v>
      </c>
      <c r="U142" s="98">
        <v>0</v>
      </c>
      <c r="V142" s="98">
        <v>0</v>
      </c>
      <c r="W142" s="99">
        <v>0</v>
      </c>
    </row>
    <row r="143" spans="2:23" ht="14.25" x14ac:dyDescent="0.45">
      <c r="B143" s="8" t="s">
        <v>187</v>
      </c>
      <c r="C143" s="49" t="s">
        <v>48</v>
      </c>
      <c r="D143" s="97">
        <v>100</v>
      </c>
      <c r="E143" s="98">
        <v>100</v>
      </c>
      <c r="F143" s="98">
        <v>100</v>
      </c>
      <c r="G143" s="98">
        <v>100</v>
      </c>
      <c r="H143" s="99">
        <v>100</v>
      </c>
      <c r="I143" s="100">
        <v>99.6</v>
      </c>
      <c r="J143" s="98">
        <v>100</v>
      </c>
      <c r="K143" s="98">
        <v>100</v>
      </c>
      <c r="L143" s="98">
        <v>100</v>
      </c>
      <c r="M143" s="101">
        <v>100</v>
      </c>
      <c r="N143" s="97">
        <v>0</v>
      </c>
      <c r="O143" s="98">
        <v>0</v>
      </c>
      <c r="P143" s="98">
        <v>0</v>
      </c>
      <c r="Q143" s="98">
        <v>0</v>
      </c>
      <c r="R143" s="99">
        <v>0</v>
      </c>
      <c r="S143" s="100">
        <v>0.4</v>
      </c>
      <c r="T143" s="98">
        <v>0</v>
      </c>
      <c r="U143" s="98">
        <v>0</v>
      </c>
      <c r="V143" s="98">
        <v>0</v>
      </c>
      <c r="W143" s="99">
        <v>0</v>
      </c>
    </row>
    <row r="144" spans="2:23" ht="14.25" x14ac:dyDescent="0.45">
      <c r="B144" s="8" t="s">
        <v>188</v>
      </c>
      <c r="C144" s="49" t="s">
        <v>50</v>
      </c>
      <c r="D144" s="97">
        <v>100</v>
      </c>
      <c r="E144" s="98">
        <v>100</v>
      </c>
      <c r="F144" s="98">
        <v>100</v>
      </c>
      <c r="G144" s="98">
        <v>100</v>
      </c>
      <c r="H144" s="99">
        <v>100</v>
      </c>
      <c r="I144" s="100">
        <v>100</v>
      </c>
      <c r="J144" s="98">
        <v>100</v>
      </c>
      <c r="K144" s="98">
        <v>100</v>
      </c>
      <c r="L144" s="98">
        <v>100</v>
      </c>
      <c r="M144" s="101">
        <v>100</v>
      </c>
      <c r="N144" s="97">
        <v>0</v>
      </c>
      <c r="O144" s="98">
        <v>0</v>
      </c>
      <c r="P144" s="98">
        <v>0</v>
      </c>
      <c r="Q144" s="98">
        <v>0</v>
      </c>
      <c r="R144" s="99">
        <v>0</v>
      </c>
      <c r="S144" s="100">
        <v>0</v>
      </c>
      <c r="T144" s="98">
        <v>0</v>
      </c>
      <c r="U144" s="98">
        <v>0</v>
      </c>
      <c r="V144" s="98">
        <v>0</v>
      </c>
      <c r="W144" s="99">
        <v>0</v>
      </c>
    </row>
    <row r="145" spans="2:23" ht="14.25" x14ac:dyDescent="0.45">
      <c r="B145" s="8" t="s">
        <v>189</v>
      </c>
      <c r="C145" s="49" t="s">
        <v>52</v>
      </c>
      <c r="D145" s="97">
        <v>100</v>
      </c>
      <c r="E145" s="98">
        <v>100</v>
      </c>
      <c r="F145" s="98">
        <v>100</v>
      </c>
      <c r="G145" s="98">
        <v>100</v>
      </c>
      <c r="H145" s="99">
        <v>100</v>
      </c>
      <c r="I145" s="100">
        <v>99.2</v>
      </c>
      <c r="J145" s="98">
        <v>100</v>
      </c>
      <c r="K145" s="98">
        <v>100</v>
      </c>
      <c r="L145" s="98">
        <v>99.9</v>
      </c>
      <c r="M145" s="101">
        <v>100</v>
      </c>
      <c r="N145" s="97">
        <v>0</v>
      </c>
      <c r="O145" s="98">
        <v>0</v>
      </c>
      <c r="P145" s="98">
        <v>0</v>
      </c>
      <c r="Q145" s="98">
        <v>0.1</v>
      </c>
      <c r="R145" s="99">
        <v>0</v>
      </c>
      <c r="S145" s="100">
        <v>0.8</v>
      </c>
      <c r="T145" s="98">
        <v>0</v>
      </c>
      <c r="U145" s="98">
        <v>0</v>
      </c>
      <c r="V145" s="98">
        <v>0</v>
      </c>
      <c r="W145" s="99">
        <v>0</v>
      </c>
    </row>
    <row r="146" spans="2:23" ht="14.25" x14ac:dyDescent="0.45">
      <c r="B146" s="8" t="s">
        <v>190</v>
      </c>
      <c r="C146" s="49" t="s">
        <v>54</v>
      </c>
      <c r="D146" s="97">
        <v>100</v>
      </c>
      <c r="E146" s="98">
        <v>100</v>
      </c>
      <c r="F146" s="98">
        <v>100</v>
      </c>
      <c r="G146" s="98">
        <v>100</v>
      </c>
      <c r="H146" s="99">
        <v>100</v>
      </c>
      <c r="I146" s="100">
        <v>100</v>
      </c>
      <c r="J146" s="98">
        <v>100</v>
      </c>
      <c r="K146" s="98">
        <v>100</v>
      </c>
      <c r="L146" s="98">
        <v>100</v>
      </c>
      <c r="M146" s="101">
        <v>100</v>
      </c>
      <c r="N146" s="97">
        <v>0</v>
      </c>
      <c r="O146" s="98">
        <v>0</v>
      </c>
      <c r="P146" s="98">
        <v>0</v>
      </c>
      <c r="Q146" s="98">
        <v>0</v>
      </c>
      <c r="R146" s="99">
        <v>0</v>
      </c>
      <c r="S146" s="100">
        <v>0</v>
      </c>
      <c r="T146" s="98">
        <v>0</v>
      </c>
      <c r="U146" s="98">
        <v>0</v>
      </c>
      <c r="V146" s="98">
        <v>0</v>
      </c>
      <c r="W146" s="99">
        <v>0</v>
      </c>
    </row>
    <row r="147" spans="2:23" ht="14.25" x14ac:dyDescent="0.45">
      <c r="B147" s="8" t="s">
        <v>191</v>
      </c>
      <c r="C147" s="49" t="s">
        <v>56</v>
      </c>
      <c r="D147" s="97">
        <v>100</v>
      </c>
      <c r="E147" s="98">
        <v>100</v>
      </c>
      <c r="F147" s="98">
        <v>100</v>
      </c>
      <c r="G147" s="98">
        <v>100</v>
      </c>
      <c r="H147" s="99">
        <v>100</v>
      </c>
      <c r="I147" s="100">
        <v>100</v>
      </c>
      <c r="J147" s="98">
        <v>100</v>
      </c>
      <c r="K147" s="98">
        <v>100</v>
      </c>
      <c r="L147" s="98">
        <v>100</v>
      </c>
      <c r="M147" s="101">
        <v>100</v>
      </c>
      <c r="N147" s="97">
        <v>0</v>
      </c>
      <c r="O147" s="98">
        <v>0</v>
      </c>
      <c r="P147" s="98">
        <v>0</v>
      </c>
      <c r="Q147" s="98">
        <v>0</v>
      </c>
      <c r="R147" s="99">
        <v>0</v>
      </c>
      <c r="S147" s="100">
        <v>0</v>
      </c>
      <c r="T147" s="98">
        <v>0</v>
      </c>
      <c r="U147" s="98">
        <v>0</v>
      </c>
      <c r="V147" s="98">
        <v>0</v>
      </c>
      <c r="W147" s="99">
        <v>0</v>
      </c>
    </row>
    <row r="148" spans="2:23" ht="14.25" x14ac:dyDescent="0.45">
      <c r="B148" s="8" t="s">
        <v>192</v>
      </c>
      <c r="C148" s="49" t="s">
        <v>58</v>
      </c>
      <c r="D148" s="97">
        <v>100</v>
      </c>
      <c r="E148" s="98">
        <v>100</v>
      </c>
      <c r="F148" s="98">
        <v>100</v>
      </c>
      <c r="G148" s="98">
        <v>100</v>
      </c>
      <c r="H148" s="99">
        <v>100</v>
      </c>
      <c r="I148" s="100">
        <v>100</v>
      </c>
      <c r="J148" s="98">
        <v>100</v>
      </c>
      <c r="K148" s="98">
        <v>100</v>
      </c>
      <c r="L148" s="98">
        <v>100</v>
      </c>
      <c r="M148" s="101">
        <v>100</v>
      </c>
      <c r="N148" s="97">
        <v>0</v>
      </c>
      <c r="O148" s="98">
        <v>0</v>
      </c>
      <c r="P148" s="98">
        <v>0</v>
      </c>
      <c r="Q148" s="98">
        <v>0</v>
      </c>
      <c r="R148" s="99">
        <v>0</v>
      </c>
      <c r="S148" s="100">
        <v>0</v>
      </c>
      <c r="T148" s="98">
        <v>0</v>
      </c>
      <c r="U148" s="98">
        <v>0</v>
      </c>
      <c r="V148" s="98">
        <v>0</v>
      </c>
      <c r="W148" s="99">
        <v>0</v>
      </c>
    </row>
    <row r="149" spans="2:23" ht="14.25" x14ac:dyDescent="0.45">
      <c r="B149" s="8" t="s">
        <v>193</v>
      </c>
      <c r="C149" s="49" t="s">
        <v>60</v>
      </c>
      <c r="D149" s="97">
        <v>100</v>
      </c>
      <c r="E149" s="98">
        <v>100</v>
      </c>
      <c r="F149" s="98">
        <v>100</v>
      </c>
      <c r="G149" s="98">
        <v>100</v>
      </c>
      <c r="H149" s="99">
        <v>100</v>
      </c>
      <c r="I149" s="100">
        <v>99.7</v>
      </c>
      <c r="J149" s="98">
        <v>100</v>
      </c>
      <c r="K149" s="98">
        <v>100</v>
      </c>
      <c r="L149" s="98">
        <v>100</v>
      </c>
      <c r="M149" s="101">
        <v>100</v>
      </c>
      <c r="N149" s="97">
        <v>0</v>
      </c>
      <c r="O149" s="98">
        <v>0</v>
      </c>
      <c r="P149" s="98">
        <v>0</v>
      </c>
      <c r="Q149" s="98">
        <v>0</v>
      </c>
      <c r="R149" s="99">
        <v>0</v>
      </c>
      <c r="S149" s="100">
        <v>0.3</v>
      </c>
      <c r="T149" s="98">
        <v>0</v>
      </c>
      <c r="U149" s="98">
        <v>0</v>
      </c>
      <c r="V149" s="98">
        <v>0</v>
      </c>
      <c r="W149" s="99">
        <v>0</v>
      </c>
    </row>
    <row r="150" spans="2:23" ht="14.65" thickBot="1" x14ac:dyDescent="0.5">
      <c r="B150" s="8" t="s">
        <v>194</v>
      </c>
      <c r="C150" s="59" t="s">
        <v>62</v>
      </c>
      <c r="D150" s="112">
        <v>100</v>
      </c>
      <c r="E150" s="113">
        <v>100</v>
      </c>
      <c r="F150" s="113">
        <v>100</v>
      </c>
      <c r="G150" s="113">
        <v>100</v>
      </c>
      <c r="H150" s="114">
        <v>100</v>
      </c>
      <c r="I150" s="115">
        <v>100</v>
      </c>
      <c r="J150" s="113">
        <v>100</v>
      </c>
      <c r="K150" s="113">
        <v>99.9</v>
      </c>
      <c r="L150" s="113">
        <v>99.9</v>
      </c>
      <c r="M150" s="116">
        <v>100</v>
      </c>
      <c r="N150" s="112">
        <v>0</v>
      </c>
      <c r="O150" s="113">
        <v>0</v>
      </c>
      <c r="P150" s="113">
        <v>0</v>
      </c>
      <c r="Q150" s="113">
        <v>0.1</v>
      </c>
      <c r="R150" s="114">
        <v>0</v>
      </c>
      <c r="S150" s="115">
        <v>0</v>
      </c>
      <c r="T150" s="113">
        <v>0</v>
      </c>
      <c r="U150" s="113">
        <v>0.1</v>
      </c>
      <c r="V150" s="113">
        <v>0</v>
      </c>
      <c r="W150" s="114">
        <v>0</v>
      </c>
    </row>
    <row r="151" spans="2:23" ht="14.65" thickTop="1" x14ac:dyDescent="0.45">
      <c r="B151" s="8" t="s">
        <v>195</v>
      </c>
      <c r="C151" s="66" t="s">
        <v>64</v>
      </c>
      <c r="D151" s="117">
        <v>100</v>
      </c>
      <c r="E151" s="118">
        <v>100</v>
      </c>
      <c r="F151" s="118">
        <v>100</v>
      </c>
      <c r="G151" s="118">
        <v>100</v>
      </c>
      <c r="H151" s="119">
        <v>100</v>
      </c>
      <c r="I151" s="120">
        <v>99.8</v>
      </c>
      <c r="J151" s="118">
        <v>99.9</v>
      </c>
      <c r="K151" s="118">
        <v>99.8</v>
      </c>
      <c r="L151" s="118">
        <v>99.9</v>
      </c>
      <c r="M151" s="121">
        <v>100</v>
      </c>
      <c r="N151" s="122">
        <v>0</v>
      </c>
      <c r="O151" s="123">
        <v>0</v>
      </c>
      <c r="P151" s="123">
        <v>0.1</v>
      </c>
      <c r="Q151" s="123">
        <v>0</v>
      </c>
      <c r="R151" s="124">
        <v>0</v>
      </c>
      <c r="S151" s="120">
        <v>0.1</v>
      </c>
      <c r="T151" s="118">
        <v>0.1</v>
      </c>
      <c r="U151" s="118">
        <v>0.1</v>
      </c>
      <c r="V151" s="118">
        <v>0</v>
      </c>
      <c r="W151" s="119">
        <v>0</v>
      </c>
    </row>
    <row r="154" spans="2:23" ht="13.15" x14ac:dyDescent="0.4">
      <c r="C154" s="75" t="s">
        <v>196</v>
      </c>
    </row>
    <row r="155" spans="2:23" x14ac:dyDescent="0.35">
      <c r="C155" s="18" t="s">
        <v>14</v>
      </c>
      <c r="D155" s="19" t="s">
        <v>68</v>
      </c>
      <c r="E155" s="20"/>
      <c r="F155" s="20"/>
      <c r="G155" s="20"/>
      <c r="H155" s="21"/>
      <c r="I155" s="22" t="s">
        <v>69</v>
      </c>
      <c r="J155" s="20"/>
      <c r="K155" s="20"/>
      <c r="L155" s="20"/>
      <c r="M155" s="80"/>
      <c r="N155" s="81" t="s">
        <v>70</v>
      </c>
      <c r="O155" s="20"/>
      <c r="P155" s="20"/>
      <c r="Q155" s="20"/>
      <c r="R155" s="80"/>
      <c r="S155" s="81" t="s">
        <v>71</v>
      </c>
      <c r="T155" s="20"/>
      <c r="U155" s="20"/>
      <c r="V155" s="20"/>
      <c r="W155" s="24"/>
    </row>
    <row r="156" spans="2:23" ht="13.15" x14ac:dyDescent="0.4">
      <c r="C156" s="26" t="s">
        <v>15</v>
      </c>
      <c r="D156" s="82">
        <v>2011</v>
      </c>
      <c r="E156" s="83">
        <v>2012</v>
      </c>
      <c r="F156" s="83">
        <v>2013</v>
      </c>
      <c r="G156" s="83">
        <v>2014</v>
      </c>
      <c r="H156" s="84">
        <v>2015</v>
      </c>
      <c r="I156" s="85">
        <v>2011</v>
      </c>
      <c r="J156" s="83">
        <v>2012</v>
      </c>
      <c r="K156" s="83">
        <v>2013</v>
      </c>
      <c r="L156" s="83">
        <v>2014</v>
      </c>
      <c r="M156" s="86">
        <v>2015</v>
      </c>
      <c r="N156" s="82">
        <v>2011</v>
      </c>
      <c r="O156" s="83">
        <v>2012</v>
      </c>
      <c r="P156" s="83">
        <v>2013</v>
      </c>
      <c r="Q156" s="83">
        <v>2014</v>
      </c>
      <c r="R156" s="84">
        <v>2015</v>
      </c>
      <c r="S156" s="85">
        <v>2011</v>
      </c>
      <c r="T156" s="83">
        <v>2012</v>
      </c>
      <c r="U156" s="83">
        <v>2013</v>
      </c>
      <c r="V156" s="83">
        <v>2014</v>
      </c>
      <c r="W156" s="84">
        <v>2015</v>
      </c>
    </row>
    <row r="157" spans="2:23" ht="14.25" x14ac:dyDescent="0.45">
      <c r="B157" s="8" t="s">
        <v>197</v>
      </c>
      <c r="C157" s="32" t="s">
        <v>5</v>
      </c>
      <c r="D157" s="87">
        <v>100</v>
      </c>
      <c r="E157" s="88">
        <v>100</v>
      </c>
      <c r="F157" s="88">
        <v>100</v>
      </c>
      <c r="G157" s="88">
        <v>100</v>
      </c>
      <c r="H157" s="89">
        <v>100</v>
      </c>
      <c r="I157" s="90">
        <v>87.4</v>
      </c>
      <c r="J157" s="88">
        <v>88.5</v>
      </c>
      <c r="K157" s="88">
        <v>91.4</v>
      </c>
      <c r="L157" s="88">
        <v>93.1</v>
      </c>
      <c r="M157" s="91">
        <v>95.3</v>
      </c>
      <c r="N157" s="87">
        <v>12</v>
      </c>
      <c r="O157" s="88">
        <v>10.8</v>
      </c>
      <c r="P157" s="88">
        <v>8.1</v>
      </c>
      <c r="Q157" s="88">
        <v>6.8</v>
      </c>
      <c r="R157" s="89">
        <v>4.3</v>
      </c>
      <c r="S157" s="90">
        <v>0.6</v>
      </c>
      <c r="T157" s="88">
        <v>0.7</v>
      </c>
      <c r="U157" s="88">
        <v>0.5</v>
      </c>
      <c r="V157" s="88">
        <v>0.1</v>
      </c>
      <c r="W157" s="89">
        <v>0.5</v>
      </c>
    </row>
    <row r="158" spans="2:23" ht="14.25" x14ac:dyDescent="0.45">
      <c r="B158" s="8" t="s">
        <v>198</v>
      </c>
      <c r="C158" s="42" t="s">
        <v>10</v>
      </c>
      <c r="D158" s="92">
        <v>100</v>
      </c>
      <c r="E158" s="93">
        <v>100</v>
      </c>
      <c r="F158" s="93">
        <v>100</v>
      </c>
      <c r="G158" s="93">
        <v>100</v>
      </c>
      <c r="H158" s="94">
        <v>100</v>
      </c>
      <c r="I158" s="95">
        <v>86.9</v>
      </c>
      <c r="J158" s="93">
        <v>85.8</v>
      </c>
      <c r="K158" s="93">
        <v>90</v>
      </c>
      <c r="L158" s="93">
        <v>92.5</v>
      </c>
      <c r="M158" s="96">
        <v>94.8</v>
      </c>
      <c r="N158" s="92">
        <v>12</v>
      </c>
      <c r="O158" s="93">
        <v>13.4</v>
      </c>
      <c r="P158" s="93">
        <v>9.6999999999999993</v>
      </c>
      <c r="Q158" s="93">
        <v>7.3</v>
      </c>
      <c r="R158" s="94">
        <v>4.4000000000000004</v>
      </c>
      <c r="S158" s="95">
        <v>1.1000000000000001</v>
      </c>
      <c r="T158" s="93">
        <v>0.8</v>
      </c>
      <c r="U158" s="93">
        <v>0.3</v>
      </c>
      <c r="V158" s="93">
        <v>0.2</v>
      </c>
      <c r="W158" s="94">
        <v>0.8</v>
      </c>
    </row>
    <row r="159" spans="2:23" ht="14.25" x14ac:dyDescent="0.45">
      <c r="B159" s="8" t="s">
        <v>199</v>
      </c>
      <c r="C159" s="49" t="s">
        <v>16</v>
      </c>
      <c r="D159" s="97">
        <v>100</v>
      </c>
      <c r="E159" s="98">
        <v>100</v>
      </c>
      <c r="F159" s="98">
        <v>100</v>
      </c>
      <c r="G159" s="98">
        <v>100</v>
      </c>
      <c r="H159" s="99">
        <v>100</v>
      </c>
      <c r="I159" s="100">
        <v>91.6</v>
      </c>
      <c r="J159" s="98">
        <v>92.8</v>
      </c>
      <c r="K159" s="98">
        <v>91.7</v>
      </c>
      <c r="L159" s="98">
        <v>93.8</v>
      </c>
      <c r="M159" s="101">
        <v>96.6</v>
      </c>
      <c r="N159" s="97">
        <v>8.4</v>
      </c>
      <c r="O159" s="98">
        <v>6.8</v>
      </c>
      <c r="P159" s="98">
        <v>7.7</v>
      </c>
      <c r="Q159" s="98">
        <v>6.2</v>
      </c>
      <c r="R159" s="99">
        <v>2.6</v>
      </c>
      <c r="S159" s="100">
        <v>0</v>
      </c>
      <c r="T159" s="98">
        <v>0.4</v>
      </c>
      <c r="U159" s="98">
        <v>0.6</v>
      </c>
      <c r="V159" s="98">
        <v>0</v>
      </c>
      <c r="W159" s="99">
        <v>0.8</v>
      </c>
    </row>
    <row r="160" spans="2:23" ht="14.25" x14ac:dyDescent="0.45">
      <c r="B160" s="8" t="s">
        <v>200</v>
      </c>
      <c r="C160" s="50" t="s">
        <v>22</v>
      </c>
      <c r="D160" s="97">
        <v>100</v>
      </c>
      <c r="E160" s="98">
        <v>100</v>
      </c>
      <c r="F160" s="98">
        <v>100</v>
      </c>
      <c r="G160" s="98">
        <v>100</v>
      </c>
      <c r="H160" s="99">
        <v>100</v>
      </c>
      <c r="I160" s="100">
        <v>90.2</v>
      </c>
      <c r="J160" s="98">
        <v>96.2</v>
      </c>
      <c r="K160" s="98">
        <v>90.6</v>
      </c>
      <c r="L160" s="98">
        <v>96.1</v>
      </c>
      <c r="M160" s="101">
        <v>95.9</v>
      </c>
      <c r="N160" s="97">
        <v>9.8000000000000007</v>
      </c>
      <c r="O160" s="98">
        <v>3</v>
      </c>
      <c r="P160" s="98">
        <v>8.1</v>
      </c>
      <c r="Q160" s="98">
        <v>3.9</v>
      </c>
      <c r="R160" s="99">
        <v>3.7</v>
      </c>
      <c r="S160" s="100">
        <v>0</v>
      </c>
      <c r="T160" s="98">
        <v>0.8</v>
      </c>
      <c r="U160" s="98">
        <v>1.3</v>
      </c>
      <c r="V160" s="98">
        <v>0</v>
      </c>
      <c r="W160" s="99">
        <v>0.4</v>
      </c>
    </row>
    <row r="161" spans="2:23" ht="14.25" x14ac:dyDescent="0.45">
      <c r="B161" s="8" t="s">
        <v>201</v>
      </c>
      <c r="C161" s="50" t="s">
        <v>26</v>
      </c>
      <c r="D161" s="97">
        <v>100</v>
      </c>
      <c r="E161" s="98">
        <v>100</v>
      </c>
      <c r="F161" s="98">
        <v>100</v>
      </c>
      <c r="G161" s="98">
        <v>100</v>
      </c>
      <c r="H161" s="99">
        <v>100</v>
      </c>
      <c r="I161" s="100">
        <v>95.6</v>
      </c>
      <c r="J161" s="98">
        <v>87.5</v>
      </c>
      <c r="K161" s="98">
        <v>90.8</v>
      </c>
      <c r="L161" s="98">
        <v>93.3</v>
      </c>
      <c r="M161" s="101">
        <v>97</v>
      </c>
      <c r="N161" s="97">
        <v>4.4000000000000004</v>
      </c>
      <c r="O161" s="98">
        <v>12.5</v>
      </c>
      <c r="P161" s="98">
        <v>9.1999999999999993</v>
      </c>
      <c r="Q161" s="98">
        <v>6.7</v>
      </c>
      <c r="R161" s="99">
        <v>1.5</v>
      </c>
      <c r="S161" s="100">
        <v>0</v>
      </c>
      <c r="T161" s="98">
        <v>0</v>
      </c>
      <c r="U161" s="98">
        <v>0</v>
      </c>
      <c r="V161" s="98">
        <v>0</v>
      </c>
      <c r="W161" s="99">
        <v>1.5</v>
      </c>
    </row>
    <row r="162" spans="2:23" ht="14.25" x14ac:dyDescent="0.45">
      <c r="B162" s="8" t="s">
        <v>202</v>
      </c>
      <c r="C162" s="50" t="s">
        <v>28</v>
      </c>
      <c r="D162" s="97">
        <v>100</v>
      </c>
      <c r="E162" s="98">
        <v>100</v>
      </c>
      <c r="F162" s="98">
        <v>100</v>
      </c>
      <c r="G162" s="98">
        <v>100</v>
      </c>
      <c r="H162" s="99">
        <v>100</v>
      </c>
      <c r="I162" s="100">
        <v>84.5</v>
      </c>
      <c r="J162" s="98">
        <v>91.3</v>
      </c>
      <c r="K162" s="98">
        <v>96</v>
      </c>
      <c r="L162" s="98">
        <v>89.3</v>
      </c>
      <c r="M162" s="101">
        <v>97.7</v>
      </c>
      <c r="N162" s="97">
        <v>15.5</v>
      </c>
      <c r="O162" s="98">
        <v>8.6999999999999993</v>
      </c>
      <c r="P162" s="98">
        <v>4</v>
      </c>
      <c r="Q162" s="98">
        <v>10.7</v>
      </c>
      <c r="R162" s="99">
        <v>1.9</v>
      </c>
      <c r="S162" s="100">
        <v>0</v>
      </c>
      <c r="T162" s="98">
        <v>0</v>
      </c>
      <c r="U162" s="98">
        <v>0</v>
      </c>
      <c r="V162" s="98">
        <v>0</v>
      </c>
      <c r="W162" s="99">
        <v>0.4</v>
      </c>
    </row>
    <row r="163" spans="2:23" ht="14.25" x14ac:dyDescent="0.45">
      <c r="B163" s="8" t="s">
        <v>203</v>
      </c>
      <c r="C163" s="49" t="s">
        <v>30</v>
      </c>
      <c r="D163" s="97">
        <v>100</v>
      </c>
      <c r="E163" s="98">
        <v>100</v>
      </c>
      <c r="F163" s="98">
        <v>100</v>
      </c>
      <c r="G163" s="98">
        <v>100</v>
      </c>
      <c r="H163" s="99">
        <v>100</v>
      </c>
      <c r="I163" s="100">
        <v>91.8</v>
      </c>
      <c r="J163" s="98">
        <v>93</v>
      </c>
      <c r="K163" s="98">
        <v>95.7</v>
      </c>
      <c r="L163" s="98">
        <v>93.4</v>
      </c>
      <c r="M163" s="101">
        <v>94.6</v>
      </c>
      <c r="N163" s="97">
        <v>8.1999999999999993</v>
      </c>
      <c r="O163" s="98">
        <v>7</v>
      </c>
      <c r="P163" s="98">
        <v>3.5</v>
      </c>
      <c r="Q163" s="98">
        <v>6.6</v>
      </c>
      <c r="R163" s="99">
        <v>4.8</v>
      </c>
      <c r="S163" s="100">
        <v>0</v>
      </c>
      <c r="T163" s="98">
        <v>0</v>
      </c>
      <c r="U163" s="98">
        <v>0.9</v>
      </c>
      <c r="V163" s="98">
        <v>0</v>
      </c>
      <c r="W163" s="99">
        <v>0.6</v>
      </c>
    </row>
    <row r="164" spans="2:23" ht="14.25" x14ac:dyDescent="0.45">
      <c r="B164" s="8" t="s">
        <v>204</v>
      </c>
      <c r="C164" s="49" t="s">
        <v>32</v>
      </c>
      <c r="D164" s="97">
        <v>100</v>
      </c>
      <c r="E164" s="98">
        <v>100</v>
      </c>
      <c r="F164" s="98">
        <v>100</v>
      </c>
      <c r="G164" s="98">
        <v>100</v>
      </c>
      <c r="H164" s="99">
        <v>100</v>
      </c>
      <c r="I164" s="100">
        <v>84</v>
      </c>
      <c r="J164" s="98">
        <v>86.3</v>
      </c>
      <c r="K164" s="98">
        <v>91.7</v>
      </c>
      <c r="L164" s="98">
        <v>93.8</v>
      </c>
      <c r="M164" s="101">
        <v>95.1</v>
      </c>
      <c r="N164" s="97">
        <v>14.8</v>
      </c>
      <c r="O164" s="98">
        <v>12.4</v>
      </c>
      <c r="P164" s="98">
        <v>7.3</v>
      </c>
      <c r="Q164" s="98">
        <v>6</v>
      </c>
      <c r="R164" s="99">
        <v>4.8</v>
      </c>
      <c r="S164" s="100">
        <v>1.2</v>
      </c>
      <c r="T164" s="98">
        <v>1.3</v>
      </c>
      <c r="U164" s="98">
        <v>0.9</v>
      </c>
      <c r="V164" s="98">
        <v>0.2</v>
      </c>
      <c r="W164" s="99">
        <v>0.2</v>
      </c>
    </row>
    <row r="165" spans="2:23" ht="14.25" x14ac:dyDescent="0.45">
      <c r="B165" s="8" t="s">
        <v>205</v>
      </c>
      <c r="C165" s="49" t="s">
        <v>34</v>
      </c>
      <c r="D165" s="97">
        <v>100</v>
      </c>
      <c r="E165" s="98">
        <v>100</v>
      </c>
      <c r="F165" s="98">
        <v>100</v>
      </c>
      <c r="G165" s="98">
        <v>100</v>
      </c>
      <c r="H165" s="99">
        <v>100</v>
      </c>
      <c r="I165" s="100">
        <v>100</v>
      </c>
      <c r="J165" s="98">
        <v>70.8</v>
      </c>
      <c r="K165" s="98">
        <v>100</v>
      </c>
      <c r="L165" s="98">
        <v>98</v>
      </c>
      <c r="M165" s="101">
        <v>100</v>
      </c>
      <c r="N165" s="97">
        <v>0</v>
      </c>
      <c r="O165" s="98">
        <v>29.2</v>
      </c>
      <c r="P165" s="98">
        <v>0</v>
      </c>
      <c r="Q165" s="98">
        <v>2</v>
      </c>
      <c r="R165" s="99">
        <v>0</v>
      </c>
      <c r="S165" s="100">
        <v>0</v>
      </c>
      <c r="T165" s="98">
        <v>0</v>
      </c>
      <c r="U165" s="98">
        <v>0</v>
      </c>
      <c r="V165" s="98">
        <v>0</v>
      </c>
      <c r="W165" s="99">
        <v>0</v>
      </c>
    </row>
    <row r="166" spans="2:23" ht="14.25" x14ac:dyDescent="0.45">
      <c r="B166" s="8" t="s">
        <v>206</v>
      </c>
      <c r="C166" s="49" t="s">
        <v>36</v>
      </c>
      <c r="D166" s="97">
        <v>100</v>
      </c>
      <c r="E166" s="98">
        <v>100</v>
      </c>
      <c r="F166" s="98">
        <v>100</v>
      </c>
      <c r="G166" s="98">
        <v>100</v>
      </c>
      <c r="H166" s="99">
        <v>100</v>
      </c>
      <c r="I166" s="100">
        <v>88.8</v>
      </c>
      <c r="J166" s="98">
        <v>87</v>
      </c>
      <c r="K166" s="98">
        <v>93</v>
      </c>
      <c r="L166" s="98">
        <v>93.8</v>
      </c>
      <c r="M166" s="101">
        <v>94.5</v>
      </c>
      <c r="N166" s="97">
        <v>10.8</v>
      </c>
      <c r="O166" s="98">
        <v>12.2</v>
      </c>
      <c r="P166" s="98">
        <v>6.8</v>
      </c>
      <c r="Q166" s="98">
        <v>5.8</v>
      </c>
      <c r="R166" s="99">
        <v>5.0999999999999996</v>
      </c>
      <c r="S166" s="100">
        <v>0.4</v>
      </c>
      <c r="T166" s="98">
        <v>0.8</v>
      </c>
      <c r="U166" s="98">
        <v>0.2</v>
      </c>
      <c r="V166" s="98">
        <v>0.4</v>
      </c>
      <c r="W166" s="99">
        <v>0.4</v>
      </c>
    </row>
    <row r="167" spans="2:23" ht="14.25" x14ac:dyDescent="0.45">
      <c r="B167" s="8" t="s">
        <v>207</v>
      </c>
      <c r="C167" s="49" t="s">
        <v>38</v>
      </c>
      <c r="D167" s="97">
        <v>100</v>
      </c>
      <c r="E167" s="98">
        <v>100</v>
      </c>
      <c r="F167" s="98">
        <v>100</v>
      </c>
      <c r="G167" s="98">
        <v>100</v>
      </c>
      <c r="H167" s="99">
        <v>100</v>
      </c>
      <c r="I167" s="100">
        <v>82</v>
      </c>
      <c r="J167" s="98">
        <v>89.6</v>
      </c>
      <c r="K167" s="98">
        <v>86.5</v>
      </c>
      <c r="L167" s="98">
        <v>88.9</v>
      </c>
      <c r="M167" s="101">
        <v>95.3</v>
      </c>
      <c r="N167" s="97">
        <v>18</v>
      </c>
      <c r="O167" s="98">
        <v>10.4</v>
      </c>
      <c r="P167" s="98">
        <v>13.5</v>
      </c>
      <c r="Q167" s="98">
        <v>11.1</v>
      </c>
      <c r="R167" s="99">
        <v>4.7</v>
      </c>
      <c r="S167" s="100">
        <v>0</v>
      </c>
      <c r="T167" s="98">
        <v>0</v>
      </c>
      <c r="U167" s="98">
        <v>0</v>
      </c>
      <c r="V167" s="98">
        <v>0</v>
      </c>
      <c r="W167" s="99">
        <v>0</v>
      </c>
    </row>
    <row r="168" spans="2:23" ht="14.25" x14ac:dyDescent="0.45">
      <c r="B168" s="8" t="s">
        <v>208</v>
      </c>
      <c r="C168" s="50" t="s">
        <v>40</v>
      </c>
      <c r="D168" s="97">
        <v>100</v>
      </c>
      <c r="E168" s="98">
        <v>100</v>
      </c>
      <c r="F168" s="98">
        <v>100</v>
      </c>
      <c r="G168" s="98">
        <v>100</v>
      </c>
      <c r="H168" s="99">
        <v>100</v>
      </c>
      <c r="I168" s="100">
        <v>81.5</v>
      </c>
      <c r="J168" s="98">
        <v>87.8</v>
      </c>
      <c r="K168" s="98">
        <v>79.2</v>
      </c>
      <c r="L168" s="98">
        <v>89.7</v>
      </c>
      <c r="M168" s="101">
        <v>95.8</v>
      </c>
      <c r="N168" s="97">
        <v>18.5</v>
      </c>
      <c r="O168" s="98">
        <v>12.2</v>
      </c>
      <c r="P168" s="98">
        <v>20.8</v>
      </c>
      <c r="Q168" s="98">
        <v>10.3</v>
      </c>
      <c r="R168" s="99">
        <v>4.2</v>
      </c>
      <c r="S168" s="100">
        <v>0</v>
      </c>
      <c r="T168" s="98">
        <v>0</v>
      </c>
      <c r="U168" s="98">
        <v>0</v>
      </c>
      <c r="V168" s="98">
        <v>0</v>
      </c>
      <c r="W168" s="99">
        <v>0</v>
      </c>
    </row>
    <row r="169" spans="2:23" ht="14.25" x14ac:dyDescent="0.45">
      <c r="B169" s="8" t="s">
        <v>209</v>
      </c>
      <c r="C169" s="51" t="s">
        <v>42</v>
      </c>
      <c r="D169" s="102">
        <v>100</v>
      </c>
      <c r="E169" s="103">
        <v>100</v>
      </c>
      <c r="F169" s="103">
        <v>100</v>
      </c>
      <c r="G169" s="103">
        <v>100</v>
      </c>
      <c r="H169" s="104">
        <v>100</v>
      </c>
      <c r="I169" s="105">
        <v>82.4</v>
      </c>
      <c r="J169" s="103">
        <v>91.1</v>
      </c>
      <c r="K169" s="103">
        <v>92.7</v>
      </c>
      <c r="L169" s="103">
        <v>88.1</v>
      </c>
      <c r="M169" s="106">
        <v>94.9</v>
      </c>
      <c r="N169" s="102">
        <v>17.600000000000001</v>
      </c>
      <c r="O169" s="103">
        <v>8.9</v>
      </c>
      <c r="P169" s="103">
        <v>7.3</v>
      </c>
      <c r="Q169" s="103">
        <v>11.9</v>
      </c>
      <c r="R169" s="104">
        <v>5.0999999999999996</v>
      </c>
      <c r="S169" s="105">
        <v>0</v>
      </c>
      <c r="T169" s="103">
        <v>0</v>
      </c>
      <c r="U169" s="103">
        <v>0</v>
      </c>
      <c r="V169" s="103">
        <v>0</v>
      </c>
      <c r="W169" s="104">
        <v>0</v>
      </c>
    </row>
    <row r="170" spans="2:23" ht="14.25" x14ac:dyDescent="0.45">
      <c r="B170" s="8" t="s">
        <v>210</v>
      </c>
      <c r="C170" s="58" t="s">
        <v>44</v>
      </c>
      <c r="D170" s="107">
        <v>100</v>
      </c>
      <c r="E170" s="108">
        <v>100</v>
      </c>
      <c r="F170" s="108">
        <v>100</v>
      </c>
      <c r="G170" s="108">
        <v>100</v>
      </c>
      <c r="H170" s="109">
        <v>100</v>
      </c>
      <c r="I170" s="110">
        <v>83</v>
      </c>
      <c r="J170" s="108">
        <v>85.6</v>
      </c>
      <c r="K170" s="108">
        <v>89.8</v>
      </c>
      <c r="L170" s="108">
        <v>91.8</v>
      </c>
      <c r="M170" s="111">
        <v>94.4</v>
      </c>
      <c r="N170" s="107">
        <v>16.3</v>
      </c>
      <c r="O170" s="108">
        <v>13.7</v>
      </c>
      <c r="P170" s="108">
        <v>9.8000000000000007</v>
      </c>
      <c r="Q170" s="108">
        <v>7.6</v>
      </c>
      <c r="R170" s="109">
        <v>4.7</v>
      </c>
      <c r="S170" s="110">
        <v>0.7</v>
      </c>
      <c r="T170" s="108">
        <v>0.6</v>
      </c>
      <c r="U170" s="108">
        <v>0.4</v>
      </c>
      <c r="V170" s="108">
        <v>0.6</v>
      </c>
      <c r="W170" s="109">
        <v>0.9</v>
      </c>
    </row>
    <row r="171" spans="2:23" ht="14.25" x14ac:dyDescent="0.45">
      <c r="B171" s="8" t="s">
        <v>211</v>
      </c>
      <c r="C171" s="49" t="s">
        <v>46</v>
      </c>
      <c r="D171" s="97">
        <v>100</v>
      </c>
      <c r="E171" s="98">
        <v>100</v>
      </c>
      <c r="F171" s="98">
        <v>100</v>
      </c>
      <c r="G171" s="98">
        <v>100</v>
      </c>
      <c r="H171" s="99">
        <v>100</v>
      </c>
      <c r="I171" s="100">
        <v>86.2</v>
      </c>
      <c r="J171" s="98">
        <v>87.7</v>
      </c>
      <c r="K171" s="98">
        <v>92.5</v>
      </c>
      <c r="L171" s="98">
        <v>94.9</v>
      </c>
      <c r="M171" s="101">
        <v>97</v>
      </c>
      <c r="N171" s="97">
        <v>13.8</v>
      </c>
      <c r="O171" s="98">
        <v>12.3</v>
      </c>
      <c r="P171" s="98">
        <v>7.2</v>
      </c>
      <c r="Q171" s="98">
        <v>5.0999999999999996</v>
      </c>
      <c r="R171" s="99">
        <v>2.9</v>
      </c>
      <c r="S171" s="100">
        <v>0</v>
      </c>
      <c r="T171" s="98">
        <v>0</v>
      </c>
      <c r="U171" s="98">
        <v>0.3</v>
      </c>
      <c r="V171" s="98">
        <v>0</v>
      </c>
      <c r="W171" s="99">
        <v>0.1</v>
      </c>
    </row>
    <row r="172" spans="2:23" ht="14.25" x14ac:dyDescent="0.45">
      <c r="B172" s="8" t="s">
        <v>212</v>
      </c>
      <c r="C172" s="49" t="s">
        <v>48</v>
      </c>
      <c r="D172" s="97">
        <v>100</v>
      </c>
      <c r="E172" s="98">
        <v>100</v>
      </c>
      <c r="F172" s="98">
        <v>100</v>
      </c>
      <c r="G172" s="98">
        <v>100</v>
      </c>
      <c r="H172" s="99">
        <v>100</v>
      </c>
      <c r="I172" s="100">
        <v>78.7</v>
      </c>
      <c r="J172" s="98">
        <v>84.6</v>
      </c>
      <c r="K172" s="98">
        <v>86.5</v>
      </c>
      <c r="L172" s="98">
        <v>88</v>
      </c>
      <c r="M172" s="101">
        <v>92.7</v>
      </c>
      <c r="N172" s="97">
        <v>19.8</v>
      </c>
      <c r="O172" s="98">
        <v>15.4</v>
      </c>
      <c r="P172" s="98">
        <v>12.9</v>
      </c>
      <c r="Q172" s="98">
        <v>7.7</v>
      </c>
      <c r="R172" s="99">
        <v>6.7</v>
      </c>
      <c r="S172" s="100">
        <v>1.5</v>
      </c>
      <c r="T172" s="98">
        <v>0</v>
      </c>
      <c r="U172" s="98">
        <v>0.7</v>
      </c>
      <c r="V172" s="98">
        <v>4.4000000000000004</v>
      </c>
      <c r="W172" s="99">
        <v>0.7</v>
      </c>
    </row>
    <row r="173" spans="2:23" ht="14.25" x14ac:dyDescent="0.45">
      <c r="B173" s="8" t="s">
        <v>213</v>
      </c>
      <c r="C173" s="49" t="s">
        <v>50</v>
      </c>
      <c r="D173" s="97">
        <v>100</v>
      </c>
      <c r="E173" s="98">
        <v>100</v>
      </c>
      <c r="F173" s="98">
        <v>100</v>
      </c>
      <c r="G173" s="98">
        <v>100</v>
      </c>
      <c r="H173" s="99">
        <v>100</v>
      </c>
      <c r="I173" s="100">
        <v>89</v>
      </c>
      <c r="J173" s="98">
        <v>88.3</v>
      </c>
      <c r="K173" s="98">
        <v>95.5</v>
      </c>
      <c r="L173" s="98">
        <v>93.1</v>
      </c>
      <c r="M173" s="101">
        <v>93.7</v>
      </c>
      <c r="N173" s="97">
        <v>11</v>
      </c>
      <c r="O173" s="98">
        <v>11.7</v>
      </c>
      <c r="P173" s="98">
        <v>4.5</v>
      </c>
      <c r="Q173" s="98">
        <v>6.5</v>
      </c>
      <c r="R173" s="99">
        <v>4.8</v>
      </c>
      <c r="S173" s="100">
        <v>0</v>
      </c>
      <c r="T173" s="98">
        <v>0</v>
      </c>
      <c r="U173" s="98">
        <v>0</v>
      </c>
      <c r="V173" s="98">
        <v>0.4</v>
      </c>
      <c r="W173" s="99">
        <v>1.6</v>
      </c>
    </row>
    <row r="174" spans="2:23" ht="14.25" x14ac:dyDescent="0.45">
      <c r="B174" s="8" t="s">
        <v>214</v>
      </c>
      <c r="C174" s="49" t="s">
        <v>52</v>
      </c>
      <c r="D174" s="97">
        <v>100</v>
      </c>
      <c r="E174" s="98">
        <v>100</v>
      </c>
      <c r="F174" s="98">
        <v>100</v>
      </c>
      <c r="G174" s="98">
        <v>100</v>
      </c>
      <c r="H174" s="99">
        <v>100</v>
      </c>
      <c r="I174" s="100">
        <v>86.1</v>
      </c>
      <c r="J174" s="98">
        <v>83.5</v>
      </c>
      <c r="K174" s="98">
        <v>89.4</v>
      </c>
      <c r="L174" s="98">
        <v>94.6</v>
      </c>
      <c r="M174" s="101">
        <v>96.1</v>
      </c>
      <c r="N174" s="97">
        <v>13.9</v>
      </c>
      <c r="O174" s="98">
        <v>15.5</v>
      </c>
      <c r="P174" s="98">
        <v>10.1</v>
      </c>
      <c r="Q174" s="98">
        <v>5.3</v>
      </c>
      <c r="R174" s="99">
        <v>3.9</v>
      </c>
      <c r="S174" s="100">
        <v>0</v>
      </c>
      <c r="T174" s="98">
        <v>1</v>
      </c>
      <c r="U174" s="98">
        <v>0.5</v>
      </c>
      <c r="V174" s="98">
        <v>0.1</v>
      </c>
      <c r="W174" s="99">
        <v>0</v>
      </c>
    </row>
    <row r="175" spans="2:23" ht="14.25" x14ac:dyDescent="0.45">
      <c r="B175" s="8" t="s">
        <v>215</v>
      </c>
      <c r="C175" s="49" t="s">
        <v>54</v>
      </c>
      <c r="D175" s="97">
        <v>100</v>
      </c>
      <c r="E175" s="98">
        <v>100</v>
      </c>
      <c r="F175" s="98">
        <v>100</v>
      </c>
      <c r="G175" s="98">
        <v>100</v>
      </c>
      <c r="H175" s="99">
        <v>100</v>
      </c>
      <c r="I175" s="100">
        <v>87.9</v>
      </c>
      <c r="J175" s="98">
        <v>92.9</v>
      </c>
      <c r="K175" s="98">
        <v>93</v>
      </c>
      <c r="L175" s="98">
        <v>92.1</v>
      </c>
      <c r="M175" s="101">
        <v>95.9</v>
      </c>
      <c r="N175" s="97">
        <v>10</v>
      </c>
      <c r="O175" s="98">
        <v>7.1</v>
      </c>
      <c r="P175" s="98">
        <v>7</v>
      </c>
      <c r="Q175" s="98">
        <v>7.9</v>
      </c>
      <c r="R175" s="99">
        <v>4.0999999999999996</v>
      </c>
      <c r="S175" s="100">
        <v>2.1</v>
      </c>
      <c r="T175" s="98">
        <v>0</v>
      </c>
      <c r="U175" s="98">
        <v>0</v>
      </c>
      <c r="V175" s="98">
        <v>0</v>
      </c>
      <c r="W175" s="99">
        <v>0</v>
      </c>
    </row>
    <row r="176" spans="2:23" ht="14.25" x14ac:dyDescent="0.45">
      <c r="B176" s="8" t="s">
        <v>216</v>
      </c>
      <c r="C176" s="49" t="s">
        <v>56</v>
      </c>
      <c r="D176" s="97">
        <v>100</v>
      </c>
      <c r="E176" s="98">
        <v>100</v>
      </c>
      <c r="F176" s="98">
        <v>100</v>
      </c>
      <c r="G176" s="98">
        <v>100</v>
      </c>
      <c r="H176" s="99">
        <v>100</v>
      </c>
      <c r="I176" s="100">
        <v>84.2</v>
      </c>
      <c r="J176" s="98">
        <v>87.8</v>
      </c>
      <c r="K176" s="98">
        <v>90.4</v>
      </c>
      <c r="L176" s="98">
        <v>92.2</v>
      </c>
      <c r="M176" s="101">
        <v>95</v>
      </c>
      <c r="N176" s="97">
        <v>15</v>
      </c>
      <c r="O176" s="98">
        <v>11.3</v>
      </c>
      <c r="P176" s="98">
        <v>8.9</v>
      </c>
      <c r="Q176" s="98">
        <v>7.8</v>
      </c>
      <c r="R176" s="99">
        <v>4</v>
      </c>
      <c r="S176" s="100">
        <v>0.8</v>
      </c>
      <c r="T176" s="98">
        <v>0.9</v>
      </c>
      <c r="U176" s="98">
        <v>0.7</v>
      </c>
      <c r="V176" s="98">
        <v>0</v>
      </c>
      <c r="W176" s="99">
        <v>1</v>
      </c>
    </row>
    <row r="177" spans="2:23" ht="14.25" x14ac:dyDescent="0.45">
      <c r="B177" s="8" t="s">
        <v>217</v>
      </c>
      <c r="C177" s="49" t="s">
        <v>58</v>
      </c>
      <c r="D177" s="97">
        <v>100</v>
      </c>
      <c r="E177" s="98">
        <v>100</v>
      </c>
      <c r="F177" s="98">
        <v>100</v>
      </c>
      <c r="G177" s="98">
        <v>100</v>
      </c>
      <c r="H177" s="99">
        <v>100</v>
      </c>
      <c r="I177" s="100">
        <v>74.8</v>
      </c>
      <c r="J177" s="98">
        <v>65.400000000000006</v>
      </c>
      <c r="K177" s="98">
        <v>87.4</v>
      </c>
      <c r="L177" s="98">
        <v>88.8</v>
      </c>
      <c r="M177" s="101">
        <v>92</v>
      </c>
      <c r="N177" s="97">
        <v>22.6</v>
      </c>
      <c r="O177" s="98">
        <v>34.6</v>
      </c>
      <c r="P177" s="98">
        <v>12.6</v>
      </c>
      <c r="Q177" s="98">
        <v>10.199999999999999</v>
      </c>
      <c r="R177" s="99">
        <v>6.9</v>
      </c>
      <c r="S177" s="100">
        <v>2.6</v>
      </c>
      <c r="T177" s="98">
        <v>0</v>
      </c>
      <c r="U177" s="98">
        <v>0</v>
      </c>
      <c r="V177" s="98">
        <v>1</v>
      </c>
      <c r="W177" s="99">
        <v>1.1000000000000001</v>
      </c>
    </row>
    <row r="178" spans="2:23" ht="14.25" x14ac:dyDescent="0.45">
      <c r="B178" s="8" t="s">
        <v>218</v>
      </c>
      <c r="C178" s="49" t="s">
        <v>60</v>
      </c>
      <c r="D178" s="97">
        <v>100</v>
      </c>
      <c r="E178" s="98">
        <v>100</v>
      </c>
      <c r="F178" s="98">
        <v>100</v>
      </c>
      <c r="G178" s="98">
        <v>100</v>
      </c>
      <c r="H178" s="99">
        <v>100</v>
      </c>
      <c r="I178" s="100">
        <v>77.099999999999994</v>
      </c>
      <c r="J178" s="98">
        <v>78.7</v>
      </c>
      <c r="K178" s="98">
        <v>84.3</v>
      </c>
      <c r="L178" s="98">
        <v>88.8</v>
      </c>
      <c r="M178" s="101">
        <v>93.3</v>
      </c>
      <c r="N178" s="97">
        <v>21.3</v>
      </c>
      <c r="O178" s="98">
        <v>18</v>
      </c>
      <c r="P178" s="98">
        <v>15.7</v>
      </c>
      <c r="Q178" s="98">
        <v>11.2</v>
      </c>
      <c r="R178" s="99">
        <v>6.2</v>
      </c>
      <c r="S178" s="100">
        <v>1.6</v>
      </c>
      <c r="T178" s="98">
        <v>3.3</v>
      </c>
      <c r="U178" s="98">
        <v>0</v>
      </c>
      <c r="V178" s="98">
        <v>0</v>
      </c>
      <c r="W178" s="99">
        <v>0.4</v>
      </c>
    </row>
    <row r="179" spans="2:23" ht="14.65" thickBot="1" x14ac:dyDescent="0.5">
      <c r="B179" s="8" t="s">
        <v>219</v>
      </c>
      <c r="C179" s="59" t="s">
        <v>62</v>
      </c>
      <c r="D179" s="112">
        <v>100</v>
      </c>
      <c r="E179" s="113">
        <v>100</v>
      </c>
      <c r="F179" s="113">
        <v>100</v>
      </c>
      <c r="G179" s="113">
        <v>100</v>
      </c>
      <c r="H179" s="114">
        <v>100</v>
      </c>
      <c r="I179" s="115">
        <v>81.099999999999994</v>
      </c>
      <c r="J179" s="113">
        <v>87.8</v>
      </c>
      <c r="K179" s="113">
        <v>88.5</v>
      </c>
      <c r="L179" s="113">
        <v>92.2</v>
      </c>
      <c r="M179" s="116">
        <v>94.7</v>
      </c>
      <c r="N179" s="112">
        <v>18.8</v>
      </c>
      <c r="O179" s="113">
        <v>11.6</v>
      </c>
      <c r="P179" s="113">
        <v>10.7</v>
      </c>
      <c r="Q179" s="113">
        <v>7.6</v>
      </c>
      <c r="R179" s="114">
        <v>4.0999999999999996</v>
      </c>
      <c r="S179" s="115">
        <v>0.1</v>
      </c>
      <c r="T179" s="113">
        <v>0.6</v>
      </c>
      <c r="U179" s="113">
        <v>0.8</v>
      </c>
      <c r="V179" s="113">
        <v>0.2</v>
      </c>
      <c r="W179" s="114">
        <v>1.3</v>
      </c>
    </row>
    <row r="180" spans="2:23" ht="14.65" thickTop="1" x14ac:dyDescent="0.45">
      <c r="B180" s="8" t="s">
        <v>220</v>
      </c>
      <c r="C180" s="66" t="s">
        <v>64</v>
      </c>
      <c r="D180" s="117">
        <v>100</v>
      </c>
      <c r="E180" s="118">
        <v>100</v>
      </c>
      <c r="F180" s="118">
        <v>100</v>
      </c>
      <c r="G180" s="118">
        <v>100</v>
      </c>
      <c r="H180" s="119">
        <v>100</v>
      </c>
      <c r="I180" s="120">
        <v>85.8</v>
      </c>
      <c r="J180" s="118">
        <v>87.5</v>
      </c>
      <c r="K180" s="118">
        <v>90.8</v>
      </c>
      <c r="L180" s="118">
        <v>92.6</v>
      </c>
      <c r="M180" s="121">
        <v>95</v>
      </c>
      <c r="N180" s="122">
        <v>13.6</v>
      </c>
      <c r="O180" s="123">
        <v>11.8</v>
      </c>
      <c r="P180" s="123">
        <v>8.6999999999999993</v>
      </c>
      <c r="Q180" s="123">
        <v>7.1</v>
      </c>
      <c r="R180" s="124">
        <v>4.4000000000000004</v>
      </c>
      <c r="S180" s="120">
        <v>0.6</v>
      </c>
      <c r="T180" s="118">
        <v>0.7</v>
      </c>
      <c r="U180" s="118">
        <v>0.5</v>
      </c>
      <c r="V180" s="118">
        <v>0.3</v>
      </c>
      <c r="W180" s="119">
        <v>0.6</v>
      </c>
    </row>
    <row r="183" spans="2:23" ht="13.15" x14ac:dyDescent="0.4">
      <c r="C183" s="75" t="s">
        <v>221</v>
      </c>
    </row>
    <row r="184" spans="2:23" x14ac:dyDescent="0.35">
      <c r="C184" s="18" t="s">
        <v>14</v>
      </c>
      <c r="D184" s="19" t="s">
        <v>68</v>
      </c>
      <c r="E184" s="20"/>
      <c r="F184" s="20"/>
      <c r="G184" s="20"/>
      <c r="H184" s="21"/>
      <c r="I184" s="22" t="s">
        <v>69</v>
      </c>
      <c r="J184" s="20"/>
      <c r="K184" s="20"/>
      <c r="L184" s="20"/>
      <c r="M184" s="80"/>
      <c r="N184" s="81" t="s">
        <v>70</v>
      </c>
      <c r="O184" s="20"/>
      <c r="P184" s="20"/>
      <c r="Q184" s="20"/>
      <c r="R184" s="80"/>
      <c r="S184" s="81" t="s">
        <v>71</v>
      </c>
      <c r="T184" s="20"/>
      <c r="U184" s="20"/>
      <c r="V184" s="20"/>
      <c r="W184" s="24"/>
    </row>
    <row r="185" spans="2:23" ht="13.15" x14ac:dyDescent="0.4">
      <c r="C185" s="26" t="s">
        <v>21</v>
      </c>
      <c r="D185" s="82">
        <v>2011</v>
      </c>
      <c r="E185" s="83">
        <v>2012</v>
      </c>
      <c r="F185" s="83">
        <v>2013</v>
      </c>
      <c r="G185" s="83">
        <v>2014</v>
      </c>
      <c r="H185" s="84">
        <v>2015</v>
      </c>
      <c r="I185" s="85">
        <v>2011</v>
      </c>
      <c r="J185" s="83">
        <v>2012</v>
      </c>
      <c r="K185" s="83">
        <v>2013</v>
      </c>
      <c r="L185" s="83">
        <v>2014</v>
      </c>
      <c r="M185" s="86">
        <v>2015</v>
      </c>
      <c r="N185" s="82">
        <v>2011</v>
      </c>
      <c r="O185" s="83">
        <v>2012</v>
      </c>
      <c r="P185" s="83">
        <v>2013</v>
      </c>
      <c r="Q185" s="83">
        <v>2014</v>
      </c>
      <c r="R185" s="84">
        <v>2015</v>
      </c>
      <c r="S185" s="85">
        <v>2011</v>
      </c>
      <c r="T185" s="83">
        <v>2012</v>
      </c>
      <c r="U185" s="83">
        <v>2013</v>
      </c>
      <c r="V185" s="83">
        <v>2014</v>
      </c>
      <c r="W185" s="84">
        <v>2015</v>
      </c>
    </row>
    <row r="186" spans="2:23" ht="14.25" x14ac:dyDescent="0.45">
      <c r="B186" s="8" t="s">
        <v>222</v>
      </c>
      <c r="C186" s="32" t="s">
        <v>5</v>
      </c>
      <c r="D186" s="87">
        <v>100</v>
      </c>
      <c r="E186" s="88">
        <v>100</v>
      </c>
      <c r="F186" s="88">
        <v>100</v>
      </c>
      <c r="G186" s="88">
        <v>100</v>
      </c>
      <c r="H186" s="89">
        <v>100</v>
      </c>
      <c r="I186" s="90">
        <v>5.6</v>
      </c>
      <c r="J186" s="88">
        <v>6.5</v>
      </c>
      <c r="K186" s="88">
        <v>9.1</v>
      </c>
      <c r="L186" s="88">
        <v>13.5</v>
      </c>
      <c r="M186" s="91">
        <v>20.5</v>
      </c>
      <c r="N186" s="87">
        <v>93.8</v>
      </c>
      <c r="O186" s="88">
        <v>92.7</v>
      </c>
      <c r="P186" s="88">
        <v>90.5</v>
      </c>
      <c r="Q186" s="88">
        <v>86.3</v>
      </c>
      <c r="R186" s="89">
        <v>79</v>
      </c>
      <c r="S186" s="90">
        <v>0.6</v>
      </c>
      <c r="T186" s="88">
        <v>0.8</v>
      </c>
      <c r="U186" s="88">
        <v>0.4</v>
      </c>
      <c r="V186" s="88">
        <v>0.2</v>
      </c>
      <c r="W186" s="89">
        <v>0.5</v>
      </c>
    </row>
    <row r="187" spans="2:23" ht="14.25" x14ac:dyDescent="0.45">
      <c r="B187" s="8" t="s">
        <v>223</v>
      </c>
      <c r="C187" s="42" t="s">
        <v>10</v>
      </c>
      <c r="D187" s="92">
        <v>100</v>
      </c>
      <c r="E187" s="93">
        <v>100</v>
      </c>
      <c r="F187" s="93">
        <v>100</v>
      </c>
      <c r="G187" s="93">
        <v>100</v>
      </c>
      <c r="H187" s="94">
        <v>100</v>
      </c>
      <c r="I187" s="95">
        <v>7</v>
      </c>
      <c r="J187" s="93">
        <v>6.4</v>
      </c>
      <c r="K187" s="93">
        <v>8.5</v>
      </c>
      <c r="L187" s="93">
        <v>15.4</v>
      </c>
      <c r="M187" s="96">
        <v>19.2</v>
      </c>
      <c r="N187" s="92">
        <v>92</v>
      </c>
      <c r="O187" s="93">
        <v>92.9</v>
      </c>
      <c r="P187" s="93">
        <v>90.9</v>
      </c>
      <c r="Q187" s="93">
        <v>84.1</v>
      </c>
      <c r="R187" s="94">
        <v>79.900000000000006</v>
      </c>
      <c r="S187" s="95">
        <v>0.9</v>
      </c>
      <c r="T187" s="93">
        <v>0.6</v>
      </c>
      <c r="U187" s="93">
        <v>0.6</v>
      </c>
      <c r="V187" s="93">
        <v>0.5</v>
      </c>
      <c r="W187" s="94">
        <v>1</v>
      </c>
    </row>
    <row r="188" spans="2:23" ht="14.25" x14ac:dyDescent="0.45">
      <c r="B188" s="8" t="s">
        <v>224</v>
      </c>
      <c r="C188" s="49" t="s">
        <v>16</v>
      </c>
      <c r="D188" s="97">
        <v>100</v>
      </c>
      <c r="E188" s="98">
        <v>100</v>
      </c>
      <c r="F188" s="98">
        <v>100</v>
      </c>
      <c r="G188" s="98">
        <v>100</v>
      </c>
      <c r="H188" s="99">
        <v>100</v>
      </c>
      <c r="I188" s="100">
        <v>7.5</v>
      </c>
      <c r="J188" s="98">
        <v>8.1</v>
      </c>
      <c r="K188" s="98">
        <v>4.7</v>
      </c>
      <c r="L188" s="98">
        <v>17.2</v>
      </c>
      <c r="M188" s="101">
        <v>24.7</v>
      </c>
      <c r="N188" s="97">
        <v>92.5</v>
      </c>
      <c r="O188" s="98">
        <v>90</v>
      </c>
      <c r="P188" s="98">
        <v>95.3</v>
      </c>
      <c r="Q188" s="98">
        <v>82.8</v>
      </c>
      <c r="R188" s="99">
        <v>74.5</v>
      </c>
      <c r="S188" s="100">
        <v>0</v>
      </c>
      <c r="T188" s="98">
        <v>1.9</v>
      </c>
      <c r="U188" s="98">
        <v>0</v>
      </c>
      <c r="V188" s="98">
        <v>0</v>
      </c>
      <c r="W188" s="99">
        <v>0.8</v>
      </c>
    </row>
    <row r="189" spans="2:23" ht="14.25" x14ac:dyDescent="0.45">
      <c r="B189" s="8" t="s">
        <v>225</v>
      </c>
      <c r="C189" s="50" t="s">
        <v>22</v>
      </c>
      <c r="D189" s="97">
        <v>100</v>
      </c>
      <c r="E189" s="98">
        <v>100</v>
      </c>
      <c r="F189" s="98">
        <v>100</v>
      </c>
      <c r="G189" s="98">
        <v>100</v>
      </c>
      <c r="H189" s="99">
        <v>100</v>
      </c>
      <c r="I189" s="100">
        <v>4.8</v>
      </c>
      <c r="J189" s="98">
        <v>8</v>
      </c>
      <c r="K189" s="98">
        <v>3.5</v>
      </c>
      <c r="L189" s="98">
        <v>8.1999999999999993</v>
      </c>
      <c r="M189" s="101">
        <v>20.100000000000001</v>
      </c>
      <c r="N189" s="97">
        <v>95.2</v>
      </c>
      <c r="O189" s="98">
        <v>89.5</v>
      </c>
      <c r="P189" s="98">
        <v>96.5</v>
      </c>
      <c r="Q189" s="98">
        <v>91.8</v>
      </c>
      <c r="R189" s="99">
        <v>78.5</v>
      </c>
      <c r="S189" s="100">
        <v>0</v>
      </c>
      <c r="T189" s="98">
        <v>2.5</v>
      </c>
      <c r="U189" s="98">
        <v>0</v>
      </c>
      <c r="V189" s="98">
        <v>0</v>
      </c>
      <c r="W189" s="99">
        <v>1.4</v>
      </c>
    </row>
    <row r="190" spans="2:23" ht="14.25" x14ac:dyDescent="0.45">
      <c r="B190" s="8" t="s">
        <v>226</v>
      </c>
      <c r="C190" s="50" t="s">
        <v>26</v>
      </c>
      <c r="D190" s="97">
        <v>100</v>
      </c>
      <c r="E190" s="98">
        <v>100</v>
      </c>
      <c r="F190" s="98">
        <v>100</v>
      </c>
      <c r="G190" s="98">
        <v>100</v>
      </c>
      <c r="H190" s="99">
        <v>100</v>
      </c>
      <c r="I190" s="100">
        <v>7.7</v>
      </c>
      <c r="J190" s="98">
        <v>13.3</v>
      </c>
      <c r="K190" s="98">
        <v>10</v>
      </c>
      <c r="L190" s="98">
        <v>34.6</v>
      </c>
      <c r="M190" s="101">
        <v>31.3</v>
      </c>
      <c r="N190" s="97">
        <v>92.3</v>
      </c>
      <c r="O190" s="98">
        <v>84.9</v>
      </c>
      <c r="P190" s="98">
        <v>90</v>
      </c>
      <c r="Q190" s="98">
        <v>65.400000000000006</v>
      </c>
      <c r="R190" s="99">
        <v>68.7</v>
      </c>
      <c r="S190" s="100">
        <v>0</v>
      </c>
      <c r="T190" s="98">
        <v>1.8</v>
      </c>
      <c r="U190" s="98">
        <v>0</v>
      </c>
      <c r="V190" s="98">
        <v>0</v>
      </c>
      <c r="W190" s="99">
        <v>0</v>
      </c>
    </row>
    <row r="191" spans="2:23" ht="14.25" x14ac:dyDescent="0.45">
      <c r="B191" s="8" t="s">
        <v>227</v>
      </c>
      <c r="C191" s="50" t="s">
        <v>28</v>
      </c>
      <c r="D191" s="97">
        <v>100</v>
      </c>
      <c r="E191" s="98">
        <v>100</v>
      </c>
      <c r="F191" s="98">
        <v>100</v>
      </c>
      <c r="G191" s="98">
        <v>100</v>
      </c>
      <c r="H191" s="99">
        <v>100</v>
      </c>
      <c r="I191" s="100">
        <v>17.8</v>
      </c>
      <c r="J191" s="98">
        <v>0</v>
      </c>
      <c r="K191" s="98">
        <v>0</v>
      </c>
      <c r="L191" s="98">
        <v>11.7</v>
      </c>
      <c r="M191" s="101">
        <v>29.9</v>
      </c>
      <c r="N191" s="97">
        <v>82.2</v>
      </c>
      <c r="O191" s="98">
        <v>99.5</v>
      </c>
      <c r="P191" s="98">
        <v>100</v>
      </c>
      <c r="Q191" s="98">
        <v>88.3</v>
      </c>
      <c r="R191" s="99">
        <v>70.099999999999994</v>
      </c>
      <c r="S191" s="100">
        <v>0</v>
      </c>
      <c r="T191" s="98">
        <v>0.5</v>
      </c>
      <c r="U191" s="98">
        <v>0</v>
      </c>
      <c r="V191" s="98">
        <v>0</v>
      </c>
      <c r="W191" s="99">
        <v>0</v>
      </c>
    </row>
    <row r="192" spans="2:23" ht="14.25" x14ac:dyDescent="0.45">
      <c r="B192" s="8" t="s">
        <v>228</v>
      </c>
      <c r="C192" s="49" t="s">
        <v>30</v>
      </c>
      <c r="D192" s="97">
        <v>100</v>
      </c>
      <c r="E192" s="98">
        <v>100</v>
      </c>
      <c r="F192" s="98">
        <v>100</v>
      </c>
      <c r="G192" s="98">
        <v>100</v>
      </c>
      <c r="H192" s="99">
        <v>100</v>
      </c>
      <c r="I192" s="100">
        <v>3.8</v>
      </c>
      <c r="J192" s="98">
        <v>9.6999999999999993</v>
      </c>
      <c r="K192" s="98">
        <v>16.600000000000001</v>
      </c>
      <c r="L192" s="98">
        <v>20.399999999999999</v>
      </c>
      <c r="M192" s="101">
        <v>29.9</v>
      </c>
      <c r="N192" s="97">
        <v>96.2</v>
      </c>
      <c r="O192" s="98">
        <v>90.2</v>
      </c>
      <c r="P192" s="98">
        <v>81.099999999999994</v>
      </c>
      <c r="Q192" s="98">
        <v>79.599999999999994</v>
      </c>
      <c r="R192" s="99">
        <v>70.099999999999994</v>
      </c>
      <c r="S192" s="100">
        <v>0</v>
      </c>
      <c r="T192" s="98">
        <v>0.2</v>
      </c>
      <c r="U192" s="98">
        <v>2.2999999999999998</v>
      </c>
      <c r="V192" s="98">
        <v>0</v>
      </c>
      <c r="W192" s="99">
        <v>0</v>
      </c>
    </row>
    <row r="193" spans="2:23" ht="14.25" x14ac:dyDescent="0.45">
      <c r="B193" s="8" t="s">
        <v>229</v>
      </c>
      <c r="C193" s="49" t="s">
        <v>32</v>
      </c>
      <c r="D193" s="97">
        <v>100</v>
      </c>
      <c r="E193" s="98">
        <v>100</v>
      </c>
      <c r="F193" s="98">
        <v>100</v>
      </c>
      <c r="G193" s="98">
        <v>100</v>
      </c>
      <c r="H193" s="99">
        <v>100</v>
      </c>
      <c r="I193" s="100">
        <v>6.7</v>
      </c>
      <c r="J193" s="98">
        <v>8.1999999999999993</v>
      </c>
      <c r="K193" s="98">
        <v>11</v>
      </c>
      <c r="L193" s="98">
        <v>13.8</v>
      </c>
      <c r="M193" s="101">
        <v>19.3</v>
      </c>
      <c r="N193" s="97">
        <v>92.7</v>
      </c>
      <c r="O193" s="98">
        <v>91.3</v>
      </c>
      <c r="P193" s="98">
        <v>89</v>
      </c>
      <c r="Q193" s="98">
        <v>86.2</v>
      </c>
      <c r="R193" s="99">
        <v>80.099999999999994</v>
      </c>
      <c r="S193" s="100">
        <v>0.6</v>
      </c>
      <c r="T193" s="98">
        <v>0.5</v>
      </c>
      <c r="U193" s="98">
        <v>0</v>
      </c>
      <c r="V193" s="98">
        <v>0</v>
      </c>
      <c r="W193" s="99">
        <v>0.6</v>
      </c>
    </row>
    <row r="194" spans="2:23" ht="14.25" x14ac:dyDescent="0.45">
      <c r="B194" s="8" t="s">
        <v>230</v>
      </c>
      <c r="C194" s="49" t="s">
        <v>34</v>
      </c>
      <c r="D194" s="97">
        <v>100</v>
      </c>
      <c r="E194" s="98">
        <v>100</v>
      </c>
      <c r="F194" s="98">
        <v>100</v>
      </c>
      <c r="G194" s="98">
        <v>100</v>
      </c>
      <c r="H194" s="99">
        <v>100</v>
      </c>
      <c r="I194" s="100">
        <v>0</v>
      </c>
      <c r="J194" s="98">
        <v>0</v>
      </c>
      <c r="K194" s="98">
        <v>0</v>
      </c>
      <c r="L194" s="98">
        <v>15.2</v>
      </c>
      <c r="M194" s="101">
        <v>17.899999999999999</v>
      </c>
      <c r="N194" s="97">
        <v>100</v>
      </c>
      <c r="O194" s="98">
        <v>100</v>
      </c>
      <c r="P194" s="98">
        <v>100</v>
      </c>
      <c r="Q194" s="98">
        <v>84.8</v>
      </c>
      <c r="R194" s="99">
        <v>82.1</v>
      </c>
      <c r="S194" s="100">
        <v>0</v>
      </c>
      <c r="T194" s="98">
        <v>0</v>
      </c>
      <c r="U194" s="98">
        <v>0</v>
      </c>
      <c r="V194" s="98">
        <v>0</v>
      </c>
      <c r="W194" s="99">
        <v>0</v>
      </c>
    </row>
    <row r="195" spans="2:23" ht="14.25" x14ac:dyDescent="0.45">
      <c r="B195" s="8" t="s">
        <v>231</v>
      </c>
      <c r="C195" s="49" t="s">
        <v>36</v>
      </c>
      <c r="D195" s="97">
        <v>100</v>
      </c>
      <c r="E195" s="98">
        <v>100</v>
      </c>
      <c r="F195" s="98">
        <v>100</v>
      </c>
      <c r="G195" s="98">
        <v>100</v>
      </c>
      <c r="H195" s="99">
        <v>100</v>
      </c>
      <c r="I195" s="100">
        <v>5.2</v>
      </c>
      <c r="J195" s="98">
        <v>5</v>
      </c>
      <c r="K195" s="98">
        <v>10.3</v>
      </c>
      <c r="L195" s="98">
        <v>9.8000000000000007</v>
      </c>
      <c r="M195" s="101">
        <v>21.2</v>
      </c>
      <c r="N195" s="97">
        <v>93.2</v>
      </c>
      <c r="O195" s="98">
        <v>94.1</v>
      </c>
      <c r="P195" s="98">
        <v>88.5</v>
      </c>
      <c r="Q195" s="98">
        <v>89.3</v>
      </c>
      <c r="R195" s="99">
        <v>78.8</v>
      </c>
      <c r="S195" s="100">
        <v>1.6</v>
      </c>
      <c r="T195" s="98">
        <v>0.9</v>
      </c>
      <c r="U195" s="98">
        <v>1.2</v>
      </c>
      <c r="V195" s="98">
        <v>0.9</v>
      </c>
      <c r="W195" s="99">
        <v>0</v>
      </c>
    </row>
    <row r="196" spans="2:23" ht="14.25" x14ac:dyDescent="0.45">
      <c r="B196" s="8" t="s">
        <v>232</v>
      </c>
      <c r="C196" s="49" t="s">
        <v>38</v>
      </c>
      <c r="D196" s="97">
        <v>100</v>
      </c>
      <c r="E196" s="98">
        <v>100</v>
      </c>
      <c r="F196" s="98">
        <v>100</v>
      </c>
      <c r="G196" s="98">
        <v>100</v>
      </c>
      <c r="H196" s="99">
        <v>100</v>
      </c>
      <c r="I196" s="100">
        <v>0</v>
      </c>
      <c r="J196" s="98">
        <v>2.4</v>
      </c>
      <c r="K196" s="98">
        <v>6.9</v>
      </c>
      <c r="L196" s="98">
        <v>7.9</v>
      </c>
      <c r="M196" s="101">
        <v>16.5</v>
      </c>
      <c r="N196" s="97">
        <v>100</v>
      </c>
      <c r="O196" s="98">
        <v>97</v>
      </c>
      <c r="P196" s="98">
        <v>93.1</v>
      </c>
      <c r="Q196" s="98">
        <v>92.1</v>
      </c>
      <c r="R196" s="99">
        <v>83.5</v>
      </c>
      <c r="S196" s="100">
        <v>0</v>
      </c>
      <c r="T196" s="98">
        <v>0.6</v>
      </c>
      <c r="U196" s="98">
        <v>0</v>
      </c>
      <c r="V196" s="98">
        <v>0</v>
      </c>
      <c r="W196" s="99">
        <v>0</v>
      </c>
    </row>
    <row r="197" spans="2:23" ht="14.25" x14ac:dyDescent="0.45">
      <c r="B197" s="8" t="s">
        <v>233</v>
      </c>
      <c r="C197" s="50" t="s">
        <v>40</v>
      </c>
      <c r="D197" s="97">
        <v>100</v>
      </c>
      <c r="E197" s="98">
        <v>100</v>
      </c>
      <c r="F197" s="98">
        <v>100</v>
      </c>
      <c r="G197" s="98">
        <v>100</v>
      </c>
      <c r="H197" s="99">
        <v>100</v>
      </c>
      <c r="I197" s="100">
        <v>0</v>
      </c>
      <c r="J197" s="98">
        <v>3.6</v>
      </c>
      <c r="K197" s="98">
        <v>8.6999999999999993</v>
      </c>
      <c r="L197" s="98">
        <v>7.6</v>
      </c>
      <c r="M197" s="101">
        <v>14.6</v>
      </c>
      <c r="N197" s="97">
        <v>100</v>
      </c>
      <c r="O197" s="98">
        <v>95.1</v>
      </c>
      <c r="P197" s="98">
        <v>91.3</v>
      </c>
      <c r="Q197" s="98">
        <v>92.4</v>
      </c>
      <c r="R197" s="99">
        <v>85.4</v>
      </c>
      <c r="S197" s="100">
        <v>0</v>
      </c>
      <c r="T197" s="98">
        <v>1.2</v>
      </c>
      <c r="U197" s="98">
        <v>0</v>
      </c>
      <c r="V197" s="98">
        <v>0</v>
      </c>
      <c r="W197" s="99">
        <v>0</v>
      </c>
    </row>
    <row r="198" spans="2:23" ht="14.25" x14ac:dyDescent="0.45">
      <c r="B198" s="8" t="s">
        <v>234</v>
      </c>
      <c r="C198" s="51" t="s">
        <v>42</v>
      </c>
      <c r="D198" s="102">
        <v>100</v>
      </c>
      <c r="E198" s="103">
        <v>100</v>
      </c>
      <c r="F198" s="103">
        <v>100</v>
      </c>
      <c r="G198" s="103">
        <v>100</v>
      </c>
      <c r="H198" s="104">
        <v>100</v>
      </c>
      <c r="I198" s="105">
        <v>0</v>
      </c>
      <c r="J198" s="103">
        <v>1.3</v>
      </c>
      <c r="K198" s="103">
        <v>5.0999999999999996</v>
      </c>
      <c r="L198" s="103">
        <v>8.1999999999999993</v>
      </c>
      <c r="M198" s="106">
        <v>18.8</v>
      </c>
      <c r="N198" s="102">
        <v>100</v>
      </c>
      <c r="O198" s="103">
        <v>98.7</v>
      </c>
      <c r="P198" s="103">
        <v>94.9</v>
      </c>
      <c r="Q198" s="103">
        <v>91.8</v>
      </c>
      <c r="R198" s="104">
        <v>81.2</v>
      </c>
      <c r="S198" s="105">
        <v>0</v>
      </c>
      <c r="T198" s="103">
        <v>0</v>
      </c>
      <c r="U198" s="103">
        <v>0</v>
      </c>
      <c r="V198" s="103">
        <v>0</v>
      </c>
      <c r="W198" s="104">
        <v>0</v>
      </c>
    </row>
    <row r="199" spans="2:23" ht="14.25" x14ac:dyDescent="0.45">
      <c r="B199" s="8" t="s">
        <v>235</v>
      </c>
      <c r="C199" s="58" t="s">
        <v>44</v>
      </c>
      <c r="D199" s="107">
        <v>100</v>
      </c>
      <c r="E199" s="108">
        <v>100</v>
      </c>
      <c r="F199" s="108">
        <v>100</v>
      </c>
      <c r="G199" s="108">
        <v>100</v>
      </c>
      <c r="H199" s="109">
        <v>100</v>
      </c>
      <c r="I199" s="110">
        <v>4.2</v>
      </c>
      <c r="J199" s="108">
        <v>4.5999999999999996</v>
      </c>
      <c r="K199" s="108">
        <v>8.1</v>
      </c>
      <c r="L199" s="108">
        <v>13</v>
      </c>
      <c r="M199" s="111">
        <v>16.899999999999999</v>
      </c>
      <c r="N199" s="107">
        <v>95.3</v>
      </c>
      <c r="O199" s="108">
        <v>95</v>
      </c>
      <c r="P199" s="108">
        <v>91.1</v>
      </c>
      <c r="Q199" s="108">
        <v>86</v>
      </c>
      <c r="R199" s="109">
        <v>82.4</v>
      </c>
      <c r="S199" s="110">
        <v>0.5</v>
      </c>
      <c r="T199" s="108">
        <v>0.3</v>
      </c>
      <c r="U199" s="108">
        <v>0.8</v>
      </c>
      <c r="V199" s="108">
        <v>1</v>
      </c>
      <c r="W199" s="109">
        <v>0.8</v>
      </c>
    </row>
    <row r="200" spans="2:23" ht="14.25" x14ac:dyDescent="0.45">
      <c r="B200" s="8" t="s">
        <v>236</v>
      </c>
      <c r="C200" s="49" t="s">
        <v>46</v>
      </c>
      <c r="D200" s="97">
        <v>100</v>
      </c>
      <c r="E200" s="98">
        <v>100</v>
      </c>
      <c r="F200" s="98">
        <v>100</v>
      </c>
      <c r="G200" s="98">
        <v>100</v>
      </c>
      <c r="H200" s="99">
        <v>100</v>
      </c>
      <c r="I200" s="100">
        <v>2.8</v>
      </c>
      <c r="J200" s="98">
        <v>8.1999999999999993</v>
      </c>
      <c r="K200" s="98">
        <v>6.1</v>
      </c>
      <c r="L200" s="98">
        <v>7.3</v>
      </c>
      <c r="M200" s="101">
        <v>5.6</v>
      </c>
      <c r="N200" s="97">
        <v>97.2</v>
      </c>
      <c r="O200" s="98">
        <v>90.4</v>
      </c>
      <c r="P200" s="98">
        <v>93.9</v>
      </c>
      <c r="Q200" s="98">
        <v>92.7</v>
      </c>
      <c r="R200" s="99">
        <v>94.4</v>
      </c>
      <c r="S200" s="100">
        <v>0</v>
      </c>
      <c r="T200" s="98">
        <v>1.3</v>
      </c>
      <c r="U200" s="98">
        <v>0</v>
      </c>
      <c r="V200" s="98">
        <v>0</v>
      </c>
      <c r="W200" s="99">
        <v>0</v>
      </c>
    </row>
    <row r="201" spans="2:23" ht="14.25" x14ac:dyDescent="0.45">
      <c r="B201" s="8" t="s">
        <v>237</v>
      </c>
      <c r="C201" s="49" t="s">
        <v>48</v>
      </c>
      <c r="D201" s="97">
        <v>100</v>
      </c>
      <c r="E201" s="98">
        <v>100</v>
      </c>
      <c r="F201" s="98">
        <v>100</v>
      </c>
      <c r="G201" s="98">
        <v>100</v>
      </c>
      <c r="H201" s="99">
        <v>100</v>
      </c>
      <c r="I201" s="100">
        <v>6.5</v>
      </c>
      <c r="J201" s="98">
        <v>0.4</v>
      </c>
      <c r="K201" s="98">
        <v>4.2</v>
      </c>
      <c r="L201" s="98">
        <v>9.6999999999999993</v>
      </c>
      <c r="M201" s="101">
        <v>14</v>
      </c>
      <c r="N201" s="97">
        <v>93.5</v>
      </c>
      <c r="O201" s="98">
        <v>99.6</v>
      </c>
      <c r="P201" s="98">
        <v>94.3</v>
      </c>
      <c r="Q201" s="98">
        <v>87.5</v>
      </c>
      <c r="R201" s="99">
        <v>84.3</v>
      </c>
      <c r="S201" s="100">
        <v>0</v>
      </c>
      <c r="T201" s="98">
        <v>0</v>
      </c>
      <c r="U201" s="98">
        <v>1.5</v>
      </c>
      <c r="V201" s="98">
        <v>2.8</v>
      </c>
      <c r="W201" s="99">
        <v>1.7</v>
      </c>
    </row>
    <row r="202" spans="2:23" ht="14.25" x14ac:dyDescent="0.45">
      <c r="B202" s="8" t="s">
        <v>238</v>
      </c>
      <c r="C202" s="49" t="s">
        <v>50</v>
      </c>
      <c r="D202" s="97">
        <v>100</v>
      </c>
      <c r="E202" s="98">
        <v>100</v>
      </c>
      <c r="F202" s="98">
        <v>100</v>
      </c>
      <c r="G202" s="98">
        <v>100</v>
      </c>
      <c r="H202" s="99">
        <v>100</v>
      </c>
      <c r="I202" s="100">
        <v>5.5</v>
      </c>
      <c r="J202" s="98">
        <v>6.8</v>
      </c>
      <c r="K202" s="98">
        <v>13.8</v>
      </c>
      <c r="L202" s="98">
        <v>22.2</v>
      </c>
      <c r="M202" s="101">
        <v>18.100000000000001</v>
      </c>
      <c r="N202" s="97">
        <v>93.1</v>
      </c>
      <c r="O202" s="98">
        <v>93.2</v>
      </c>
      <c r="P202" s="98">
        <v>85.3</v>
      </c>
      <c r="Q202" s="98">
        <v>76.8</v>
      </c>
      <c r="R202" s="99">
        <v>80.2</v>
      </c>
      <c r="S202" s="100">
        <v>1.4</v>
      </c>
      <c r="T202" s="98">
        <v>0</v>
      </c>
      <c r="U202" s="98">
        <v>0.9</v>
      </c>
      <c r="V202" s="98">
        <v>0.9</v>
      </c>
      <c r="W202" s="99">
        <v>1.7</v>
      </c>
    </row>
    <row r="203" spans="2:23" ht="14.25" x14ac:dyDescent="0.45">
      <c r="B203" s="8" t="s">
        <v>239</v>
      </c>
      <c r="C203" s="49" t="s">
        <v>52</v>
      </c>
      <c r="D203" s="97">
        <v>100</v>
      </c>
      <c r="E203" s="98">
        <v>100</v>
      </c>
      <c r="F203" s="98">
        <v>100</v>
      </c>
      <c r="G203" s="98">
        <v>100</v>
      </c>
      <c r="H203" s="99">
        <v>100</v>
      </c>
      <c r="I203" s="100">
        <v>2.8</v>
      </c>
      <c r="J203" s="98">
        <v>0.8</v>
      </c>
      <c r="K203" s="98">
        <v>8</v>
      </c>
      <c r="L203" s="98">
        <v>18.899999999999999</v>
      </c>
      <c r="M203" s="101">
        <v>21.2</v>
      </c>
      <c r="N203" s="97">
        <v>97.2</v>
      </c>
      <c r="O203" s="98">
        <v>99.2</v>
      </c>
      <c r="P203" s="98">
        <v>92</v>
      </c>
      <c r="Q203" s="98">
        <v>81.099999999999994</v>
      </c>
      <c r="R203" s="99">
        <v>76.400000000000006</v>
      </c>
      <c r="S203" s="100">
        <v>0</v>
      </c>
      <c r="T203" s="98">
        <v>0</v>
      </c>
      <c r="U203" s="98">
        <v>0</v>
      </c>
      <c r="V203" s="98">
        <v>0</v>
      </c>
      <c r="W203" s="99">
        <v>2.4</v>
      </c>
    </row>
    <row r="204" spans="2:23" ht="14.25" x14ac:dyDescent="0.45">
      <c r="B204" s="8" t="s">
        <v>240</v>
      </c>
      <c r="C204" s="49" t="s">
        <v>54</v>
      </c>
      <c r="D204" s="97">
        <v>100</v>
      </c>
      <c r="E204" s="98">
        <v>100</v>
      </c>
      <c r="F204" s="98">
        <v>100</v>
      </c>
      <c r="G204" s="98">
        <v>100</v>
      </c>
      <c r="H204" s="99">
        <v>100</v>
      </c>
      <c r="I204" s="100">
        <v>3.4</v>
      </c>
      <c r="J204" s="98">
        <v>6.9</v>
      </c>
      <c r="K204" s="98">
        <v>3.6</v>
      </c>
      <c r="L204" s="98">
        <v>11.6</v>
      </c>
      <c r="M204" s="101">
        <v>28.5</v>
      </c>
      <c r="N204" s="97">
        <v>96.6</v>
      </c>
      <c r="O204" s="98">
        <v>93.1</v>
      </c>
      <c r="P204" s="98">
        <v>96.4</v>
      </c>
      <c r="Q204" s="98">
        <v>88.4</v>
      </c>
      <c r="R204" s="99">
        <v>71.5</v>
      </c>
      <c r="S204" s="100">
        <v>0</v>
      </c>
      <c r="T204" s="98">
        <v>0</v>
      </c>
      <c r="U204" s="98">
        <v>0</v>
      </c>
      <c r="V204" s="98">
        <v>0</v>
      </c>
      <c r="W204" s="99">
        <v>0</v>
      </c>
    </row>
    <row r="205" spans="2:23" ht="14.25" x14ac:dyDescent="0.45">
      <c r="B205" s="8" t="s">
        <v>241</v>
      </c>
      <c r="C205" s="49" t="s">
        <v>56</v>
      </c>
      <c r="D205" s="97">
        <v>100</v>
      </c>
      <c r="E205" s="98">
        <v>100</v>
      </c>
      <c r="F205" s="98">
        <v>100</v>
      </c>
      <c r="G205" s="98">
        <v>100</v>
      </c>
      <c r="H205" s="99">
        <v>100</v>
      </c>
      <c r="I205" s="100">
        <v>4</v>
      </c>
      <c r="J205" s="98">
        <v>3.5</v>
      </c>
      <c r="K205" s="98">
        <v>10.3</v>
      </c>
      <c r="L205" s="98">
        <v>15.5</v>
      </c>
      <c r="M205" s="101">
        <v>20.2</v>
      </c>
      <c r="N205" s="97">
        <v>95.7</v>
      </c>
      <c r="O205" s="98">
        <v>96.5</v>
      </c>
      <c r="P205" s="98">
        <v>87.4</v>
      </c>
      <c r="Q205" s="98">
        <v>84.5</v>
      </c>
      <c r="R205" s="99">
        <v>79.8</v>
      </c>
      <c r="S205" s="100">
        <v>0.3</v>
      </c>
      <c r="T205" s="98">
        <v>0</v>
      </c>
      <c r="U205" s="98">
        <v>2.2999999999999998</v>
      </c>
      <c r="V205" s="98">
        <v>0</v>
      </c>
      <c r="W205" s="99">
        <v>0</v>
      </c>
    </row>
    <row r="206" spans="2:23" ht="14.25" x14ac:dyDescent="0.45">
      <c r="B206" s="8" t="s">
        <v>242</v>
      </c>
      <c r="C206" s="49" t="s">
        <v>58</v>
      </c>
      <c r="D206" s="97">
        <v>100</v>
      </c>
      <c r="E206" s="98">
        <v>100</v>
      </c>
      <c r="F206" s="98">
        <v>100</v>
      </c>
      <c r="G206" s="98">
        <v>100</v>
      </c>
      <c r="H206" s="99">
        <v>100</v>
      </c>
      <c r="I206" s="100">
        <v>1.2</v>
      </c>
      <c r="J206" s="98">
        <v>4</v>
      </c>
      <c r="K206" s="98">
        <v>8.1</v>
      </c>
      <c r="L206" s="98">
        <v>9.9</v>
      </c>
      <c r="M206" s="101">
        <v>14.5</v>
      </c>
      <c r="N206" s="97">
        <v>98.8</v>
      </c>
      <c r="O206" s="98">
        <v>96</v>
      </c>
      <c r="P206" s="98">
        <v>91.9</v>
      </c>
      <c r="Q206" s="98">
        <v>90</v>
      </c>
      <c r="R206" s="99">
        <v>85.4</v>
      </c>
      <c r="S206" s="100">
        <v>0</v>
      </c>
      <c r="T206" s="98">
        <v>0</v>
      </c>
      <c r="U206" s="98">
        <v>0</v>
      </c>
      <c r="V206" s="98">
        <v>0.1</v>
      </c>
      <c r="W206" s="99">
        <v>0.1</v>
      </c>
    </row>
    <row r="207" spans="2:23" ht="14.25" x14ac:dyDescent="0.45">
      <c r="B207" s="8" t="s">
        <v>243</v>
      </c>
      <c r="C207" s="49" t="s">
        <v>60</v>
      </c>
      <c r="D207" s="97">
        <v>100</v>
      </c>
      <c r="E207" s="98">
        <v>100</v>
      </c>
      <c r="F207" s="98">
        <v>100</v>
      </c>
      <c r="G207" s="98">
        <v>100</v>
      </c>
      <c r="H207" s="99">
        <v>100</v>
      </c>
      <c r="I207" s="100">
        <v>2.8</v>
      </c>
      <c r="J207" s="98">
        <v>6.3</v>
      </c>
      <c r="K207" s="98">
        <v>9.6</v>
      </c>
      <c r="L207" s="98">
        <v>5.7</v>
      </c>
      <c r="M207" s="101">
        <v>8.1</v>
      </c>
      <c r="N207" s="97">
        <v>97.2</v>
      </c>
      <c r="O207" s="98">
        <v>93.7</v>
      </c>
      <c r="P207" s="98">
        <v>90.4</v>
      </c>
      <c r="Q207" s="98">
        <v>94.3</v>
      </c>
      <c r="R207" s="99">
        <v>91.9</v>
      </c>
      <c r="S207" s="100">
        <v>0</v>
      </c>
      <c r="T207" s="98">
        <v>0</v>
      </c>
      <c r="U207" s="98">
        <v>0</v>
      </c>
      <c r="V207" s="98">
        <v>0</v>
      </c>
      <c r="W207" s="99">
        <v>0</v>
      </c>
    </row>
    <row r="208" spans="2:23" ht="14.65" thickBot="1" x14ac:dyDescent="0.5">
      <c r="B208" s="8" t="s">
        <v>244</v>
      </c>
      <c r="C208" s="59" t="s">
        <v>62</v>
      </c>
      <c r="D208" s="112">
        <v>100</v>
      </c>
      <c r="E208" s="113">
        <v>100</v>
      </c>
      <c r="F208" s="113">
        <v>100</v>
      </c>
      <c r="G208" s="113">
        <v>100</v>
      </c>
      <c r="H208" s="114">
        <v>100</v>
      </c>
      <c r="I208" s="115">
        <v>4.9000000000000004</v>
      </c>
      <c r="J208" s="113">
        <v>5.3</v>
      </c>
      <c r="K208" s="113">
        <v>5.6</v>
      </c>
      <c r="L208" s="113">
        <v>13.1</v>
      </c>
      <c r="M208" s="116">
        <v>19.399999999999999</v>
      </c>
      <c r="N208" s="112">
        <v>94.2</v>
      </c>
      <c r="O208" s="113">
        <v>93.8</v>
      </c>
      <c r="P208" s="113">
        <v>93.9</v>
      </c>
      <c r="Q208" s="113">
        <v>84.8</v>
      </c>
      <c r="R208" s="114">
        <v>79.7</v>
      </c>
      <c r="S208" s="115">
        <v>0.9</v>
      </c>
      <c r="T208" s="113">
        <v>0.9</v>
      </c>
      <c r="U208" s="113">
        <v>0.4</v>
      </c>
      <c r="V208" s="113">
        <v>2.1</v>
      </c>
      <c r="W208" s="114">
        <v>0.9</v>
      </c>
    </row>
    <row r="209" spans="2:23" ht="14.65" thickTop="1" x14ac:dyDescent="0.45">
      <c r="B209" s="8" t="s">
        <v>245</v>
      </c>
      <c r="C209" s="66" t="s">
        <v>64</v>
      </c>
      <c r="D209" s="117">
        <v>100</v>
      </c>
      <c r="E209" s="118">
        <v>100</v>
      </c>
      <c r="F209" s="118">
        <v>100</v>
      </c>
      <c r="G209" s="118">
        <v>100</v>
      </c>
      <c r="H209" s="119">
        <v>100</v>
      </c>
      <c r="I209" s="120">
        <v>5.0999999999999996</v>
      </c>
      <c r="J209" s="118">
        <v>5.8</v>
      </c>
      <c r="K209" s="118">
        <v>8.6999999999999993</v>
      </c>
      <c r="L209" s="118">
        <v>13.3</v>
      </c>
      <c r="M209" s="121">
        <v>19.100000000000001</v>
      </c>
      <c r="N209" s="122">
        <v>94.4</v>
      </c>
      <c r="O209" s="123">
        <v>93.6</v>
      </c>
      <c r="P209" s="123">
        <v>90.7</v>
      </c>
      <c r="Q209" s="123">
        <v>86.2</v>
      </c>
      <c r="R209" s="124">
        <v>80.3</v>
      </c>
      <c r="S209" s="120">
        <v>0.6</v>
      </c>
      <c r="T209" s="118">
        <v>0.6</v>
      </c>
      <c r="U209" s="118">
        <v>0.6</v>
      </c>
      <c r="V209" s="118">
        <v>0.6</v>
      </c>
      <c r="W209" s="119">
        <v>0.6</v>
      </c>
    </row>
    <row r="212" spans="2:23" ht="13.15" x14ac:dyDescent="0.4">
      <c r="C212" s="75" t="s">
        <v>246</v>
      </c>
    </row>
    <row r="213" spans="2:23" x14ac:dyDescent="0.35">
      <c r="C213" s="18" t="s">
        <v>8</v>
      </c>
      <c r="D213" s="19" t="s">
        <v>68</v>
      </c>
      <c r="E213" s="20"/>
      <c r="F213" s="20"/>
      <c r="G213" s="20"/>
      <c r="H213" s="21"/>
      <c r="I213" s="22" t="s">
        <v>69</v>
      </c>
      <c r="J213" s="20"/>
      <c r="K213" s="20"/>
      <c r="L213" s="20"/>
      <c r="M213" s="80"/>
      <c r="N213" s="81" t="s">
        <v>70</v>
      </c>
      <c r="O213" s="20"/>
      <c r="P213" s="20"/>
      <c r="Q213" s="20"/>
      <c r="R213" s="80"/>
      <c r="S213" s="81" t="s">
        <v>71</v>
      </c>
      <c r="T213" s="20"/>
      <c r="U213" s="20"/>
      <c r="V213" s="20"/>
      <c r="W213" s="24"/>
    </row>
    <row r="214" spans="2:23" ht="13.15" x14ac:dyDescent="0.4">
      <c r="C214" s="26" t="s">
        <v>20</v>
      </c>
      <c r="D214" s="82">
        <v>2011</v>
      </c>
      <c r="E214" s="83">
        <v>2012</v>
      </c>
      <c r="F214" s="83">
        <v>2013</v>
      </c>
      <c r="G214" s="83">
        <v>2014</v>
      </c>
      <c r="H214" s="84">
        <v>2015</v>
      </c>
      <c r="I214" s="85">
        <v>2011</v>
      </c>
      <c r="J214" s="83">
        <v>2012</v>
      </c>
      <c r="K214" s="83">
        <v>2013</v>
      </c>
      <c r="L214" s="83">
        <v>2014</v>
      </c>
      <c r="M214" s="86">
        <v>2015</v>
      </c>
      <c r="N214" s="82">
        <v>2011</v>
      </c>
      <c r="O214" s="83">
        <v>2012</v>
      </c>
      <c r="P214" s="83">
        <v>2013</v>
      </c>
      <c r="Q214" s="83">
        <v>2014</v>
      </c>
      <c r="R214" s="84">
        <v>2015</v>
      </c>
      <c r="S214" s="85">
        <v>2011</v>
      </c>
      <c r="T214" s="83">
        <v>2012</v>
      </c>
      <c r="U214" s="83">
        <v>2013</v>
      </c>
      <c r="V214" s="83">
        <v>2014</v>
      </c>
      <c r="W214" s="84">
        <v>2015</v>
      </c>
    </row>
    <row r="215" spans="2:23" ht="14.25" x14ac:dyDescent="0.45">
      <c r="B215" s="8" t="s">
        <v>247</v>
      </c>
      <c r="C215" s="32" t="s">
        <v>5</v>
      </c>
      <c r="D215" s="87">
        <v>100</v>
      </c>
      <c r="E215" s="88">
        <v>100</v>
      </c>
      <c r="F215" s="88">
        <v>100</v>
      </c>
      <c r="G215" s="88">
        <v>100</v>
      </c>
      <c r="H215" s="89">
        <v>100</v>
      </c>
      <c r="I215" s="90">
        <v>59</v>
      </c>
      <c r="J215" s="88">
        <v>60.7</v>
      </c>
      <c r="K215" s="88">
        <v>65.7</v>
      </c>
      <c r="L215" s="88">
        <v>71.599999999999994</v>
      </c>
      <c r="M215" s="91">
        <v>76.400000000000006</v>
      </c>
      <c r="N215" s="87">
        <v>40.299999999999997</v>
      </c>
      <c r="O215" s="88">
        <v>39</v>
      </c>
      <c r="P215" s="88">
        <v>34.200000000000003</v>
      </c>
      <c r="Q215" s="88">
        <v>27.8</v>
      </c>
      <c r="R215" s="89">
        <v>23.2</v>
      </c>
      <c r="S215" s="90">
        <v>0.6</v>
      </c>
      <c r="T215" s="88">
        <v>0.3</v>
      </c>
      <c r="U215" s="88">
        <v>0.2</v>
      </c>
      <c r="V215" s="88">
        <v>0.6</v>
      </c>
      <c r="W215" s="89">
        <v>0.3</v>
      </c>
    </row>
    <row r="216" spans="2:23" ht="14.25" x14ac:dyDescent="0.45">
      <c r="B216" s="8" t="s">
        <v>248</v>
      </c>
      <c r="C216" s="42" t="s">
        <v>10</v>
      </c>
      <c r="D216" s="92">
        <v>100</v>
      </c>
      <c r="E216" s="93">
        <v>100</v>
      </c>
      <c r="F216" s="93">
        <v>100</v>
      </c>
      <c r="G216" s="93">
        <v>100</v>
      </c>
      <c r="H216" s="94">
        <v>100</v>
      </c>
      <c r="I216" s="95">
        <v>60.9</v>
      </c>
      <c r="J216" s="93">
        <v>63.1</v>
      </c>
      <c r="K216" s="93">
        <v>67.2</v>
      </c>
      <c r="L216" s="93">
        <v>72.599999999999994</v>
      </c>
      <c r="M216" s="96">
        <v>77.8</v>
      </c>
      <c r="N216" s="92">
        <v>38</v>
      </c>
      <c r="O216" s="93">
        <v>36.200000000000003</v>
      </c>
      <c r="P216" s="93">
        <v>32.5</v>
      </c>
      <c r="Q216" s="93">
        <v>26.7</v>
      </c>
      <c r="R216" s="94">
        <v>21.9</v>
      </c>
      <c r="S216" s="95">
        <v>1.2</v>
      </c>
      <c r="T216" s="93">
        <v>0.6</v>
      </c>
      <c r="U216" s="93">
        <v>0.3</v>
      </c>
      <c r="V216" s="93">
        <v>0.7</v>
      </c>
      <c r="W216" s="94">
        <v>0.4</v>
      </c>
    </row>
    <row r="217" spans="2:23" ht="14.25" x14ac:dyDescent="0.45">
      <c r="B217" s="8" t="s">
        <v>249</v>
      </c>
      <c r="C217" s="49" t="s">
        <v>16</v>
      </c>
      <c r="D217" s="97">
        <v>100</v>
      </c>
      <c r="E217" s="98">
        <v>100</v>
      </c>
      <c r="F217" s="98">
        <v>100</v>
      </c>
      <c r="G217" s="98">
        <v>100</v>
      </c>
      <c r="H217" s="99">
        <v>100</v>
      </c>
      <c r="I217" s="100">
        <v>60.3</v>
      </c>
      <c r="J217" s="98">
        <v>63.4</v>
      </c>
      <c r="K217" s="98">
        <v>66.7</v>
      </c>
      <c r="L217" s="98">
        <v>72.599999999999994</v>
      </c>
      <c r="M217" s="101">
        <v>76.8</v>
      </c>
      <c r="N217" s="97">
        <v>38.799999999999997</v>
      </c>
      <c r="O217" s="98">
        <v>36.4</v>
      </c>
      <c r="P217" s="98">
        <v>33.200000000000003</v>
      </c>
      <c r="Q217" s="98">
        <v>27</v>
      </c>
      <c r="R217" s="99">
        <v>22.9</v>
      </c>
      <c r="S217" s="100">
        <v>0.9</v>
      </c>
      <c r="T217" s="98">
        <v>0.2</v>
      </c>
      <c r="U217" s="98">
        <v>0.1</v>
      </c>
      <c r="V217" s="98">
        <v>0.4</v>
      </c>
      <c r="W217" s="99">
        <v>0.3</v>
      </c>
    </row>
    <row r="218" spans="2:23" ht="14.25" x14ac:dyDescent="0.45">
      <c r="B218" s="8" t="s">
        <v>250</v>
      </c>
      <c r="C218" s="50" t="s">
        <v>22</v>
      </c>
      <c r="D218" s="97">
        <v>100</v>
      </c>
      <c r="E218" s="98">
        <v>100</v>
      </c>
      <c r="F218" s="98">
        <v>100</v>
      </c>
      <c r="G218" s="98">
        <v>100</v>
      </c>
      <c r="H218" s="99">
        <v>100</v>
      </c>
      <c r="I218" s="100">
        <v>68.7</v>
      </c>
      <c r="J218" s="98">
        <v>65.900000000000006</v>
      </c>
      <c r="K218" s="98">
        <v>64.900000000000006</v>
      </c>
      <c r="L218" s="98">
        <v>72</v>
      </c>
      <c r="M218" s="101">
        <v>76.900000000000006</v>
      </c>
      <c r="N218" s="97">
        <v>29.9</v>
      </c>
      <c r="O218" s="98">
        <v>34.1</v>
      </c>
      <c r="P218" s="98">
        <v>35.1</v>
      </c>
      <c r="Q218" s="98">
        <v>28</v>
      </c>
      <c r="R218" s="99">
        <v>22.1</v>
      </c>
      <c r="S218" s="100">
        <v>1.4</v>
      </c>
      <c r="T218" s="98">
        <v>0</v>
      </c>
      <c r="U218" s="98">
        <v>0</v>
      </c>
      <c r="V218" s="98">
        <v>0</v>
      </c>
      <c r="W218" s="99">
        <v>1</v>
      </c>
    </row>
    <row r="219" spans="2:23" ht="14.25" x14ac:dyDescent="0.45">
      <c r="B219" s="8" t="s">
        <v>251</v>
      </c>
      <c r="C219" s="50" t="s">
        <v>26</v>
      </c>
      <c r="D219" s="97">
        <v>100</v>
      </c>
      <c r="E219" s="98">
        <v>100</v>
      </c>
      <c r="F219" s="98">
        <v>100</v>
      </c>
      <c r="G219" s="98">
        <v>100</v>
      </c>
      <c r="H219" s="99">
        <v>100</v>
      </c>
      <c r="I219" s="100">
        <v>53.7</v>
      </c>
      <c r="J219" s="98">
        <v>63.6</v>
      </c>
      <c r="K219" s="98">
        <v>67.2</v>
      </c>
      <c r="L219" s="98">
        <v>68.900000000000006</v>
      </c>
      <c r="M219" s="101">
        <v>77.5</v>
      </c>
      <c r="N219" s="97">
        <v>45.5</v>
      </c>
      <c r="O219" s="98">
        <v>36.4</v>
      </c>
      <c r="P219" s="98">
        <v>32.799999999999997</v>
      </c>
      <c r="Q219" s="98">
        <v>30.4</v>
      </c>
      <c r="R219" s="99">
        <v>22.3</v>
      </c>
      <c r="S219" s="100">
        <v>0.8</v>
      </c>
      <c r="T219" s="98">
        <v>0</v>
      </c>
      <c r="U219" s="98">
        <v>0</v>
      </c>
      <c r="V219" s="98">
        <v>0.7</v>
      </c>
      <c r="W219" s="99">
        <v>0.2</v>
      </c>
    </row>
    <row r="220" spans="2:23" ht="14.25" x14ac:dyDescent="0.45">
      <c r="B220" s="8" t="s">
        <v>252</v>
      </c>
      <c r="C220" s="50" t="s">
        <v>28</v>
      </c>
      <c r="D220" s="97">
        <v>100</v>
      </c>
      <c r="E220" s="98">
        <v>100</v>
      </c>
      <c r="F220" s="98">
        <v>100</v>
      </c>
      <c r="G220" s="98">
        <v>100</v>
      </c>
      <c r="H220" s="99">
        <v>100</v>
      </c>
      <c r="I220" s="100">
        <v>60</v>
      </c>
      <c r="J220" s="98">
        <v>61.7</v>
      </c>
      <c r="K220" s="98">
        <v>67.400000000000006</v>
      </c>
      <c r="L220" s="98">
        <v>75.599999999999994</v>
      </c>
      <c r="M220" s="101">
        <v>76.400000000000006</v>
      </c>
      <c r="N220" s="97">
        <v>39.4</v>
      </c>
      <c r="O220" s="98">
        <v>37.799999999999997</v>
      </c>
      <c r="P220" s="98">
        <v>32.5</v>
      </c>
      <c r="Q220" s="98">
        <v>24</v>
      </c>
      <c r="R220" s="99">
        <v>23.6</v>
      </c>
      <c r="S220" s="100">
        <v>0.6</v>
      </c>
      <c r="T220" s="98">
        <v>0.4</v>
      </c>
      <c r="U220" s="98">
        <v>0.2</v>
      </c>
      <c r="V220" s="98">
        <v>0.4</v>
      </c>
      <c r="W220" s="99">
        <v>0</v>
      </c>
    </row>
    <row r="221" spans="2:23" ht="14.25" x14ac:dyDescent="0.45">
      <c r="B221" s="8" t="s">
        <v>253</v>
      </c>
      <c r="C221" s="49" t="s">
        <v>30</v>
      </c>
      <c r="D221" s="97">
        <v>100</v>
      </c>
      <c r="E221" s="98">
        <v>100</v>
      </c>
      <c r="F221" s="98">
        <v>100</v>
      </c>
      <c r="G221" s="98">
        <v>100</v>
      </c>
      <c r="H221" s="99">
        <v>100</v>
      </c>
      <c r="I221" s="100">
        <v>67</v>
      </c>
      <c r="J221" s="98">
        <v>64.8</v>
      </c>
      <c r="K221" s="98">
        <v>71.900000000000006</v>
      </c>
      <c r="L221" s="98">
        <v>71.400000000000006</v>
      </c>
      <c r="M221" s="101">
        <v>80.099999999999994</v>
      </c>
      <c r="N221" s="97">
        <v>32.4</v>
      </c>
      <c r="O221" s="98">
        <v>34.6</v>
      </c>
      <c r="P221" s="98">
        <v>28</v>
      </c>
      <c r="Q221" s="98">
        <v>27.4</v>
      </c>
      <c r="R221" s="99">
        <v>19.7</v>
      </c>
      <c r="S221" s="100">
        <v>0.6</v>
      </c>
      <c r="T221" s="98">
        <v>0.6</v>
      </c>
      <c r="U221" s="98">
        <v>0.1</v>
      </c>
      <c r="V221" s="98">
        <v>1.2</v>
      </c>
      <c r="W221" s="99">
        <v>0.2</v>
      </c>
    </row>
    <row r="222" spans="2:23" ht="14.25" x14ac:dyDescent="0.45">
      <c r="B222" s="8" t="s">
        <v>254</v>
      </c>
      <c r="C222" s="49" t="s">
        <v>32</v>
      </c>
      <c r="D222" s="97">
        <v>100</v>
      </c>
      <c r="E222" s="98">
        <v>100</v>
      </c>
      <c r="F222" s="98">
        <v>100</v>
      </c>
      <c r="G222" s="98">
        <v>100</v>
      </c>
      <c r="H222" s="99">
        <v>100</v>
      </c>
      <c r="I222" s="100">
        <v>59.4</v>
      </c>
      <c r="J222" s="98">
        <v>55.8</v>
      </c>
      <c r="K222" s="98">
        <v>67.2</v>
      </c>
      <c r="L222" s="98">
        <v>72.2</v>
      </c>
      <c r="M222" s="101">
        <v>75.2</v>
      </c>
      <c r="N222" s="97">
        <v>40.5</v>
      </c>
      <c r="O222" s="98">
        <v>43.8</v>
      </c>
      <c r="P222" s="98">
        <v>32.5</v>
      </c>
      <c r="Q222" s="98">
        <v>27.2</v>
      </c>
      <c r="R222" s="99">
        <v>24.2</v>
      </c>
      <c r="S222" s="100">
        <v>0.1</v>
      </c>
      <c r="T222" s="98">
        <v>0.4</v>
      </c>
      <c r="U222" s="98">
        <v>0.4</v>
      </c>
      <c r="V222" s="98">
        <v>0.6</v>
      </c>
      <c r="W222" s="99">
        <v>0.7</v>
      </c>
    </row>
    <row r="223" spans="2:23" ht="14.25" x14ac:dyDescent="0.45">
      <c r="B223" s="8" t="s">
        <v>255</v>
      </c>
      <c r="C223" s="49" t="s">
        <v>34</v>
      </c>
      <c r="D223" s="97">
        <v>100</v>
      </c>
      <c r="E223" s="98">
        <v>100</v>
      </c>
      <c r="F223" s="98">
        <v>100</v>
      </c>
      <c r="G223" s="98">
        <v>100</v>
      </c>
      <c r="H223" s="99">
        <v>100</v>
      </c>
      <c r="I223" s="100">
        <v>30.3</v>
      </c>
      <c r="J223" s="98">
        <v>39.4</v>
      </c>
      <c r="K223" s="98">
        <v>27.8</v>
      </c>
      <c r="L223" s="98">
        <v>45.6</v>
      </c>
      <c r="M223" s="101">
        <v>50.6</v>
      </c>
      <c r="N223" s="97">
        <v>69.7</v>
      </c>
      <c r="O223" s="98">
        <v>60.6</v>
      </c>
      <c r="P223" s="98">
        <v>67.5</v>
      </c>
      <c r="Q223" s="98">
        <v>54.4</v>
      </c>
      <c r="R223" s="99">
        <v>49.4</v>
      </c>
      <c r="S223" s="100">
        <v>0</v>
      </c>
      <c r="T223" s="98">
        <v>0</v>
      </c>
      <c r="U223" s="98">
        <v>4.8</v>
      </c>
      <c r="V223" s="98">
        <v>0</v>
      </c>
      <c r="W223" s="99">
        <v>0</v>
      </c>
    </row>
    <row r="224" spans="2:23" ht="14.25" x14ac:dyDescent="0.45">
      <c r="B224" s="8" t="s">
        <v>256</v>
      </c>
      <c r="C224" s="49" t="s">
        <v>36</v>
      </c>
      <c r="D224" s="97">
        <v>100</v>
      </c>
      <c r="E224" s="98">
        <v>100</v>
      </c>
      <c r="F224" s="98">
        <v>100</v>
      </c>
      <c r="G224" s="98">
        <v>100</v>
      </c>
      <c r="H224" s="99">
        <v>100</v>
      </c>
      <c r="I224" s="100">
        <v>54.1</v>
      </c>
      <c r="J224" s="98">
        <v>63.7</v>
      </c>
      <c r="K224" s="98">
        <v>64.8</v>
      </c>
      <c r="L224" s="98">
        <v>68.7</v>
      </c>
      <c r="M224" s="101">
        <v>75.099999999999994</v>
      </c>
      <c r="N224" s="97">
        <v>45.9</v>
      </c>
      <c r="O224" s="98">
        <v>36.299999999999997</v>
      </c>
      <c r="P224" s="98">
        <v>35.200000000000003</v>
      </c>
      <c r="Q224" s="98">
        <v>30.5</v>
      </c>
      <c r="R224" s="99">
        <v>23.8</v>
      </c>
      <c r="S224" s="100">
        <v>0</v>
      </c>
      <c r="T224" s="98">
        <v>0</v>
      </c>
      <c r="U224" s="98">
        <v>0</v>
      </c>
      <c r="V224" s="98">
        <v>0.8</v>
      </c>
      <c r="W224" s="99">
        <v>1.1000000000000001</v>
      </c>
    </row>
    <row r="225" spans="2:23" ht="14.25" x14ac:dyDescent="0.45">
      <c r="B225" s="8" t="s">
        <v>257</v>
      </c>
      <c r="C225" s="49" t="s">
        <v>38</v>
      </c>
      <c r="D225" s="97">
        <v>100</v>
      </c>
      <c r="E225" s="98">
        <v>100</v>
      </c>
      <c r="F225" s="98">
        <v>100</v>
      </c>
      <c r="G225" s="98">
        <v>100</v>
      </c>
      <c r="H225" s="99">
        <v>100</v>
      </c>
      <c r="I225" s="100">
        <v>49</v>
      </c>
      <c r="J225" s="98">
        <v>51.3</v>
      </c>
      <c r="K225" s="98">
        <v>57.2</v>
      </c>
      <c r="L225" s="98">
        <v>69.3</v>
      </c>
      <c r="M225" s="101">
        <v>72.8</v>
      </c>
      <c r="N225" s="97">
        <v>51</v>
      </c>
      <c r="O225" s="98">
        <v>48.7</v>
      </c>
      <c r="P225" s="98">
        <v>42.8</v>
      </c>
      <c r="Q225" s="98">
        <v>30.7</v>
      </c>
      <c r="R225" s="99">
        <v>27.2</v>
      </c>
      <c r="S225" s="100">
        <v>0</v>
      </c>
      <c r="T225" s="98">
        <v>0</v>
      </c>
      <c r="U225" s="98">
        <v>0</v>
      </c>
      <c r="V225" s="98">
        <v>0</v>
      </c>
      <c r="W225" s="99">
        <v>0</v>
      </c>
    </row>
    <row r="226" spans="2:23" ht="14.25" x14ac:dyDescent="0.45">
      <c r="B226" s="8" t="s">
        <v>258</v>
      </c>
      <c r="C226" s="50" t="s">
        <v>40</v>
      </c>
      <c r="D226" s="97">
        <v>100</v>
      </c>
      <c r="E226" s="98">
        <v>100</v>
      </c>
      <c r="F226" s="98">
        <v>100</v>
      </c>
      <c r="G226" s="98">
        <v>100</v>
      </c>
      <c r="H226" s="99">
        <v>100</v>
      </c>
      <c r="I226" s="100">
        <v>46.5</v>
      </c>
      <c r="J226" s="98">
        <v>52.4</v>
      </c>
      <c r="K226" s="98">
        <v>56.3</v>
      </c>
      <c r="L226" s="98">
        <v>66.900000000000006</v>
      </c>
      <c r="M226" s="101">
        <v>69.7</v>
      </c>
      <c r="N226" s="97">
        <v>53.5</v>
      </c>
      <c r="O226" s="98">
        <v>47.6</v>
      </c>
      <c r="P226" s="98">
        <v>43.7</v>
      </c>
      <c r="Q226" s="98">
        <v>33.1</v>
      </c>
      <c r="R226" s="99">
        <v>30.3</v>
      </c>
      <c r="S226" s="100">
        <v>0</v>
      </c>
      <c r="T226" s="98">
        <v>0</v>
      </c>
      <c r="U226" s="98">
        <v>0</v>
      </c>
      <c r="V226" s="98">
        <v>0</v>
      </c>
      <c r="W226" s="99">
        <v>0</v>
      </c>
    </row>
    <row r="227" spans="2:23" ht="14.25" x14ac:dyDescent="0.45">
      <c r="B227" s="8" t="s">
        <v>259</v>
      </c>
      <c r="C227" s="51" t="s">
        <v>42</v>
      </c>
      <c r="D227" s="102">
        <v>100</v>
      </c>
      <c r="E227" s="103">
        <v>100</v>
      </c>
      <c r="F227" s="103">
        <v>100</v>
      </c>
      <c r="G227" s="103">
        <v>100</v>
      </c>
      <c r="H227" s="104">
        <v>100</v>
      </c>
      <c r="I227" s="105">
        <v>51.8</v>
      </c>
      <c r="J227" s="103">
        <v>50.2</v>
      </c>
      <c r="K227" s="103">
        <v>58.1</v>
      </c>
      <c r="L227" s="103">
        <v>71.5</v>
      </c>
      <c r="M227" s="106">
        <v>75.5</v>
      </c>
      <c r="N227" s="102">
        <v>48.2</v>
      </c>
      <c r="O227" s="103">
        <v>49.8</v>
      </c>
      <c r="P227" s="103">
        <v>41.9</v>
      </c>
      <c r="Q227" s="103">
        <v>28.5</v>
      </c>
      <c r="R227" s="104">
        <v>24.5</v>
      </c>
      <c r="S227" s="105">
        <v>0</v>
      </c>
      <c r="T227" s="103">
        <v>0</v>
      </c>
      <c r="U227" s="103">
        <v>0</v>
      </c>
      <c r="V227" s="103">
        <v>0</v>
      </c>
      <c r="W227" s="104">
        <v>0</v>
      </c>
    </row>
    <row r="228" spans="2:23" ht="14.25" x14ac:dyDescent="0.45">
      <c r="B228" s="8" t="s">
        <v>260</v>
      </c>
      <c r="C228" s="58" t="s">
        <v>44</v>
      </c>
      <c r="D228" s="107">
        <v>100</v>
      </c>
      <c r="E228" s="108">
        <v>100</v>
      </c>
      <c r="F228" s="108">
        <v>100</v>
      </c>
      <c r="G228" s="108">
        <v>100</v>
      </c>
      <c r="H228" s="109">
        <v>100</v>
      </c>
      <c r="I228" s="110">
        <v>56.9</v>
      </c>
      <c r="J228" s="108">
        <v>56.9</v>
      </c>
      <c r="K228" s="108">
        <v>62.9</v>
      </c>
      <c r="L228" s="108">
        <v>66</v>
      </c>
      <c r="M228" s="111">
        <v>70.3</v>
      </c>
      <c r="N228" s="107">
        <v>42.7</v>
      </c>
      <c r="O228" s="108">
        <v>42</v>
      </c>
      <c r="P228" s="108">
        <v>36.299999999999997</v>
      </c>
      <c r="Q228" s="108">
        <v>33.299999999999997</v>
      </c>
      <c r="R228" s="109">
        <v>29</v>
      </c>
      <c r="S228" s="110">
        <v>0.4</v>
      </c>
      <c r="T228" s="108">
        <v>1.1000000000000001</v>
      </c>
      <c r="U228" s="108">
        <v>0.8</v>
      </c>
      <c r="V228" s="108">
        <v>0.7</v>
      </c>
      <c r="W228" s="109">
        <v>0.6</v>
      </c>
    </row>
    <row r="229" spans="2:23" ht="14.25" x14ac:dyDescent="0.45">
      <c r="B229" s="8" t="s">
        <v>261</v>
      </c>
      <c r="C229" s="49" t="s">
        <v>46</v>
      </c>
      <c r="D229" s="97">
        <v>100</v>
      </c>
      <c r="E229" s="98">
        <v>100</v>
      </c>
      <c r="F229" s="98">
        <v>100</v>
      </c>
      <c r="G229" s="98">
        <v>100</v>
      </c>
      <c r="H229" s="99">
        <v>100</v>
      </c>
      <c r="I229" s="100">
        <v>60.1</v>
      </c>
      <c r="J229" s="98">
        <v>63.6</v>
      </c>
      <c r="K229" s="98">
        <v>69.7</v>
      </c>
      <c r="L229" s="98">
        <v>75.5</v>
      </c>
      <c r="M229" s="101">
        <v>76.5</v>
      </c>
      <c r="N229" s="97">
        <v>39.299999999999997</v>
      </c>
      <c r="O229" s="98">
        <v>33.9</v>
      </c>
      <c r="P229" s="98">
        <v>29.8</v>
      </c>
      <c r="Q229" s="98">
        <v>24.5</v>
      </c>
      <c r="R229" s="99">
        <v>22.9</v>
      </c>
      <c r="S229" s="100">
        <v>0.6</v>
      </c>
      <c r="T229" s="98">
        <v>2.6</v>
      </c>
      <c r="U229" s="98">
        <v>0.5</v>
      </c>
      <c r="V229" s="98">
        <v>0</v>
      </c>
      <c r="W229" s="99">
        <v>0.6</v>
      </c>
    </row>
    <row r="230" spans="2:23" ht="14.25" x14ac:dyDescent="0.45">
      <c r="B230" s="8" t="s">
        <v>262</v>
      </c>
      <c r="C230" s="49" t="s">
        <v>48</v>
      </c>
      <c r="D230" s="97">
        <v>100</v>
      </c>
      <c r="E230" s="98">
        <v>100</v>
      </c>
      <c r="F230" s="98">
        <v>100</v>
      </c>
      <c r="G230" s="98">
        <v>100</v>
      </c>
      <c r="H230" s="99">
        <v>100</v>
      </c>
      <c r="I230" s="100">
        <v>57.4</v>
      </c>
      <c r="J230" s="98">
        <v>55.6</v>
      </c>
      <c r="K230" s="98">
        <v>65</v>
      </c>
      <c r="L230" s="98">
        <v>62.5</v>
      </c>
      <c r="M230" s="101">
        <v>70.7</v>
      </c>
      <c r="N230" s="97">
        <v>42.6</v>
      </c>
      <c r="O230" s="98">
        <v>43.7</v>
      </c>
      <c r="P230" s="98">
        <v>34.9</v>
      </c>
      <c r="Q230" s="98">
        <v>36.1</v>
      </c>
      <c r="R230" s="99">
        <v>28</v>
      </c>
      <c r="S230" s="100">
        <v>0</v>
      </c>
      <c r="T230" s="98">
        <v>0.7</v>
      </c>
      <c r="U230" s="98">
        <v>0</v>
      </c>
      <c r="V230" s="98">
        <v>1.4</v>
      </c>
      <c r="W230" s="99">
        <v>1.4</v>
      </c>
    </row>
    <row r="231" spans="2:23" ht="14.25" x14ac:dyDescent="0.45">
      <c r="B231" s="8" t="s">
        <v>263</v>
      </c>
      <c r="C231" s="49" t="s">
        <v>50</v>
      </c>
      <c r="D231" s="97">
        <v>100</v>
      </c>
      <c r="E231" s="98">
        <v>100</v>
      </c>
      <c r="F231" s="98">
        <v>100</v>
      </c>
      <c r="G231" s="98">
        <v>100</v>
      </c>
      <c r="H231" s="99">
        <v>100</v>
      </c>
      <c r="I231" s="100">
        <v>45.1</v>
      </c>
      <c r="J231" s="98">
        <v>47.6</v>
      </c>
      <c r="K231" s="98">
        <v>48.4</v>
      </c>
      <c r="L231" s="98">
        <v>62.1</v>
      </c>
      <c r="M231" s="101">
        <v>61.3</v>
      </c>
      <c r="N231" s="97">
        <v>54.4</v>
      </c>
      <c r="O231" s="98">
        <v>51.9</v>
      </c>
      <c r="P231" s="98">
        <v>50.7</v>
      </c>
      <c r="Q231" s="98">
        <v>37.9</v>
      </c>
      <c r="R231" s="99">
        <v>38.6</v>
      </c>
      <c r="S231" s="100">
        <v>0.4</v>
      </c>
      <c r="T231" s="98">
        <v>0.4</v>
      </c>
      <c r="U231" s="98">
        <v>1</v>
      </c>
      <c r="V231" s="98">
        <v>0</v>
      </c>
      <c r="W231" s="99">
        <v>0.1</v>
      </c>
    </row>
    <row r="232" spans="2:23" ht="14.25" x14ac:dyDescent="0.45">
      <c r="B232" s="8" t="s">
        <v>264</v>
      </c>
      <c r="C232" s="49" t="s">
        <v>52</v>
      </c>
      <c r="D232" s="97">
        <v>100</v>
      </c>
      <c r="E232" s="98">
        <v>100</v>
      </c>
      <c r="F232" s="98">
        <v>100</v>
      </c>
      <c r="G232" s="98">
        <v>100</v>
      </c>
      <c r="H232" s="99">
        <v>100</v>
      </c>
      <c r="I232" s="100">
        <v>59.8</v>
      </c>
      <c r="J232" s="98">
        <v>60.3</v>
      </c>
      <c r="K232" s="98">
        <v>64.3</v>
      </c>
      <c r="L232" s="98">
        <v>77.7</v>
      </c>
      <c r="M232" s="101">
        <v>69.599999999999994</v>
      </c>
      <c r="N232" s="97">
        <v>40.200000000000003</v>
      </c>
      <c r="O232" s="98">
        <v>37.299999999999997</v>
      </c>
      <c r="P232" s="98">
        <v>34.299999999999997</v>
      </c>
      <c r="Q232" s="98">
        <v>22.2</v>
      </c>
      <c r="R232" s="99">
        <v>28.7</v>
      </c>
      <c r="S232" s="100">
        <v>0</v>
      </c>
      <c r="T232" s="98">
        <v>2.4</v>
      </c>
      <c r="U232" s="98">
        <v>1.4</v>
      </c>
      <c r="V232" s="98">
        <v>0.1</v>
      </c>
      <c r="W232" s="99">
        <v>1.7</v>
      </c>
    </row>
    <row r="233" spans="2:23" ht="14.25" x14ac:dyDescent="0.45">
      <c r="B233" s="8" t="s">
        <v>265</v>
      </c>
      <c r="C233" s="49" t="s">
        <v>54</v>
      </c>
      <c r="D233" s="97">
        <v>100</v>
      </c>
      <c r="E233" s="98">
        <v>100</v>
      </c>
      <c r="F233" s="98">
        <v>100</v>
      </c>
      <c r="G233" s="98">
        <v>100</v>
      </c>
      <c r="H233" s="99">
        <v>100</v>
      </c>
      <c r="I233" s="100">
        <v>73</v>
      </c>
      <c r="J233" s="98">
        <v>69.400000000000006</v>
      </c>
      <c r="K233" s="98">
        <v>79.599999999999994</v>
      </c>
      <c r="L233" s="98">
        <v>68.400000000000006</v>
      </c>
      <c r="M233" s="101">
        <v>79.900000000000006</v>
      </c>
      <c r="N233" s="97">
        <v>27</v>
      </c>
      <c r="O233" s="98">
        <v>30.6</v>
      </c>
      <c r="P233" s="98">
        <v>20.3</v>
      </c>
      <c r="Q233" s="98">
        <v>28.6</v>
      </c>
      <c r="R233" s="99">
        <v>19.5</v>
      </c>
      <c r="S233" s="100">
        <v>0</v>
      </c>
      <c r="T233" s="98">
        <v>0</v>
      </c>
      <c r="U233" s="98">
        <v>0.1</v>
      </c>
      <c r="V233" s="98">
        <v>3</v>
      </c>
      <c r="W233" s="99">
        <v>0.5</v>
      </c>
    </row>
    <row r="234" spans="2:23" ht="14.25" x14ac:dyDescent="0.45">
      <c r="B234" s="8" t="s">
        <v>266</v>
      </c>
      <c r="C234" s="49" t="s">
        <v>56</v>
      </c>
      <c r="D234" s="97">
        <v>100</v>
      </c>
      <c r="E234" s="98">
        <v>100</v>
      </c>
      <c r="F234" s="98">
        <v>100</v>
      </c>
      <c r="G234" s="98">
        <v>100</v>
      </c>
      <c r="H234" s="99">
        <v>100</v>
      </c>
      <c r="I234" s="100">
        <v>43.9</v>
      </c>
      <c r="J234" s="98">
        <v>45.1</v>
      </c>
      <c r="K234" s="98">
        <v>54.3</v>
      </c>
      <c r="L234" s="98">
        <v>55.4</v>
      </c>
      <c r="M234" s="101">
        <v>61.8</v>
      </c>
      <c r="N234" s="97">
        <v>54.7</v>
      </c>
      <c r="O234" s="98">
        <v>53.8</v>
      </c>
      <c r="P234" s="98">
        <v>44.8</v>
      </c>
      <c r="Q234" s="98">
        <v>44.3</v>
      </c>
      <c r="R234" s="99">
        <v>37.799999999999997</v>
      </c>
      <c r="S234" s="100">
        <v>1.3</v>
      </c>
      <c r="T234" s="98">
        <v>1</v>
      </c>
      <c r="U234" s="98">
        <v>1</v>
      </c>
      <c r="V234" s="98">
        <v>0.2</v>
      </c>
      <c r="W234" s="99">
        <v>0.5</v>
      </c>
    </row>
    <row r="235" spans="2:23" ht="14.25" x14ac:dyDescent="0.45">
      <c r="B235" s="8" t="s">
        <v>267</v>
      </c>
      <c r="C235" s="49" t="s">
        <v>58</v>
      </c>
      <c r="D235" s="97">
        <v>100</v>
      </c>
      <c r="E235" s="98">
        <v>100</v>
      </c>
      <c r="F235" s="98">
        <v>100</v>
      </c>
      <c r="G235" s="98">
        <v>100</v>
      </c>
      <c r="H235" s="99">
        <v>100</v>
      </c>
      <c r="I235" s="100">
        <v>51.6</v>
      </c>
      <c r="J235" s="98">
        <v>65.099999999999994</v>
      </c>
      <c r="K235" s="98">
        <v>67.8</v>
      </c>
      <c r="L235" s="98">
        <v>72.7</v>
      </c>
      <c r="M235" s="101">
        <v>73.900000000000006</v>
      </c>
      <c r="N235" s="97">
        <v>48.4</v>
      </c>
      <c r="O235" s="98">
        <v>34.9</v>
      </c>
      <c r="P235" s="98">
        <v>32.200000000000003</v>
      </c>
      <c r="Q235" s="98">
        <v>23.8</v>
      </c>
      <c r="R235" s="99">
        <v>26.1</v>
      </c>
      <c r="S235" s="100">
        <v>0</v>
      </c>
      <c r="T235" s="98">
        <v>0</v>
      </c>
      <c r="U235" s="98">
        <v>0</v>
      </c>
      <c r="V235" s="98">
        <v>3.5</v>
      </c>
      <c r="W235" s="99">
        <v>0</v>
      </c>
    </row>
    <row r="236" spans="2:23" ht="14.25" x14ac:dyDescent="0.45">
      <c r="B236" s="8" t="s">
        <v>268</v>
      </c>
      <c r="C236" s="49" t="s">
        <v>60</v>
      </c>
      <c r="D236" s="97">
        <v>100</v>
      </c>
      <c r="E236" s="98">
        <v>100</v>
      </c>
      <c r="F236" s="98">
        <v>100</v>
      </c>
      <c r="G236" s="98">
        <v>100</v>
      </c>
      <c r="H236" s="99">
        <v>100</v>
      </c>
      <c r="I236" s="100">
        <v>68.3</v>
      </c>
      <c r="J236" s="98">
        <v>71.8</v>
      </c>
      <c r="K236" s="98">
        <v>71.099999999999994</v>
      </c>
      <c r="L236" s="98">
        <v>73.3</v>
      </c>
      <c r="M236" s="101">
        <v>76.3</v>
      </c>
      <c r="N236" s="97">
        <v>31.6</v>
      </c>
      <c r="O236" s="98">
        <v>27.1</v>
      </c>
      <c r="P236" s="98">
        <v>28</v>
      </c>
      <c r="Q236" s="98">
        <v>25.8</v>
      </c>
      <c r="R236" s="99">
        <v>23.5</v>
      </c>
      <c r="S236" s="100">
        <v>0</v>
      </c>
      <c r="T236" s="98">
        <v>1.2</v>
      </c>
      <c r="U236" s="98">
        <v>1</v>
      </c>
      <c r="V236" s="98">
        <v>0.9</v>
      </c>
      <c r="W236" s="99">
        <v>0.2</v>
      </c>
    </row>
    <row r="237" spans="2:23" ht="14.65" thickBot="1" x14ac:dyDescent="0.5">
      <c r="B237" s="8" t="s">
        <v>269</v>
      </c>
      <c r="C237" s="59" t="s">
        <v>62</v>
      </c>
      <c r="D237" s="112">
        <v>100</v>
      </c>
      <c r="E237" s="113">
        <v>100</v>
      </c>
      <c r="F237" s="113">
        <v>100</v>
      </c>
      <c r="G237" s="113">
        <v>100</v>
      </c>
      <c r="H237" s="114">
        <v>100</v>
      </c>
      <c r="I237" s="115">
        <v>56.3</v>
      </c>
      <c r="J237" s="113">
        <v>53</v>
      </c>
      <c r="K237" s="113">
        <v>59.8</v>
      </c>
      <c r="L237" s="113">
        <v>66.099999999999994</v>
      </c>
      <c r="M237" s="116">
        <v>70.5</v>
      </c>
      <c r="N237" s="112">
        <v>43.4</v>
      </c>
      <c r="O237" s="113">
        <v>45.8</v>
      </c>
      <c r="P237" s="113">
        <v>39.299999999999997</v>
      </c>
      <c r="Q237" s="113">
        <v>33.700000000000003</v>
      </c>
      <c r="R237" s="114">
        <v>28.5</v>
      </c>
      <c r="S237" s="115">
        <v>0.3</v>
      </c>
      <c r="T237" s="113">
        <v>1.2</v>
      </c>
      <c r="U237" s="113">
        <v>0.9</v>
      </c>
      <c r="V237" s="113">
        <v>0.2</v>
      </c>
      <c r="W237" s="114">
        <v>1</v>
      </c>
    </row>
    <row r="238" spans="2:23" ht="14.65" thickTop="1" x14ac:dyDescent="0.45">
      <c r="B238" s="8" t="s">
        <v>270</v>
      </c>
      <c r="C238" s="66" t="s">
        <v>64</v>
      </c>
      <c r="D238" s="117">
        <v>100</v>
      </c>
      <c r="E238" s="118">
        <v>100</v>
      </c>
      <c r="F238" s="118">
        <v>100</v>
      </c>
      <c r="G238" s="118">
        <v>100</v>
      </c>
      <c r="H238" s="119">
        <v>100</v>
      </c>
      <c r="I238" s="120">
        <v>58.2</v>
      </c>
      <c r="J238" s="118">
        <v>59.3</v>
      </c>
      <c r="K238" s="118">
        <v>64.7</v>
      </c>
      <c r="L238" s="118">
        <v>69.7</v>
      </c>
      <c r="M238" s="121">
        <v>74.3</v>
      </c>
      <c r="N238" s="122">
        <v>41.2</v>
      </c>
      <c r="O238" s="123">
        <v>40.1</v>
      </c>
      <c r="P238" s="123">
        <v>34.9</v>
      </c>
      <c r="Q238" s="123">
        <v>29.7</v>
      </c>
      <c r="R238" s="124">
        <v>25.3</v>
      </c>
      <c r="S238" s="120">
        <v>0.6</v>
      </c>
      <c r="T238" s="118">
        <v>0.6</v>
      </c>
      <c r="U238" s="118">
        <v>0.4</v>
      </c>
      <c r="V238" s="118">
        <v>0.6</v>
      </c>
      <c r="W238" s="119">
        <v>0.5</v>
      </c>
    </row>
    <row r="241" spans="2:23" ht="13.15" x14ac:dyDescent="0.4">
      <c r="C241" s="75" t="s">
        <v>271</v>
      </c>
    </row>
    <row r="242" spans="2:23" x14ac:dyDescent="0.35">
      <c r="C242" s="18" t="s">
        <v>14</v>
      </c>
      <c r="D242" s="19" t="s">
        <v>68</v>
      </c>
      <c r="E242" s="20"/>
      <c r="F242" s="20"/>
      <c r="G242" s="20"/>
      <c r="H242" s="21"/>
      <c r="I242" s="22" t="s">
        <v>69</v>
      </c>
      <c r="J242" s="20"/>
      <c r="K242" s="20"/>
      <c r="L242" s="20"/>
      <c r="M242" s="80"/>
      <c r="N242" s="81" t="s">
        <v>70</v>
      </c>
      <c r="O242" s="20"/>
      <c r="P242" s="20"/>
      <c r="Q242" s="20"/>
      <c r="R242" s="80"/>
      <c r="S242" s="81" t="s">
        <v>71</v>
      </c>
      <c r="T242" s="20"/>
      <c r="U242" s="20"/>
      <c r="V242" s="20"/>
      <c r="W242" s="24"/>
    </row>
    <row r="243" spans="2:23" ht="13.15" x14ac:dyDescent="0.4">
      <c r="C243" s="26" t="s">
        <v>20</v>
      </c>
      <c r="D243" s="82">
        <v>2011</v>
      </c>
      <c r="E243" s="83">
        <v>2012</v>
      </c>
      <c r="F243" s="83">
        <v>2013</v>
      </c>
      <c r="G243" s="83">
        <v>2014</v>
      </c>
      <c r="H243" s="84">
        <v>2015</v>
      </c>
      <c r="I243" s="85">
        <v>2011</v>
      </c>
      <c r="J243" s="83">
        <v>2012</v>
      </c>
      <c r="K243" s="83">
        <v>2013</v>
      </c>
      <c r="L243" s="83">
        <v>2014</v>
      </c>
      <c r="M243" s="86">
        <v>2015</v>
      </c>
      <c r="N243" s="82">
        <v>2011</v>
      </c>
      <c r="O243" s="83">
        <v>2012</v>
      </c>
      <c r="P243" s="83">
        <v>2013</v>
      </c>
      <c r="Q243" s="83">
        <v>2014</v>
      </c>
      <c r="R243" s="84">
        <v>2015</v>
      </c>
      <c r="S243" s="85">
        <v>2011</v>
      </c>
      <c r="T243" s="83">
        <v>2012</v>
      </c>
      <c r="U243" s="83">
        <v>2013</v>
      </c>
      <c r="V243" s="83">
        <v>2014</v>
      </c>
      <c r="W243" s="84">
        <v>2015</v>
      </c>
    </row>
    <row r="244" spans="2:23" ht="14.25" x14ac:dyDescent="0.45">
      <c r="B244" s="8" t="s">
        <v>272</v>
      </c>
      <c r="C244" s="32" t="s">
        <v>5</v>
      </c>
      <c r="D244" s="87">
        <v>100</v>
      </c>
      <c r="E244" s="88">
        <v>100</v>
      </c>
      <c r="F244" s="88">
        <v>100</v>
      </c>
      <c r="G244" s="88">
        <v>100</v>
      </c>
      <c r="H244" s="89">
        <v>100</v>
      </c>
      <c r="I244" s="90">
        <v>70.099999999999994</v>
      </c>
      <c r="J244" s="88">
        <v>70.8</v>
      </c>
      <c r="K244" s="88">
        <v>74.099999999999994</v>
      </c>
      <c r="L244" s="88">
        <v>77</v>
      </c>
      <c r="M244" s="91">
        <v>80.8</v>
      </c>
      <c r="N244" s="87">
        <v>29.5</v>
      </c>
      <c r="O244" s="88">
        <v>28.7</v>
      </c>
      <c r="P244" s="88">
        <v>25.5</v>
      </c>
      <c r="Q244" s="88">
        <v>22.9</v>
      </c>
      <c r="R244" s="89">
        <v>18.899999999999999</v>
      </c>
      <c r="S244" s="90">
        <v>0.4</v>
      </c>
      <c r="T244" s="88">
        <v>0.5</v>
      </c>
      <c r="U244" s="88">
        <v>0.3</v>
      </c>
      <c r="V244" s="88">
        <v>0.1</v>
      </c>
      <c r="W244" s="89">
        <v>0.3</v>
      </c>
    </row>
    <row r="245" spans="2:23" ht="14.25" x14ac:dyDescent="0.45">
      <c r="B245" s="8" t="s">
        <v>273</v>
      </c>
      <c r="C245" s="42" t="s">
        <v>10</v>
      </c>
      <c r="D245" s="92">
        <v>100</v>
      </c>
      <c r="E245" s="93">
        <v>100</v>
      </c>
      <c r="F245" s="93">
        <v>100</v>
      </c>
      <c r="G245" s="93">
        <v>100</v>
      </c>
      <c r="H245" s="94">
        <v>100</v>
      </c>
      <c r="I245" s="95">
        <v>65.7</v>
      </c>
      <c r="J245" s="93">
        <v>65.8</v>
      </c>
      <c r="K245" s="93">
        <v>70.8</v>
      </c>
      <c r="L245" s="93">
        <v>74.5</v>
      </c>
      <c r="M245" s="96">
        <v>78.2</v>
      </c>
      <c r="N245" s="92">
        <v>33.6</v>
      </c>
      <c r="O245" s="93">
        <v>33.700000000000003</v>
      </c>
      <c r="P245" s="93">
        <v>28.9</v>
      </c>
      <c r="Q245" s="93">
        <v>25.3</v>
      </c>
      <c r="R245" s="94">
        <v>21.2</v>
      </c>
      <c r="S245" s="95">
        <v>0.7</v>
      </c>
      <c r="T245" s="93">
        <v>0.5</v>
      </c>
      <c r="U245" s="93">
        <v>0.3</v>
      </c>
      <c r="V245" s="93">
        <v>0.2</v>
      </c>
      <c r="W245" s="94">
        <v>0.5</v>
      </c>
    </row>
    <row r="246" spans="2:23" ht="14.25" x14ac:dyDescent="0.45">
      <c r="B246" s="8" t="s">
        <v>274</v>
      </c>
      <c r="C246" s="49" t="s">
        <v>16</v>
      </c>
      <c r="D246" s="97">
        <v>100</v>
      </c>
      <c r="E246" s="98">
        <v>100</v>
      </c>
      <c r="F246" s="98">
        <v>100</v>
      </c>
      <c r="G246" s="98">
        <v>100</v>
      </c>
      <c r="H246" s="99">
        <v>100</v>
      </c>
      <c r="I246" s="100">
        <v>78</v>
      </c>
      <c r="J246" s="98">
        <v>79.8</v>
      </c>
      <c r="K246" s="98">
        <v>79.8</v>
      </c>
      <c r="L246" s="98">
        <v>83</v>
      </c>
      <c r="M246" s="101">
        <v>86.4</v>
      </c>
      <c r="N246" s="97">
        <v>22</v>
      </c>
      <c r="O246" s="98">
        <v>19.7</v>
      </c>
      <c r="P246" s="98">
        <v>20</v>
      </c>
      <c r="Q246" s="98">
        <v>17</v>
      </c>
      <c r="R246" s="99">
        <v>13.1</v>
      </c>
      <c r="S246" s="100">
        <v>0</v>
      </c>
      <c r="T246" s="98">
        <v>0.5</v>
      </c>
      <c r="U246" s="98">
        <v>0.2</v>
      </c>
      <c r="V246" s="98">
        <v>0</v>
      </c>
      <c r="W246" s="99">
        <v>0.4</v>
      </c>
    </row>
    <row r="247" spans="2:23" ht="14.25" x14ac:dyDescent="0.45">
      <c r="B247" s="8" t="s">
        <v>275</v>
      </c>
      <c r="C247" s="50" t="s">
        <v>22</v>
      </c>
      <c r="D247" s="97">
        <v>100</v>
      </c>
      <c r="E247" s="98">
        <v>100</v>
      </c>
      <c r="F247" s="98">
        <v>100</v>
      </c>
      <c r="G247" s="98">
        <v>100</v>
      </c>
      <c r="H247" s="99">
        <v>100</v>
      </c>
      <c r="I247" s="100">
        <v>75.5</v>
      </c>
      <c r="J247" s="98">
        <v>82.4</v>
      </c>
      <c r="K247" s="98">
        <v>78.400000000000006</v>
      </c>
      <c r="L247" s="98">
        <v>79.900000000000006</v>
      </c>
      <c r="M247" s="101">
        <v>82.7</v>
      </c>
      <c r="N247" s="97">
        <v>24.5</v>
      </c>
      <c r="O247" s="98">
        <v>16.899999999999999</v>
      </c>
      <c r="P247" s="98">
        <v>21.2</v>
      </c>
      <c r="Q247" s="98">
        <v>20.100000000000001</v>
      </c>
      <c r="R247" s="99">
        <v>16.899999999999999</v>
      </c>
      <c r="S247" s="100">
        <v>0</v>
      </c>
      <c r="T247" s="98">
        <v>0.7</v>
      </c>
      <c r="U247" s="98">
        <v>0.4</v>
      </c>
      <c r="V247" s="98">
        <v>0</v>
      </c>
      <c r="W247" s="99">
        <v>0.4</v>
      </c>
    </row>
    <row r="248" spans="2:23" ht="14.25" x14ac:dyDescent="0.45">
      <c r="B248" s="8" t="s">
        <v>276</v>
      </c>
      <c r="C248" s="50" t="s">
        <v>26</v>
      </c>
      <c r="D248" s="97">
        <v>100</v>
      </c>
      <c r="E248" s="98">
        <v>100</v>
      </c>
      <c r="F248" s="98">
        <v>100</v>
      </c>
      <c r="G248" s="98">
        <v>100</v>
      </c>
      <c r="H248" s="99">
        <v>100</v>
      </c>
      <c r="I248" s="100">
        <v>80.900000000000006</v>
      </c>
      <c r="J248" s="98">
        <v>78.5</v>
      </c>
      <c r="K248" s="98">
        <v>80.2</v>
      </c>
      <c r="L248" s="98">
        <v>86.5</v>
      </c>
      <c r="M248" s="101">
        <v>90.8</v>
      </c>
      <c r="N248" s="97">
        <v>19.100000000000001</v>
      </c>
      <c r="O248" s="98">
        <v>21.1</v>
      </c>
      <c r="P248" s="98">
        <v>19.8</v>
      </c>
      <c r="Q248" s="98">
        <v>13.5</v>
      </c>
      <c r="R248" s="99">
        <v>8.6999999999999993</v>
      </c>
      <c r="S248" s="100">
        <v>0</v>
      </c>
      <c r="T248" s="98">
        <v>0.4</v>
      </c>
      <c r="U248" s="98">
        <v>0</v>
      </c>
      <c r="V248" s="98">
        <v>0</v>
      </c>
      <c r="W248" s="99">
        <v>0.6</v>
      </c>
    </row>
    <row r="249" spans="2:23" ht="14.25" x14ac:dyDescent="0.45">
      <c r="B249" s="8" t="s">
        <v>277</v>
      </c>
      <c r="C249" s="50" t="s">
        <v>28</v>
      </c>
      <c r="D249" s="97">
        <v>100</v>
      </c>
      <c r="E249" s="98">
        <v>100</v>
      </c>
      <c r="F249" s="98">
        <v>100</v>
      </c>
      <c r="G249" s="98">
        <v>100</v>
      </c>
      <c r="H249" s="99">
        <v>100</v>
      </c>
      <c r="I249" s="100">
        <v>79.099999999999994</v>
      </c>
      <c r="J249" s="98">
        <v>74.3</v>
      </c>
      <c r="K249" s="98">
        <v>82.5</v>
      </c>
      <c r="L249" s="98">
        <v>84.4</v>
      </c>
      <c r="M249" s="101">
        <v>87.6</v>
      </c>
      <c r="N249" s="97">
        <v>20.9</v>
      </c>
      <c r="O249" s="98">
        <v>25.6</v>
      </c>
      <c r="P249" s="98">
        <v>17.5</v>
      </c>
      <c r="Q249" s="98">
        <v>15.6</v>
      </c>
      <c r="R249" s="99">
        <v>12.2</v>
      </c>
      <c r="S249" s="100">
        <v>0</v>
      </c>
      <c r="T249" s="98">
        <v>0.1</v>
      </c>
      <c r="U249" s="98">
        <v>0</v>
      </c>
      <c r="V249" s="98">
        <v>0</v>
      </c>
      <c r="W249" s="99">
        <v>0.2</v>
      </c>
    </row>
    <row r="250" spans="2:23" ht="14.25" x14ac:dyDescent="0.45">
      <c r="B250" s="8" t="s">
        <v>278</v>
      </c>
      <c r="C250" s="49" t="s">
        <v>30</v>
      </c>
      <c r="D250" s="97">
        <v>100</v>
      </c>
      <c r="E250" s="98">
        <v>100</v>
      </c>
      <c r="F250" s="98">
        <v>100</v>
      </c>
      <c r="G250" s="98">
        <v>100</v>
      </c>
      <c r="H250" s="99">
        <v>100</v>
      </c>
      <c r="I250" s="100">
        <v>78.400000000000006</v>
      </c>
      <c r="J250" s="98">
        <v>80.5</v>
      </c>
      <c r="K250" s="98">
        <v>81.400000000000006</v>
      </c>
      <c r="L250" s="98">
        <v>83.7</v>
      </c>
      <c r="M250" s="101">
        <v>85.3</v>
      </c>
      <c r="N250" s="97">
        <v>21.6</v>
      </c>
      <c r="O250" s="98">
        <v>19.399999999999999</v>
      </c>
      <c r="P250" s="98">
        <v>17.8</v>
      </c>
      <c r="Q250" s="98">
        <v>16.3</v>
      </c>
      <c r="R250" s="99">
        <v>14.4</v>
      </c>
      <c r="S250" s="100">
        <v>0</v>
      </c>
      <c r="T250" s="98">
        <v>0</v>
      </c>
      <c r="U250" s="98">
        <v>0.9</v>
      </c>
      <c r="V250" s="98">
        <v>0</v>
      </c>
      <c r="W250" s="99">
        <v>0.3</v>
      </c>
    </row>
    <row r="251" spans="2:23" ht="14.25" x14ac:dyDescent="0.45">
      <c r="B251" s="8" t="s">
        <v>279</v>
      </c>
      <c r="C251" s="49" t="s">
        <v>32</v>
      </c>
      <c r="D251" s="97">
        <v>100</v>
      </c>
      <c r="E251" s="98">
        <v>100</v>
      </c>
      <c r="F251" s="98">
        <v>100</v>
      </c>
      <c r="G251" s="98">
        <v>100</v>
      </c>
      <c r="H251" s="99">
        <v>100</v>
      </c>
      <c r="I251" s="100">
        <v>67.7</v>
      </c>
      <c r="J251" s="98">
        <v>68.3</v>
      </c>
      <c r="K251" s="98">
        <v>72.099999999999994</v>
      </c>
      <c r="L251" s="98">
        <v>75.7</v>
      </c>
      <c r="M251" s="101">
        <v>78.900000000000006</v>
      </c>
      <c r="N251" s="97">
        <v>31.6</v>
      </c>
      <c r="O251" s="98">
        <v>31</v>
      </c>
      <c r="P251" s="98">
        <v>27.4</v>
      </c>
      <c r="Q251" s="98">
        <v>24.2</v>
      </c>
      <c r="R251" s="99">
        <v>20.9</v>
      </c>
      <c r="S251" s="100">
        <v>0.7</v>
      </c>
      <c r="T251" s="98">
        <v>0.7</v>
      </c>
      <c r="U251" s="98">
        <v>0.5</v>
      </c>
      <c r="V251" s="98">
        <v>0.1</v>
      </c>
      <c r="W251" s="99">
        <v>0.2</v>
      </c>
    </row>
    <row r="252" spans="2:23" ht="14.25" x14ac:dyDescent="0.45">
      <c r="B252" s="8" t="s">
        <v>280</v>
      </c>
      <c r="C252" s="49" t="s">
        <v>34</v>
      </c>
      <c r="D252" s="97">
        <v>100</v>
      </c>
      <c r="E252" s="98">
        <v>100</v>
      </c>
      <c r="F252" s="98">
        <v>100</v>
      </c>
      <c r="G252" s="98">
        <v>100</v>
      </c>
      <c r="H252" s="99">
        <v>100</v>
      </c>
      <c r="I252" s="100">
        <v>40.9</v>
      </c>
      <c r="J252" s="98">
        <v>42.7</v>
      </c>
      <c r="K252" s="98">
        <v>69.099999999999994</v>
      </c>
      <c r="L252" s="98">
        <v>62.1</v>
      </c>
      <c r="M252" s="101">
        <v>51.2</v>
      </c>
      <c r="N252" s="97">
        <v>59.1</v>
      </c>
      <c r="O252" s="98">
        <v>57.3</v>
      </c>
      <c r="P252" s="98">
        <v>30.9</v>
      </c>
      <c r="Q252" s="98">
        <v>37.9</v>
      </c>
      <c r="R252" s="99">
        <v>48.8</v>
      </c>
      <c r="S252" s="100">
        <v>0</v>
      </c>
      <c r="T252" s="98">
        <v>0</v>
      </c>
      <c r="U252" s="98">
        <v>0</v>
      </c>
      <c r="V252" s="98">
        <v>0</v>
      </c>
      <c r="W252" s="99">
        <v>0</v>
      </c>
    </row>
    <row r="253" spans="2:23" ht="14.25" x14ac:dyDescent="0.45">
      <c r="B253" s="8" t="s">
        <v>281</v>
      </c>
      <c r="C253" s="49" t="s">
        <v>36</v>
      </c>
      <c r="D253" s="97">
        <v>100</v>
      </c>
      <c r="E253" s="98">
        <v>100</v>
      </c>
      <c r="F253" s="98">
        <v>100</v>
      </c>
      <c r="G253" s="98">
        <v>100</v>
      </c>
      <c r="H253" s="99">
        <v>100</v>
      </c>
      <c r="I253" s="100">
        <v>71.3</v>
      </c>
      <c r="J253" s="98">
        <v>68.7</v>
      </c>
      <c r="K253" s="98">
        <v>74.5</v>
      </c>
      <c r="L253" s="98">
        <v>75.5</v>
      </c>
      <c r="M253" s="101">
        <v>80.099999999999994</v>
      </c>
      <c r="N253" s="97">
        <v>28.1</v>
      </c>
      <c r="O253" s="98">
        <v>30.6</v>
      </c>
      <c r="P253" s="98">
        <v>25.1</v>
      </c>
      <c r="Q253" s="98">
        <v>24.1</v>
      </c>
      <c r="R253" s="99">
        <v>19.7</v>
      </c>
      <c r="S253" s="100">
        <v>0.7</v>
      </c>
      <c r="T253" s="98">
        <v>0.7</v>
      </c>
      <c r="U253" s="98">
        <v>0.4</v>
      </c>
      <c r="V253" s="98">
        <v>0.4</v>
      </c>
      <c r="W253" s="99">
        <v>0.2</v>
      </c>
    </row>
    <row r="254" spans="2:23" ht="14.25" x14ac:dyDescent="0.45">
      <c r="B254" s="8" t="s">
        <v>282</v>
      </c>
      <c r="C254" s="49" t="s">
        <v>38</v>
      </c>
      <c r="D254" s="97">
        <v>100</v>
      </c>
      <c r="E254" s="98">
        <v>100</v>
      </c>
      <c r="F254" s="98">
        <v>100</v>
      </c>
      <c r="G254" s="98">
        <v>100</v>
      </c>
      <c r="H254" s="99">
        <v>100</v>
      </c>
      <c r="I254" s="100">
        <v>63.4</v>
      </c>
      <c r="J254" s="98">
        <v>66.900000000000006</v>
      </c>
      <c r="K254" s="98">
        <v>70.099999999999994</v>
      </c>
      <c r="L254" s="98">
        <v>72.5</v>
      </c>
      <c r="M254" s="101">
        <v>78.599999999999994</v>
      </c>
      <c r="N254" s="97">
        <v>36.6</v>
      </c>
      <c r="O254" s="98">
        <v>32.9</v>
      </c>
      <c r="P254" s="98">
        <v>29.9</v>
      </c>
      <c r="Q254" s="98">
        <v>27.5</v>
      </c>
      <c r="R254" s="99">
        <v>21.4</v>
      </c>
      <c r="S254" s="100">
        <v>0</v>
      </c>
      <c r="T254" s="98">
        <v>0.2</v>
      </c>
      <c r="U254" s="98">
        <v>0</v>
      </c>
      <c r="V254" s="98">
        <v>0</v>
      </c>
      <c r="W254" s="99">
        <v>0</v>
      </c>
    </row>
    <row r="255" spans="2:23" ht="14.25" x14ac:dyDescent="0.45">
      <c r="B255" s="8" t="s">
        <v>283</v>
      </c>
      <c r="C255" s="50" t="s">
        <v>40</v>
      </c>
      <c r="D255" s="97">
        <v>100</v>
      </c>
      <c r="E255" s="98">
        <v>100</v>
      </c>
      <c r="F255" s="98">
        <v>100</v>
      </c>
      <c r="G255" s="98">
        <v>100</v>
      </c>
      <c r="H255" s="99">
        <v>100</v>
      </c>
      <c r="I255" s="100">
        <v>62.6</v>
      </c>
      <c r="J255" s="98">
        <v>66.400000000000006</v>
      </c>
      <c r="K255" s="98">
        <v>68.900000000000006</v>
      </c>
      <c r="L255" s="98">
        <v>73.599999999999994</v>
      </c>
      <c r="M255" s="101">
        <v>77.099999999999994</v>
      </c>
      <c r="N255" s="97">
        <v>37.4</v>
      </c>
      <c r="O255" s="98">
        <v>33.299999999999997</v>
      </c>
      <c r="P255" s="98">
        <v>31.1</v>
      </c>
      <c r="Q255" s="98">
        <v>26.4</v>
      </c>
      <c r="R255" s="99">
        <v>22.9</v>
      </c>
      <c r="S255" s="100">
        <v>0</v>
      </c>
      <c r="T255" s="98">
        <v>0.4</v>
      </c>
      <c r="U255" s="98">
        <v>0</v>
      </c>
      <c r="V255" s="98">
        <v>0</v>
      </c>
      <c r="W255" s="99">
        <v>0</v>
      </c>
    </row>
    <row r="256" spans="2:23" ht="14.25" x14ac:dyDescent="0.45">
      <c r="B256" s="8" t="s">
        <v>284</v>
      </c>
      <c r="C256" s="51" t="s">
        <v>42</v>
      </c>
      <c r="D256" s="102">
        <v>100</v>
      </c>
      <c r="E256" s="103">
        <v>100</v>
      </c>
      <c r="F256" s="103">
        <v>100</v>
      </c>
      <c r="G256" s="103">
        <v>100</v>
      </c>
      <c r="H256" s="104">
        <v>100</v>
      </c>
      <c r="I256" s="105">
        <v>64.099999999999994</v>
      </c>
      <c r="J256" s="103">
        <v>67.400000000000006</v>
      </c>
      <c r="K256" s="103">
        <v>71.3</v>
      </c>
      <c r="L256" s="103">
        <v>71.3</v>
      </c>
      <c r="M256" s="106">
        <v>80</v>
      </c>
      <c r="N256" s="102">
        <v>35.9</v>
      </c>
      <c r="O256" s="103">
        <v>32.6</v>
      </c>
      <c r="P256" s="103">
        <v>28.7</v>
      </c>
      <c r="Q256" s="103">
        <v>28.7</v>
      </c>
      <c r="R256" s="104">
        <v>20</v>
      </c>
      <c r="S256" s="105">
        <v>0</v>
      </c>
      <c r="T256" s="103">
        <v>0</v>
      </c>
      <c r="U256" s="103">
        <v>0</v>
      </c>
      <c r="V256" s="103">
        <v>0</v>
      </c>
      <c r="W256" s="104">
        <v>0</v>
      </c>
    </row>
    <row r="257" spans="2:23" ht="14.25" x14ac:dyDescent="0.45">
      <c r="B257" s="8" t="s">
        <v>285</v>
      </c>
      <c r="C257" s="58" t="s">
        <v>44</v>
      </c>
      <c r="D257" s="107">
        <v>100</v>
      </c>
      <c r="E257" s="108">
        <v>100</v>
      </c>
      <c r="F257" s="108">
        <v>100</v>
      </c>
      <c r="G257" s="108">
        <v>100</v>
      </c>
      <c r="H257" s="109">
        <v>100</v>
      </c>
      <c r="I257" s="110">
        <v>68.099999999999994</v>
      </c>
      <c r="J257" s="108">
        <v>68.7</v>
      </c>
      <c r="K257" s="108">
        <v>71.900000000000006</v>
      </c>
      <c r="L257" s="108">
        <v>73.599999999999994</v>
      </c>
      <c r="M257" s="111">
        <v>77.3</v>
      </c>
      <c r="N257" s="107">
        <v>31.5</v>
      </c>
      <c r="O257" s="108">
        <v>31</v>
      </c>
      <c r="P257" s="108">
        <v>27.7</v>
      </c>
      <c r="Q257" s="108">
        <v>25.9</v>
      </c>
      <c r="R257" s="109">
        <v>22.1</v>
      </c>
      <c r="S257" s="110">
        <v>0.4</v>
      </c>
      <c r="T257" s="108">
        <v>0.3</v>
      </c>
      <c r="U257" s="108">
        <v>0.4</v>
      </c>
      <c r="V257" s="108">
        <v>0.5</v>
      </c>
      <c r="W257" s="109">
        <v>0.5</v>
      </c>
    </row>
    <row r="258" spans="2:23" ht="14.25" x14ac:dyDescent="0.45">
      <c r="B258" s="8" t="s">
        <v>286</v>
      </c>
      <c r="C258" s="49" t="s">
        <v>46</v>
      </c>
      <c r="D258" s="97">
        <v>100</v>
      </c>
      <c r="E258" s="98">
        <v>100</v>
      </c>
      <c r="F258" s="98">
        <v>100</v>
      </c>
      <c r="G258" s="98">
        <v>100</v>
      </c>
      <c r="H258" s="99">
        <v>100</v>
      </c>
      <c r="I258" s="100">
        <v>74.900000000000006</v>
      </c>
      <c r="J258" s="98">
        <v>68.7</v>
      </c>
      <c r="K258" s="98">
        <v>79.2</v>
      </c>
      <c r="L258" s="98">
        <v>82.3</v>
      </c>
      <c r="M258" s="101">
        <v>81.599999999999994</v>
      </c>
      <c r="N258" s="97">
        <v>25.1</v>
      </c>
      <c r="O258" s="98">
        <v>31</v>
      </c>
      <c r="P258" s="98">
        <v>20.7</v>
      </c>
      <c r="Q258" s="98">
        <v>17.7</v>
      </c>
      <c r="R258" s="99">
        <v>18.3</v>
      </c>
      <c r="S258" s="100">
        <v>0</v>
      </c>
      <c r="T258" s="98">
        <v>0.4</v>
      </c>
      <c r="U258" s="98">
        <v>0.1</v>
      </c>
      <c r="V258" s="98">
        <v>0</v>
      </c>
      <c r="W258" s="99">
        <v>0.1</v>
      </c>
    </row>
    <row r="259" spans="2:23" ht="14.25" x14ac:dyDescent="0.45">
      <c r="B259" s="8" t="s">
        <v>287</v>
      </c>
      <c r="C259" s="49" t="s">
        <v>48</v>
      </c>
      <c r="D259" s="97">
        <v>100</v>
      </c>
      <c r="E259" s="98">
        <v>100</v>
      </c>
      <c r="F259" s="98">
        <v>100</v>
      </c>
      <c r="G259" s="98">
        <v>100</v>
      </c>
      <c r="H259" s="99">
        <v>100</v>
      </c>
      <c r="I259" s="100">
        <v>66.099999999999994</v>
      </c>
      <c r="J259" s="98">
        <v>65.900000000000006</v>
      </c>
      <c r="K259" s="98">
        <v>66.099999999999994</v>
      </c>
      <c r="L259" s="98">
        <v>68.599999999999994</v>
      </c>
      <c r="M259" s="101">
        <v>72.5</v>
      </c>
      <c r="N259" s="97">
        <v>33.299999999999997</v>
      </c>
      <c r="O259" s="98">
        <v>34.1</v>
      </c>
      <c r="P259" s="98">
        <v>33.299999999999997</v>
      </c>
      <c r="Q259" s="98">
        <v>29.1</v>
      </c>
      <c r="R259" s="99">
        <v>26.8</v>
      </c>
      <c r="S259" s="100">
        <v>0.6</v>
      </c>
      <c r="T259" s="98">
        <v>0</v>
      </c>
      <c r="U259" s="98">
        <v>0.7</v>
      </c>
      <c r="V259" s="98">
        <v>2.2000000000000002</v>
      </c>
      <c r="W259" s="99">
        <v>0.7</v>
      </c>
    </row>
    <row r="260" spans="2:23" ht="14.25" x14ac:dyDescent="0.45">
      <c r="B260" s="8" t="s">
        <v>288</v>
      </c>
      <c r="C260" s="49" t="s">
        <v>50</v>
      </c>
      <c r="D260" s="97">
        <v>100</v>
      </c>
      <c r="E260" s="98">
        <v>100</v>
      </c>
      <c r="F260" s="98">
        <v>100</v>
      </c>
      <c r="G260" s="98">
        <v>100</v>
      </c>
      <c r="H260" s="99">
        <v>100</v>
      </c>
      <c r="I260" s="100">
        <v>72.8</v>
      </c>
      <c r="J260" s="98">
        <v>73.3</v>
      </c>
      <c r="K260" s="98">
        <v>73.8</v>
      </c>
      <c r="L260" s="98">
        <v>78.900000000000006</v>
      </c>
      <c r="M260" s="101">
        <v>78.5</v>
      </c>
      <c r="N260" s="97">
        <v>26.9</v>
      </c>
      <c r="O260" s="98">
        <v>26.7</v>
      </c>
      <c r="P260" s="98">
        <v>26</v>
      </c>
      <c r="Q260" s="98">
        <v>20.7</v>
      </c>
      <c r="R260" s="99">
        <v>20.3</v>
      </c>
      <c r="S260" s="100">
        <v>0.3</v>
      </c>
      <c r="T260" s="98">
        <v>0</v>
      </c>
      <c r="U260" s="98">
        <v>0.3</v>
      </c>
      <c r="V260" s="98">
        <v>0.4</v>
      </c>
      <c r="W260" s="99">
        <v>1.1000000000000001</v>
      </c>
    </row>
    <row r="261" spans="2:23" ht="14.25" x14ac:dyDescent="0.45">
      <c r="B261" s="8" t="s">
        <v>289</v>
      </c>
      <c r="C261" s="49" t="s">
        <v>52</v>
      </c>
      <c r="D261" s="97">
        <v>100</v>
      </c>
      <c r="E261" s="98">
        <v>100</v>
      </c>
      <c r="F261" s="98">
        <v>100</v>
      </c>
      <c r="G261" s="98">
        <v>100</v>
      </c>
      <c r="H261" s="99">
        <v>100</v>
      </c>
      <c r="I261" s="100">
        <v>76.5</v>
      </c>
      <c r="J261" s="98">
        <v>76.599999999999994</v>
      </c>
      <c r="K261" s="98">
        <v>76.400000000000006</v>
      </c>
      <c r="L261" s="98">
        <v>83.4</v>
      </c>
      <c r="M261" s="101">
        <v>83.7</v>
      </c>
      <c r="N261" s="97">
        <v>23.1</v>
      </c>
      <c r="O261" s="98">
        <v>23.1</v>
      </c>
      <c r="P261" s="98">
        <v>23.4</v>
      </c>
      <c r="Q261" s="98">
        <v>16.600000000000001</v>
      </c>
      <c r="R261" s="99">
        <v>15.8</v>
      </c>
      <c r="S261" s="100">
        <v>0.4</v>
      </c>
      <c r="T261" s="98">
        <v>0.3</v>
      </c>
      <c r="U261" s="98">
        <v>0.1</v>
      </c>
      <c r="V261" s="98">
        <v>0</v>
      </c>
      <c r="W261" s="99">
        <v>0.5</v>
      </c>
    </row>
    <row r="262" spans="2:23" ht="14.25" x14ac:dyDescent="0.45">
      <c r="B262" s="8" t="s">
        <v>290</v>
      </c>
      <c r="C262" s="49" t="s">
        <v>54</v>
      </c>
      <c r="D262" s="97">
        <v>100</v>
      </c>
      <c r="E262" s="98">
        <v>100</v>
      </c>
      <c r="F262" s="98">
        <v>100</v>
      </c>
      <c r="G262" s="98">
        <v>100</v>
      </c>
      <c r="H262" s="99">
        <v>100</v>
      </c>
      <c r="I262" s="100">
        <v>77.400000000000006</v>
      </c>
      <c r="J262" s="98">
        <v>81.7</v>
      </c>
      <c r="K262" s="98">
        <v>82.6</v>
      </c>
      <c r="L262" s="98">
        <v>84.3</v>
      </c>
      <c r="M262" s="101">
        <v>87</v>
      </c>
      <c r="N262" s="97">
        <v>21.9</v>
      </c>
      <c r="O262" s="98">
        <v>18.3</v>
      </c>
      <c r="P262" s="98">
        <v>17.399999999999999</v>
      </c>
      <c r="Q262" s="98">
        <v>15.7</v>
      </c>
      <c r="R262" s="99">
        <v>13</v>
      </c>
      <c r="S262" s="100">
        <v>0.7</v>
      </c>
      <c r="T262" s="98">
        <v>0</v>
      </c>
      <c r="U262" s="98">
        <v>0</v>
      </c>
      <c r="V262" s="98">
        <v>0</v>
      </c>
      <c r="W262" s="99">
        <v>0</v>
      </c>
    </row>
    <row r="263" spans="2:23" ht="14.25" x14ac:dyDescent="0.45">
      <c r="B263" s="8" t="s">
        <v>291</v>
      </c>
      <c r="C263" s="49" t="s">
        <v>56</v>
      </c>
      <c r="D263" s="97">
        <v>100</v>
      </c>
      <c r="E263" s="98">
        <v>100</v>
      </c>
      <c r="F263" s="98">
        <v>100</v>
      </c>
      <c r="G263" s="98">
        <v>100</v>
      </c>
      <c r="H263" s="99">
        <v>100</v>
      </c>
      <c r="I263" s="100">
        <v>62</v>
      </c>
      <c r="J263" s="98">
        <v>63</v>
      </c>
      <c r="K263" s="98">
        <v>66.7</v>
      </c>
      <c r="L263" s="98">
        <v>67.2</v>
      </c>
      <c r="M263" s="101">
        <v>71.7</v>
      </c>
      <c r="N263" s="97">
        <v>37.6</v>
      </c>
      <c r="O263" s="98">
        <v>36.6</v>
      </c>
      <c r="P263" s="98">
        <v>32.299999999999997</v>
      </c>
      <c r="Q263" s="98">
        <v>32.799999999999997</v>
      </c>
      <c r="R263" s="99">
        <v>27.8</v>
      </c>
      <c r="S263" s="100">
        <v>0.4</v>
      </c>
      <c r="T263" s="98">
        <v>0.4</v>
      </c>
      <c r="U263" s="98">
        <v>1</v>
      </c>
      <c r="V263" s="98">
        <v>0</v>
      </c>
      <c r="W263" s="99">
        <v>0.4</v>
      </c>
    </row>
    <row r="264" spans="2:23" ht="14.25" x14ac:dyDescent="0.45">
      <c r="B264" s="8" t="s">
        <v>292</v>
      </c>
      <c r="C264" s="49" t="s">
        <v>58</v>
      </c>
      <c r="D264" s="97">
        <v>100</v>
      </c>
      <c r="E264" s="98">
        <v>100</v>
      </c>
      <c r="F264" s="98">
        <v>100</v>
      </c>
      <c r="G264" s="98">
        <v>100</v>
      </c>
      <c r="H264" s="99">
        <v>100</v>
      </c>
      <c r="I264" s="100">
        <v>42.5</v>
      </c>
      <c r="J264" s="98">
        <v>38.4</v>
      </c>
      <c r="K264" s="98">
        <v>53.4</v>
      </c>
      <c r="L264" s="98">
        <v>48.4</v>
      </c>
      <c r="M264" s="101">
        <v>60.8</v>
      </c>
      <c r="N264" s="97">
        <v>56.5</v>
      </c>
      <c r="O264" s="98">
        <v>61.6</v>
      </c>
      <c r="P264" s="98">
        <v>46.6</v>
      </c>
      <c r="Q264" s="98">
        <v>51.2</v>
      </c>
      <c r="R264" s="99">
        <v>38.700000000000003</v>
      </c>
      <c r="S264" s="100">
        <v>1</v>
      </c>
      <c r="T264" s="98">
        <v>0</v>
      </c>
      <c r="U264" s="98">
        <v>0</v>
      </c>
      <c r="V264" s="98">
        <v>0.4</v>
      </c>
      <c r="W264" s="99">
        <v>0.5</v>
      </c>
    </row>
    <row r="265" spans="2:23" ht="14.25" x14ac:dyDescent="0.45">
      <c r="B265" s="8" t="s">
        <v>293</v>
      </c>
      <c r="C265" s="49" t="s">
        <v>60</v>
      </c>
      <c r="D265" s="97">
        <v>100</v>
      </c>
      <c r="E265" s="98">
        <v>100</v>
      </c>
      <c r="F265" s="98">
        <v>100</v>
      </c>
      <c r="G265" s="98">
        <v>100</v>
      </c>
      <c r="H265" s="99">
        <v>100</v>
      </c>
      <c r="I265" s="100">
        <v>75</v>
      </c>
      <c r="J265" s="98">
        <v>76.2</v>
      </c>
      <c r="K265" s="98">
        <v>78.900000000000006</v>
      </c>
      <c r="L265" s="98">
        <v>77.599999999999994</v>
      </c>
      <c r="M265" s="101">
        <v>80.7</v>
      </c>
      <c r="N265" s="97">
        <v>24.5</v>
      </c>
      <c r="O265" s="98">
        <v>23</v>
      </c>
      <c r="P265" s="98">
        <v>21.1</v>
      </c>
      <c r="Q265" s="98">
        <v>22.4</v>
      </c>
      <c r="R265" s="99">
        <v>19.2</v>
      </c>
      <c r="S265" s="100">
        <v>0.5</v>
      </c>
      <c r="T265" s="98">
        <v>0.8</v>
      </c>
      <c r="U265" s="98">
        <v>0</v>
      </c>
      <c r="V265" s="98">
        <v>0</v>
      </c>
      <c r="W265" s="99">
        <v>0.1</v>
      </c>
    </row>
    <row r="266" spans="2:23" ht="14.65" thickBot="1" x14ac:dyDescent="0.5">
      <c r="B266" s="8" t="s">
        <v>294</v>
      </c>
      <c r="C266" s="59" t="s">
        <v>62</v>
      </c>
      <c r="D266" s="112">
        <v>100</v>
      </c>
      <c r="E266" s="113">
        <v>100</v>
      </c>
      <c r="F266" s="113">
        <v>100</v>
      </c>
      <c r="G266" s="113">
        <v>100</v>
      </c>
      <c r="H266" s="114">
        <v>100</v>
      </c>
      <c r="I266" s="115">
        <v>64.3</v>
      </c>
      <c r="J266" s="113">
        <v>67</v>
      </c>
      <c r="K266" s="113">
        <v>70.599999999999994</v>
      </c>
      <c r="L266" s="113">
        <v>72.099999999999994</v>
      </c>
      <c r="M266" s="116">
        <v>78.5</v>
      </c>
      <c r="N266" s="112">
        <v>35.4</v>
      </c>
      <c r="O266" s="113">
        <v>32.5</v>
      </c>
      <c r="P266" s="113">
        <v>29</v>
      </c>
      <c r="Q266" s="113">
        <v>27.2</v>
      </c>
      <c r="R266" s="114">
        <v>20.8</v>
      </c>
      <c r="S266" s="115">
        <v>0.3</v>
      </c>
      <c r="T266" s="113">
        <v>0.5</v>
      </c>
      <c r="U266" s="113">
        <v>0.4</v>
      </c>
      <c r="V266" s="113">
        <v>0.7</v>
      </c>
      <c r="W266" s="114">
        <v>0.7</v>
      </c>
    </row>
    <row r="267" spans="2:23" ht="14.65" thickTop="1" x14ac:dyDescent="0.45">
      <c r="B267" s="8" t="s">
        <v>295</v>
      </c>
      <c r="C267" s="66" t="s">
        <v>64</v>
      </c>
      <c r="D267" s="117">
        <v>100</v>
      </c>
      <c r="E267" s="118">
        <v>100</v>
      </c>
      <c r="F267" s="118">
        <v>100</v>
      </c>
      <c r="G267" s="118">
        <v>100</v>
      </c>
      <c r="H267" s="119">
        <v>100</v>
      </c>
      <c r="I267" s="120">
        <v>69.3</v>
      </c>
      <c r="J267" s="118">
        <v>70</v>
      </c>
      <c r="K267" s="118">
        <v>73.3</v>
      </c>
      <c r="L267" s="118">
        <v>75.7</v>
      </c>
      <c r="M267" s="121">
        <v>79.5</v>
      </c>
      <c r="N267" s="122">
        <v>30.2</v>
      </c>
      <c r="O267" s="123">
        <v>29.6</v>
      </c>
      <c r="P267" s="123">
        <v>26.3</v>
      </c>
      <c r="Q267" s="123">
        <v>24</v>
      </c>
      <c r="R267" s="124">
        <v>20.100000000000001</v>
      </c>
      <c r="S267" s="120">
        <v>0.4</v>
      </c>
      <c r="T267" s="118">
        <v>0.4</v>
      </c>
      <c r="U267" s="118">
        <v>0.4</v>
      </c>
      <c r="V267" s="118">
        <v>0.3</v>
      </c>
      <c r="W267" s="119">
        <v>0.4</v>
      </c>
    </row>
    <row r="270" spans="2:23" ht="13.15" x14ac:dyDescent="0.4">
      <c r="C270" s="75" t="s">
        <v>296</v>
      </c>
    </row>
    <row r="271" spans="2:23" x14ac:dyDescent="0.35">
      <c r="C271" s="18" t="s">
        <v>20</v>
      </c>
      <c r="D271" s="19" t="s">
        <v>68</v>
      </c>
      <c r="E271" s="20"/>
      <c r="F271" s="20"/>
      <c r="G271" s="20"/>
      <c r="H271" s="21"/>
      <c r="I271" s="22" t="s">
        <v>69</v>
      </c>
      <c r="J271" s="20"/>
      <c r="K271" s="20"/>
      <c r="L271" s="20"/>
      <c r="M271" s="80"/>
      <c r="N271" s="81" t="s">
        <v>70</v>
      </c>
      <c r="O271" s="20"/>
      <c r="P271" s="20"/>
      <c r="Q271" s="20"/>
      <c r="R271" s="80"/>
      <c r="S271" s="81" t="s">
        <v>71</v>
      </c>
      <c r="T271" s="20"/>
      <c r="U271" s="20"/>
      <c r="V271" s="20"/>
      <c r="W271" s="24"/>
    </row>
    <row r="272" spans="2:23" ht="13.15" x14ac:dyDescent="0.4">
      <c r="C272" s="26" t="s">
        <v>9</v>
      </c>
      <c r="D272" s="82">
        <v>2011</v>
      </c>
      <c r="E272" s="83">
        <v>2012</v>
      </c>
      <c r="F272" s="83">
        <v>2013</v>
      </c>
      <c r="G272" s="83">
        <v>2014</v>
      </c>
      <c r="H272" s="84">
        <v>2015</v>
      </c>
      <c r="I272" s="85">
        <v>2011</v>
      </c>
      <c r="J272" s="83">
        <v>2012</v>
      </c>
      <c r="K272" s="83">
        <v>2013</v>
      </c>
      <c r="L272" s="83">
        <v>2014</v>
      </c>
      <c r="M272" s="86">
        <v>2015</v>
      </c>
      <c r="N272" s="82">
        <v>2011</v>
      </c>
      <c r="O272" s="83">
        <v>2012</v>
      </c>
      <c r="P272" s="83">
        <v>2013</v>
      </c>
      <c r="Q272" s="83">
        <v>2014</v>
      </c>
      <c r="R272" s="84">
        <v>2015</v>
      </c>
      <c r="S272" s="85">
        <v>2011</v>
      </c>
      <c r="T272" s="83">
        <v>2012</v>
      </c>
      <c r="U272" s="83">
        <v>2013</v>
      </c>
      <c r="V272" s="83">
        <v>2014</v>
      </c>
      <c r="W272" s="84">
        <v>2015</v>
      </c>
    </row>
    <row r="273" spans="2:23" ht="14.25" x14ac:dyDescent="0.45">
      <c r="B273" s="8" t="s">
        <v>297</v>
      </c>
      <c r="C273" s="32" t="s">
        <v>5</v>
      </c>
      <c r="D273" s="87">
        <v>100</v>
      </c>
      <c r="E273" s="88">
        <v>100</v>
      </c>
      <c r="F273" s="88">
        <v>100</v>
      </c>
      <c r="G273" s="88">
        <v>100</v>
      </c>
      <c r="H273" s="89">
        <v>100</v>
      </c>
      <c r="I273" s="90">
        <v>99.8</v>
      </c>
      <c r="J273" s="88">
        <v>99.8</v>
      </c>
      <c r="K273" s="88">
        <v>99.8</v>
      </c>
      <c r="L273" s="88">
        <v>99.9</v>
      </c>
      <c r="M273" s="91">
        <v>99.9</v>
      </c>
      <c r="N273" s="87">
        <v>0</v>
      </c>
      <c r="O273" s="88">
        <v>0</v>
      </c>
      <c r="P273" s="88">
        <v>0.1</v>
      </c>
      <c r="Q273" s="88">
        <v>0</v>
      </c>
      <c r="R273" s="89">
        <v>0.1</v>
      </c>
      <c r="S273" s="90">
        <v>0.1</v>
      </c>
      <c r="T273" s="88">
        <v>0.2</v>
      </c>
      <c r="U273" s="88">
        <v>0.2</v>
      </c>
      <c r="V273" s="88">
        <v>0.1</v>
      </c>
      <c r="W273" s="89">
        <v>0</v>
      </c>
    </row>
    <row r="274" spans="2:23" ht="14.25" x14ac:dyDescent="0.45">
      <c r="B274" s="8" t="s">
        <v>298</v>
      </c>
      <c r="C274" s="42" t="s">
        <v>10</v>
      </c>
      <c r="D274" s="92">
        <v>100</v>
      </c>
      <c r="E274" s="93">
        <v>100</v>
      </c>
      <c r="F274" s="93">
        <v>100</v>
      </c>
      <c r="G274" s="93">
        <v>100</v>
      </c>
      <c r="H274" s="94">
        <v>100</v>
      </c>
      <c r="I274" s="95">
        <v>99.9</v>
      </c>
      <c r="J274" s="93">
        <v>99.8</v>
      </c>
      <c r="K274" s="93">
        <v>99.8</v>
      </c>
      <c r="L274" s="93">
        <v>99.8</v>
      </c>
      <c r="M274" s="96">
        <v>99.7</v>
      </c>
      <c r="N274" s="92">
        <v>0</v>
      </c>
      <c r="O274" s="93">
        <v>0</v>
      </c>
      <c r="P274" s="93">
        <v>0</v>
      </c>
      <c r="Q274" s="93">
        <v>0</v>
      </c>
      <c r="R274" s="94">
        <v>0.3</v>
      </c>
      <c r="S274" s="95">
        <v>0.1</v>
      </c>
      <c r="T274" s="93">
        <v>0.2</v>
      </c>
      <c r="U274" s="93">
        <v>0.2</v>
      </c>
      <c r="V274" s="93">
        <v>0.2</v>
      </c>
      <c r="W274" s="94">
        <v>0</v>
      </c>
    </row>
    <row r="275" spans="2:23" ht="14.25" x14ac:dyDescent="0.45">
      <c r="B275" s="8" t="s">
        <v>299</v>
      </c>
      <c r="C275" s="49" t="s">
        <v>16</v>
      </c>
      <c r="D275" s="97">
        <v>100</v>
      </c>
      <c r="E275" s="98">
        <v>100</v>
      </c>
      <c r="F275" s="98">
        <v>100</v>
      </c>
      <c r="G275" s="98">
        <v>100</v>
      </c>
      <c r="H275" s="99">
        <v>100</v>
      </c>
      <c r="I275" s="100">
        <v>100</v>
      </c>
      <c r="J275" s="98">
        <v>100</v>
      </c>
      <c r="K275" s="98">
        <v>99.9</v>
      </c>
      <c r="L275" s="98">
        <v>99.9</v>
      </c>
      <c r="M275" s="101">
        <v>100</v>
      </c>
      <c r="N275" s="97">
        <v>0</v>
      </c>
      <c r="O275" s="98">
        <v>0</v>
      </c>
      <c r="P275" s="98">
        <v>0</v>
      </c>
      <c r="Q275" s="98">
        <v>0</v>
      </c>
      <c r="R275" s="99">
        <v>0</v>
      </c>
      <c r="S275" s="100">
        <v>0</v>
      </c>
      <c r="T275" s="98">
        <v>0</v>
      </c>
      <c r="U275" s="98">
        <v>0.1</v>
      </c>
      <c r="V275" s="98">
        <v>0.1</v>
      </c>
      <c r="W275" s="99">
        <v>0</v>
      </c>
    </row>
    <row r="276" spans="2:23" ht="14.25" x14ac:dyDescent="0.45">
      <c r="B276" s="8" t="s">
        <v>300</v>
      </c>
      <c r="C276" s="50" t="s">
        <v>22</v>
      </c>
      <c r="D276" s="97">
        <v>100</v>
      </c>
      <c r="E276" s="98">
        <v>100</v>
      </c>
      <c r="F276" s="98">
        <v>100</v>
      </c>
      <c r="G276" s="98">
        <v>100</v>
      </c>
      <c r="H276" s="99">
        <v>100</v>
      </c>
      <c r="I276" s="100">
        <v>100</v>
      </c>
      <c r="J276" s="98">
        <v>100</v>
      </c>
      <c r="K276" s="98">
        <v>100</v>
      </c>
      <c r="L276" s="98">
        <v>100</v>
      </c>
      <c r="M276" s="101">
        <v>100</v>
      </c>
      <c r="N276" s="97">
        <v>0</v>
      </c>
      <c r="O276" s="98">
        <v>0</v>
      </c>
      <c r="P276" s="98">
        <v>0</v>
      </c>
      <c r="Q276" s="98">
        <v>0</v>
      </c>
      <c r="R276" s="99">
        <v>0</v>
      </c>
      <c r="S276" s="100">
        <v>0</v>
      </c>
      <c r="T276" s="98">
        <v>0</v>
      </c>
      <c r="U276" s="98">
        <v>0</v>
      </c>
      <c r="V276" s="98">
        <v>0</v>
      </c>
      <c r="W276" s="99">
        <v>0</v>
      </c>
    </row>
    <row r="277" spans="2:23" ht="14.25" x14ac:dyDescent="0.45">
      <c r="B277" s="8" t="s">
        <v>301</v>
      </c>
      <c r="C277" s="50" t="s">
        <v>26</v>
      </c>
      <c r="D277" s="97">
        <v>100</v>
      </c>
      <c r="E277" s="98">
        <v>100</v>
      </c>
      <c r="F277" s="98">
        <v>100</v>
      </c>
      <c r="G277" s="98">
        <v>100</v>
      </c>
      <c r="H277" s="99">
        <v>100</v>
      </c>
      <c r="I277" s="100">
        <v>100</v>
      </c>
      <c r="J277" s="98">
        <v>100</v>
      </c>
      <c r="K277" s="98">
        <v>100</v>
      </c>
      <c r="L277" s="98">
        <v>100</v>
      </c>
      <c r="M277" s="101">
        <v>100</v>
      </c>
      <c r="N277" s="97">
        <v>0</v>
      </c>
      <c r="O277" s="98">
        <v>0</v>
      </c>
      <c r="P277" s="98">
        <v>0</v>
      </c>
      <c r="Q277" s="98">
        <v>0</v>
      </c>
      <c r="R277" s="99">
        <v>0</v>
      </c>
      <c r="S277" s="100">
        <v>0</v>
      </c>
      <c r="T277" s="98">
        <v>0</v>
      </c>
      <c r="U277" s="98">
        <v>0</v>
      </c>
      <c r="V277" s="98">
        <v>0</v>
      </c>
      <c r="W277" s="99">
        <v>0</v>
      </c>
    </row>
    <row r="278" spans="2:23" ht="14.25" x14ac:dyDescent="0.45">
      <c r="B278" s="8" t="s">
        <v>302</v>
      </c>
      <c r="C278" s="50" t="s">
        <v>28</v>
      </c>
      <c r="D278" s="97">
        <v>100</v>
      </c>
      <c r="E278" s="98">
        <v>100</v>
      </c>
      <c r="F278" s="98">
        <v>100</v>
      </c>
      <c r="G278" s="98">
        <v>100</v>
      </c>
      <c r="H278" s="99">
        <v>100</v>
      </c>
      <c r="I278" s="100">
        <v>100</v>
      </c>
      <c r="J278" s="98">
        <v>100</v>
      </c>
      <c r="K278" s="98">
        <v>99.7</v>
      </c>
      <c r="L278" s="98">
        <v>99.6</v>
      </c>
      <c r="M278" s="101">
        <v>100</v>
      </c>
      <c r="N278" s="97">
        <v>0</v>
      </c>
      <c r="O278" s="98">
        <v>0</v>
      </c>
      <c r="P278" s="98">
        <v>0</v>
      </c>
      <c r="Q278" s="98">
        <v>0</v>
      </c>
      <c r="R278" s="99">
        <v>0</v>
      </c>
      <c r="S278" s="100">
        <v>0</v>
      </c>
      <c r="T278" s="98">
        <v>0</v>
      </c>
      <c r="U278" s="98">
        <v>0.3</v>
      </c>
      <c r="V278" s="98">
        <v>0.4</v>
      </c>
      <c r="W278" s="99">
        <v>0</v>
      </c>
    </row>
    <row r="279" spans="2:23" ht="14.25" x14ac:dyDescent="0.45">
      <c r="B279" s="8" t="s">
        <v>303</v>
      </c>
      <c r="C279" s="49" t="s">
        <v>30</v>
      </c>
      <c r="D279" s="97">
        <v>100</v>
      </c>
      <c r="E279" s="98">
        <v>100</v>
      </c>
      <c r="F279" s="98">
        <v>100</v>
      </c>
      <c r="G279" s="98">
        <v>100</v>
      </c>
      <c r="H279" s="99">
        <v>100</v>
      </c>
      <c r="I279" s="100">
        <v>99.3</v>
      </c>
      <c r="J279" s="98">
        <v>100</v>
      </c>
      <c r="K279" s="98">
        <v>100</v>
      </c>
      <c r="L279" s="98">
        <v>100</v>
      </c>
      <c r="M279" s="101">
        <v>100</v>
      </c>
      <c r="N279" s="97">
        <v>0</v>
      </c>
      <c r="O279" s="98">
        <v>0</v>
      </c>
      <c r="P279" s="98">
        <v>0</v>
      </c>
      <c r="Q279" s="98">
        <v>0</v>
      </c>
      <c r="R279" s="99">
        <v>0</v>
      </c>
      <c r="S279" s="100">
        <v>0.7</v>
      </c>
      <c r="T279" s="98">
        <v>0</v>
      </c>
      <c r="U279" s="98">
        <v>0</v>
      </c>
      <c r="V279" s="98">
        <v>0</v>
      </c>
      <c r="W279" s="99">
        <v>0</v>
      </c>
    </row>
    <row r="280" spans="2:23" ht="14.25" x14ac:dyDescent="0.45">
      <c r="B280" s="8" t="s">
        <v>304</v>
      </c>
      <c r="C280" s="49" t="s">
        <v>32</v>
      </c>
      <c r="D280" s="97">
        <v>100</v>
      </c>
      <c r="E280" s="98">
        <v>100</v>
      </c>
      <c r="F280" s="98">
        <v>100</v>
      </c>
      <c r="G280" s="98">
        <v>100</v>
      </c>
      <c r="H280" s="99">
        <v>100</v>
      </c>
      <c r="I280" s="100">
        <v>99.7</v>
      </c>
      <c r="J280" s="98">
        <v>99.7</v>
      </c>
      <c r="K280" s="98">
        <v>99.5</v>
      </c>
      <c r="L280" s="98">
        <v>99.7</v>
      </c>
      <c r="M280" s="101">
        <v>99.9</v>
      </c>
      <c r="N280" s="97">
        <v>0.2</v>
      </c>
      <c r="O280" s="98">
        <v>0</v>
      </c>
      <c r="P280" s="98">
        <v>0</v>
      </c>
      <c r="Q280" s="98">
        <v>0.1</v>
      </c>
      <c r="R280" s="99">
        <v>0.1</v>
      </c>
      <c r="S280" s="100">
        <v>0.1</v>
      </c>
      <c r="T280" s="98">
        <v>0.3</v>
      </c>
      <c r="U280" s="98">
        <v>0.5</v>
      </c>
      <c r="V280" s="98">
        <v>0.2</v>
      </c>
      <c r="W280" s="99">
        <v>0</v>
      </c>
    </row>
    <row r="281" spans="2:23" ht="14.25" x14ac:dyDescent="0.45">
      <c r="B281" s="8" t="s">
        <v>305</v>
      </c>
      <c r="C281" s="49" t="s">
        <v>34</v>
      </c>
      <c r="D281" s="97">
        <v>100</v>
      </c>
      <c r="E281" s="98">
        <v>100</v>
      </c>
      <c r="F281" s="98">
        <v>100</v>
      </c>
      <c r="G281" s="98">
        <v>100</v>
      </c>
      <c r="H281" s="99">
        <v>100</v>
      </c>
      <c r="I281" s="100">
        <v>100</v>
      </c>
      <c r="J281" s="98">
        <v>100</v>
      </c>
      <c r="K281" s="98">
        <v>100</v>
      </c>
      <c r="L281" s="98">
        <v>100</v>
      </c>
      <c r="M281" s="101">
        <v>100</v>
      </c>
      <c r="N281" s="97">
        <v>0</v>
      </c>
      <c r="O281" s="98">
        <v>0</v>
      </c>
      <c r="P281" s="98">
        <v>0</v>
      </c>
      <c r="Q281" s="98">
        <v>0</v>
      </c>
      <c r="R281" s="99">
        <v>0</v>
      </c>
      <c r="S281" s="100">
        <v>0</v>
      </c>
      <c r="T281" s="98">
        <v>0</v>
      </c>
      <c r="U281" s="98">
        <v>0</v>
      </c>
      <c r="V281" s="98">
        <v>0</v>
      </c>
      <c r="W281" s="99">
        <v>0</v>
      </c>
    </row>
    <row r="282" spans="2:23" ht="14.25" x14ac:dyDescent="0.45">
      <c r="B282" s="8" t="s">
        <v>306</v>
      </c>
      <c r="C282" s="49" t="s">
        <v>36</v>
      </c>
      <c r="D282" s="97">
        <v>100</v>
      </c>
      <c r="E282" s="98">
        <v>100</v>
      </c>
      <c r="F282" s="98">
        <v>100</v>
      </c>
      <c r="G282" s="98">
        <v>100</v>
      </c>
      <c r="H282" s="99">
        <v>100</v>
      </c>
      <c r="I282" s="100">
        <v>99.8</v>
      </c>
      <c r="J282" s="98">
        <v>99.6</v>
      </c>
      <c r="K282" s="98">
        <v>99.3</v>
      </c>
      <c r="L282" s="98">
        <v>100</v>
      </c>
      <c r="M282" s="101">
        <v>100</v>
      </c>
      <c r="N282" s="97">
        <v>0</v>
      </c>
      <c r="O282" s="98">
        <v>0</v>
      </c>
      <c r="P282" s="98">
        <v>0.7</v>
      </c>
      <c r="Q282" s="98">
        <v>0</v>
      </c>
      <c r="R282" s="99">
        <v>0</v>
      </c>
      <c r="S282" s="100">
        <v>0.2</v>
      </c>
      <c r="T282" s="98">
        <v>0.4</v>
      </c>
      <c r="U282" s="98">
        <v>0</v>
      </c>
      <c r="V282" s="98">
        <v>0</v>
      </c>
      <c r="W282" s="99">
        <v>0</v>
      </c>
    </row>
    <row r="283" spans="2:23" ht="14.25" x14ac:dyDescent="0.45">
      <c r="B283" s="8" t="s">
        <v>307</v>
      </c>
      <c r="C283" s="49" t="s">
        <v>38</v>
      </c>
      <c r="D283" s="97">
        <v>100</v>
      </c>
      <c r="E283" s="98">
        <v>100</v>
      </c>
      <c r="F283" s="98">
        <v>100</v>
      </c>
      <c r="G283" s="98">
        <v>100</v>
      </c>
      <c r="H283" s="99">
        <v>100</v>
      </c>
      <c r="I283" s="100">
        <v>100</v>
      </c>
      <c r="J283" s="98">
        <v>100</v>
      </c>
      <c r="K283" s="98">
        <v>100</v>
      </c>
      <c r="L283" s="98">
        <v>100</v>
      </c>
      <c r="M283" s="101">
        <v>100</v>
      </c>
      <c r="N283" s="97">
        <v>0</v>
      </c>
      <c r="O283" s="98">
        <v>0</v>
      </c>
      <c r="P283" s="98">
        <v>0</v>
      </c>
      <c r="Q283" s="98">
        <v>0</v>
      </c>
      <c r="R283" s="99">
        <v>0</v>
      </c>
      <c r="S283" s="100">
        <v>0</v>
      </c>
      <c r="T283" s="98">
        <v>0</v>
      </c>
      <c r="U283" s="98">
        <v>0</v>
      </c>
      <c r="V283" s="98">
        <v>0</v>
      </c>
      <c r="W283" s="99">
        <v>0</v>
      </c>
    </row>
    <row r="284" spans="2:23" ht="14.25" x14ac:dyDescent="0.45">
      <c r="B284" s="8" t="s">
        <v>308</v>
      </c>
      <c r="C284" s="50" t="s">
        <v>40</v>
      </c>
      <c r="D284" s="97">
        <v>100</v>
      </c>
      <c r="E284" s="98">
        <v>100</v>
      </c>
      <c r="F284" s="98">
        <v>100</v>
      </c>
      <c r="G284" s="98">
        <v>100</v>
      </c>
      <c r="H284" s="99">
        <v>100</v>
      </c>
      <c r="I284" s="100">
        <v>100</v>
      </c>
      <c r="J284" s="98">
        <v>100</v>
      </c>
      <c r="K284" s="98">
        <v>100</v>
      </c>
      <c r="L284" s="98">
        <v>100</v>
      </c>
      <c r="M284" s="101">
        <v>100</v>
      </c>
      <c r="N284" s="97">
        <v>0</v>
      </c>
      <c r="O284" s="98">
        <v>0</v>
      </c>
      <c r="P284" s="98">
        <v>0</v>
      </c>
      <c r="Q284" s="98">
        <v>0</v>
      </c>
      <c r="R284" s="99">
        <v>0</v>
      </c>
      <c r="S284" s="100">
        <v>0</v>
      </c>
      <c r="T284" s="98">
        <v>0</v>
      </c>
      <c r="U284" s="98">
        <v>0</v>
      </c>
      <c r="V284" s="98">
        <v>0</v>
      </c>
      <c r="W284" s="99">
        <v>0</v>
      </c>
    </row>
    <row r="285" spans="2:23" ht="14.25" x14ac:dyDescent="0.45">
      <c r="B285" s="8" t="s">
        <v>309</v>
      </c>
      <c r="C285" s="51" t="s">
        <v>42</v>
      </c>
      <c r="D285" s="102">
        <v>100</v>
      </c>
      <c r="E285" s="103">
        <v>100</v>
      </c>
      <c r="F285" s="103">
        <v>100</v>
      </c>
      <c r="G285" s="103">
        <v>100</v>
      </c>
      <c r="H285" s="104">
        <v>100</v>
      </c>
      <c r="I285" s="105">
        <v>100</v>
      </c>
      <c r="J285" s="103">
        <v>100</v>
      </c>
      <c r="K285" s="103">
        <v>100</v>
      </c>
      <c r="L285" s="103">
        <v>100</v>
      </c>
      <c r="M285" s="106">
        <v>100</v>
      </c>
      <c r="N285" s="102">
        <v>0</v>
      </c>
      <c r="O285" s="103">
        <v>0</v>
      </c>
      <c r="P285" s="103">
        <v>0</v>
      </c>
      <c r="Q285" s="103">
        <v>0</v>
      </c>
      <c r="R285" s="104">
        <v>0</v>
      </c>
      <c r="S285" s="105">
        <v>0</v>
      </c>
      <c r="T285" s="103">
        <v>0</v>
      </c>
      <c r="U285" s="103">
        <v>0</v>
      </c>
      <c r="V285" s="103">
        <v>0</v>
      </c>
      <c r="W285" s="104">
        <v>0</v>
      </c>
    </row>
    <row r="286" spans="2:23" ht="14.25" x14ac:dyDescent="0.45">
      <c r="B286" s="8" t="s">
        <v>310</v>
      </c>
      <c r="C286" s="58" t="s">
        <v>44</v>
      </c>
      <c r="D286" s="107">
        <v>100</v>
      </c>
      <c r="E286" s="108">
        <v>100</v>
      </c>
      <c r="F286" s="108">
        <v>100</v>
      </c>
      <c r="G286" s="108">
        <v>100</v>
      </c>
      <c r="H286" s="109">
        <v>100</v>
      </c>
      <c r="I286" s="110">
        <v>99.8</v>
      </c>
      <c r="J286" s="108">
        <v>99.8</v>
      </c>
      <c r="K286" s="108">
        <v>100</v>
      </c>
      <c r="L286" s="108">
        <v>99.8</v>
      </c>
      <c r="M286" s="111">
        <v>100</v>
      </c>
      <c r="N286" s="107">
        <v>0.1</v>
      </c>
      <c r="O286" s="108">
        <v>0.2</v>
      </c>
      <c r="P286" s="108">
        <v>0</v>
      </c>
      <c r="Q286" s="108">
        <v>0.1</v>
      </c>
      <c r="R286" s="109">
        <v>0</v>
      </c>
      <c r="S286" s="110">
        <v>0.2</v>
      </c>
      <c r="T286" s="108">
        <v>0</v>
      </c>
      <c r="U286" s="108">
        <v>0</v>
      </c>
      <c r="V286" s="108">
        <v>0</v>
      </c>
      <c r="W286" s="109">
        <v>0</v>
      </c>
    </row>
    <row r="287" spans="2:23" ht="14.25" x14ac:dyDescent="0.45">
      <c r="B287" s="8" t="s">
        <v>311</v>
      </c>
      <c r="C287" s="49" t="s">
        <v>46</v>
      </c>
      <c r="D287" s="97">
        <v>100</v>
      </c>
      <c r="E287" s="98">
        <v>100</v>
      </c>
      <c r="F287" s="98">
        <v>100</v>
      </c>
      <c r="G287" s="98">
        <v>100</v>
      </c>
      <c r="H287" s="99">
        <v>100</v>
      </c>
      <c r="I287" s="100">
        <v>98.8</v>
      </c>
      <c r="J287" s="98">
        <v>100</v>
      </c>
      <c r="K287" s="98">
        <v>100</v>
      </c>
      <c r="L287" s="98">
        <v>100</v>
      </c>
      <c r="M287" s="101">
        <v>100</v>
      </c>
      <c r="N287" s="97">
        <v>0.9</v>
      </c>
      <c r="O287" s="98">
        <v>0</v>
      </c>
      <c r="P287" s="98">
        <v>0</v>
      </c>
      <c r="Q287" s="98">
        <v>0</v>
      </c>
      <c r="R287" s="99">
        <v>0</v>
      </c>
      <c r="S287" s="100">
        <v>0.3</v>
      </c>
      <c r="T287" s="98">
        <v>0</v>
      </c>
      <c r="U287" s="98">
        <v>0</v>
      </c>
      <c r="V287" s="98">
        <v>0</v>
      </c>
      <c r="W287" s="99">
        <v>0</v>
      </c>
    </row>
    <row r="288" spans="2:23" ht="14.25" x14ac:dyDescent="0.45">
      <c r="B288" s="8" t="s">
        <v>312</v>
      </c>
      <c r="C288" s="49" t="s">
        <v>48</v>
      </c>
      <c r="D288" s="97">
        <v>100</v>
      </c>
      <c r="E288" s="98">
        <v>100</v>
      </c>
      <c r="F288" s="98">
        <v>100</v>
      </c>
      <c r="G288" s="98">
        <v>100</v>
      </c>
      <c r="H288" s="99">
        <v>100</v>
      </c>
      <c r="I288" s="100">
        <v>99.7</v>
      </c>
      <c r="J288" s="98">
        <v>100</v>
      </c>
      <c r="K288" s="98">
        <v>100</v>
      </c>
      <c r="L288" s="98">
        <v>100</v>
      </c>
      <c r="M288" s="101">
        <v>99.7</v>
      </c>
      <c r="N288" s="97">
        <v>0</v>
      </c>
      <c r="O288" s="98">
        <v>0</v>
      </c>
      <c r="P288" s="98">
        <v>0</v>
      </c>
      <c r="Q288" s="98">
        <v>0</v>
      </c>
      <c r="R288" s="99">
        <v>0</v>
      </c>
      <c r="S288" s="100">
        <v>0.3</v>
      </c>
      <c r="T288" s="98">
        <v>0</v>
      </c>
      <c r="U288" s="98">
        <v>0</v>
      </c>
      <c r="V288" s="98">
        <v>0</v>
      </c>
      <c r="W288" s="99">
        <v>0.3</v>
      </c>
    </row>
    <row r="289" spans="2:23" ht="14.25" x14ac:dyDescent="0.45">
      <c r="B289" s="8" t="s">
        <v>313</v>
      </c>
      <c r="C289" s="49" t="s">
        <v>50</v>
      </c>
      <c r="D289" s="97">
        <v>100</v>
      </c>
      <c r="E289" s="98">
        <v>100</v>
      </c>
      <c r="F289" s="98">
        <v>100</v>
      </c>
      <c r="G289" s="98">
        <v>100</v>
      </c>
      <c r="H289" s="99">
        <v>100</v>
      </c>
      <c r="I289" s="100">
        <v>100</v>
      </c>
      <c r="J289" s="98">
        <v>100</v>
      </c>
      <c r="K289" s="98">
        <v>100</v>
      </c>
      <c r="L289" s="98">
        <v>100</v>
      </c>
      <c r="M289" s="101">
        <v>100</v>
      </c>
      <c r="N289" s="97">
        <v>0</v>
      </c>
      <c r="O289" s="98">
        <v>0</v>
      </c>
      <c r="P289" s="98">
        <v>0</v>
      </c>
      <c r="Q289" s="98">
        <v>0</v>
      </c>
      <c r="R289" s="99">
        <v>0</v>
      </c>
      <c r="S289" s="100">
        <v>0</v>
      </c>
      <c r="T289" s="98">
        <v>0</v>
      </c>
      <c r="U289" s="98">
        <v>0</v>
      </c>
      <c r="V289" s="98">
        <v>0</v>
      </c>
      <c r="W289" s="99">
        <v>0</v>
      </c>
    </row>
    <row r="290" spans="2:23" ht="14.25" x14ac:dyDescent="0.45">
      <c r="B290" s="8" t="s">
        <v>314</v>
      </c>
      <c r="C290" s="49" t="s">
        <v>52</v>
      </c>
      <c r="D290" s="97">
        <v>100</v>
      </c>
      <c r="E290" s="98">
        <v>100</v>
      </c>
      <c r="F290" s="98">
        <v>100</v>
      </c>
      <c r="G290" s="98">
        <v>100</v>
      </c>
      <c r="H290" s="99">
        <v>100</v>
      </c>
      <c r="I290" s="100">
        <v>99.4</v>
      </c>
      <c r="J290" s="98">
        <v>100</v>
      </c>
      <c r="K290" s="98">
        <v>100</v>
      </c>
      <c r="L290" s="98">
        <v>99.9</v>
      </c>
      <c r="M290" s="101">
        <v>100</v>
      </c>
      <c r="N290" s="97">
        <v>0</v>
      </c>
      <c r="O290" s="98">
        <v>0</v>
      </c>
      <c r="P290" s="98">
        <v>0</v>
      </c>
      <c r="Q290" s="98">
        <v>0.1</v>
      </c>
      <c r="R290" s="99">
        <v>0</v>
      </c>
      <c r="S290" s="100">
        <v>0.6</v>
      </c>
      <c r="T290" s="98">
        <v>0</v>
      </c>
      <c r="U290" s="98">
        <v>0</v>
      </c>
      <c r="V290" s="98">
        <v>0</v>
      </c>
      <c r="W290" s="99">
        <v>0</v>
      </c>
    </row>
    <row r="291" spans="2:23" ht="14.25" x14ac:dyDescent="0.45">
      <c r="B291" s="8" t="s">
        <v>315</v>
      </c>
      <c r="C291" s="49" t="s">
        <v>54</v>
      </c>
      <c r="D291" s="97">
        <v>100</v>
      </c>
      <c r="E291" s="98">
        <v>100</v>
      </c>
      <c r="F291" s="98">
        <v>100</v>
      </c>
      <c r="G291" s="98">
        <v>100</v>
      </c>
      <c r="H291" s="99">
        <v>100</v>
      </c>
      <c r="I291" s="100">
        <v>100</v>
      </c>
      <c r="J291" s="98">
        <v>100</v>
      </c>
      <c r="K291" s="98">
        <v>100</v>
      </c>
      <c r="L291" s="98">
        <v>99.6</v>
      </c>
      <c r="M291" s="101">
        <v>100</v>
      </c>
      <c r="N291" s="97">
        <v>0</v>
      </c>
      <c r="O291" s="98">
        <v>0</v>
      </c>
      <c r="P291" s="98">
        <v>0</v>
      </c>
      <c r="Q291" s="98">
        <v>0</v>
      </c>
      <c r="R291" s="99">
        <v>0</v>
      </c>
      <c r="S291" s="100">
        <v>0</v>
      </c>
      <c r="T291" s="98">
        <v>0</v>
      </c>
      <c r="U291" s="98">
        <v>0</v>
      </c>
      <c r="V291" s="98">
        <v>0.4</v>
      </c>
      <c r="W291" s="99">
        <v>0</v>
      </c>
    </row>
    <row r="292" spans="2:23" ht="14.25" x14ac:dyDescent="0.45">
      <c r="B292" s="8" t="s">
        <v>316</v>
      </c>
      <c r="C292" s="49" t="s">
        <v>56</v>
      </c>
      <c r="D292" s="97">
        <v>100</v>
      </c>
      <c r="E292" s="98">
        <v>100</v>
      </c>
      <c r="F292" s="98">
        <v>100</v>
      </c>
      <c r="G292" s="98">
        <v>100</v>
      </c>
      <c r="H292" s="99">
        <v>100</v>
      </c>
      <c r="I292" s="100">
        <v>99.8</v>
      </c>
      <c r="J292" s="98">
        <v>99</v>
      </c>
      <c r="K292" s="98">
        <v>100</v>
      </c>
      <c r="L292" s="98">
        <v>100</v>
      </c>
      <c r="M292" s="101">
        <v>100</v>
      </c>
      <c r="N292" s="97">
        <v>0.1</v>
      </c>
      <c r="O292" s="98">
        <v>1</v>
      </c>
      <c r="P292" s="98">
        <v>0</v>
      </c>
      <c r="Q292" s="98">
        <v>0</v>
      </c>
      <c r="R292" s="99">
        <v>0</v>
      </c>
      <c r="S292" s="100">
        <v>0.2</v>
      </c>
      <c r="T292" s="98">
        <v>0</v>
      </c>
      <c r="U292" s="98">
        <v>0</v>
      </c>
      <c r="V292" s="98">
        <v>0</v>
      </c>
      <c r="W292" s="99">
        <v>0</v>
      </c>
    </row>
    <row r="293" spans="2:23" ht="14.25" x14ac:dyDescent="0.45">
      <c r="B293" s="8" t="s">
        <v>317</v>
      </c>
      <c r="C293" s="49" t="s">
        <v>58</v>
      </c>
      <c r="D293" s="97">
        <v>100</v>
      </c>
      <c r="E293" s="98">
        <v>100</v>
      </c>
      <c r="F293" s="98">
        <v>100</v>
      </c>
      <c r="G293" s="98">
        <v>100</v>
      </c>
      <c r="H293" s="99">
        <v>100</v>
      </c>
      <c r="I293" s="100">
        <v>100</v>
      </c>
      <c r="J293" s="98">
        <v>100</v>
      </c>
      <c r="K293" s="98">
        <v>100</v>
      </c>
      <c r="L293" s="98">
        <v>100</v>
      </c>
      <c r="M293" s="101">
        <v>100</v>
      </c>
      <c r="N293" s="97">
        <v>0</v>
      </c>
      <c r="O293" s="98">
        <v>0</v>
      </c>
      <c r="P293" s="98">
        <v>0</v>
      </c>
      <c r="Q293" s="98">
        <v>0</v>
      </c>
      <c r="R293" s="99">
        <v>0</v>
      </c>
      <c r="S293" s="100">
        <v>0</v>
      </c>
      <c r="T293" s="98">
        <v>0</v>
      </c>
      <c r="U293" s="98">
        <v>0</v>
      </c>
      <c r="V293" s="98">
        <v>0</v>
      </c>
      <c r="W293" s="99">
        <v>0</v>
      </c>
    </row>
    <row r="294" spans="2:23" ht="14.25" x14ac:dyDescent="0.45">
      <c r="B294" s="8" t="s">
        <v>318</v>
      </c>
      <c r="C294" s="49" t="s">
        <v>60</v>
      </c>
      <c r="D294" s="97">
        <v>100</v>
      </c>
      <c r="E294" s="98">
        <v>100</v>
      </c>
      <c r="F294" s="98">
        <v>100</v>
      </c>
      <c r="G294" s="98">
        <v>100</v>
      </c>
      <c r="H294" s="99">
        <v>100</v>
      </c>
      <c r="I294" s="100">
        <v>99.8</v>
      </c>
      <c r="J294" s="98">
        <v>99.8</v>
      </c>
      <c r="K294" s="98">
        <v>100</v>
      </c>
      <c r="L294" s="98">
        <v>99.5</v>
      </c>
      <c r="M294" s="101">
        <v>100</v>
      </c>
      <c r="N294" s="97">
        <v>0</v>
      </c>
      <c r="O294" s="98">
        <v>0</v>
      </c>
      <c r="P294" s="98">
        <v>0</v>
      </c>
      <c r="Q294" s="98">
        <v>0.5</v>
      </c>
      <c r="R294" s="99">
        <v>0</v>
      </c>
      <c r="S294" s="100">
        <v>0.2</v>
      </c>
      <c r="T294" s="98">
        <v>0.2</v>
      </c>
      <c r="U294" s="98">
        <v>0</v>
      </c>
      <c r="V294" s="98">
        <v>0</v>
      </c>
      <c r="W294" s="99">
        <v>0</v>
      </c>
    </row>
    <row r="295" spans="2:23" ht="14.65" thickBot="1" x14ac:dyDescent="0.5">
      <c r="B295" s="8" t="s">
        <v>319</v>
      </c>
      <c r="C295" s="59" t="s">
        <v>62</v>
      </c>
      <c r="D295" s="112">
        <v>100</v>
      </c>
      <c r="E295" s="113">
        <v>100</v>
      </c>
      <c r="F295" s="113">
        <v>100</v>
      </c>
      <c r="G295" s="113">
        <v>100</v>
      </c>
      <c r="H295" s="114">
        <v>100</v>
      </c>
      <c r="I295" s="115">
        <v>100</v>
      </c>
      <c r="J295" s="113">
        <v>99.6</v>
      </c>
      <c r="K295" s="113">
        <v>99.9</v>
      </c>
      <c r="L295" s="113">
        <v>99.9</v>
      </c>
      <c r="M295" s="116">
        <v>100</v>
      </c>
      <c r="N295" s="112">
        <v>0</v>
      </c>
      <c r="O295" s="113">
        <v>0.4</v>
      </c>
      <c r="P295" s="113">
        <v>0</v>
      </c>
      <c r="Q295" s="113">
        <v>0.1</v>
      </c>
      <c r="R295" s="114">
        <v>0</v>
      </c>
      <c r="S295" s="115">
        <v>0</v>
      </c>
      <c r="T295" s="113">
        <v>0</v>
      </c>
      <c r="U295" s="113">
        <v>0.1</v>
      </c>
      <c r="V295" s="113">
        <v>0</v>
      </c>
      <c r="W295" s="114">
        <v>0</v>
      </c>
    </row>
    <row r="296" spans="2:23" ht="14.65" thickTop="1" x14ac:dyDescent="0.45">
      <c r="B296" s="8" t="s">
        <v>320</v>
      </c>
      <c r="C296" s="66" t="s">
        <v>64</v>
      </c>
      <c r="D296" s="117">
        <v>100</v>
      </c>
      <c r="E296" s="118">
        <v>100</v>
      </c>
      <c r="F296" s="118">
        <v>100</v>
      </c>
      <c r="G296" s="118">
        <v>100</v>
      </c>
      <c r="H296" s="119">
        <v>100</v>
      </c>
      <c r="I296" s="120">
        <v>99.8</v>
      </c>
      <c r="J296" s="118">
        <v>99.8</v>
      </c>
      <c r="K296" s="118">
        <v>99.8</v>
      </c>
      <c r="L296" s="118">
        <v>99.8</v>
      </c>
      <c r="M296" s="121">
        <v>99.9</v>
      </c>
      <c r="N296" s="122">
        <v>0.1</v>
      </c>
      <c r="O296" s="123">
        <v>0.1</v>
      </c>
      <c r="P296" s="123">
        <v>0.1</v>
      </c>
      <c r="Q296" s="123">
        <v>0.1</v>
      </c>
      <c r="R296" s="124">
        <v>0.1</v>
      </c>
      <c r="S296" s="120">
        <v>0.1</v>
      </c>
      <c r="T296" s="118">
        <v>0.1</v>
      </c>
      <c r="U296" s="118">
        <v>0.1</v>
      </c>
      <c r="V296" s="118">
        <v>0.1</v>
      </c>
      <c r="W296" s="119">
        <v>0</v>
      </c>
    </row>
    <row r="299" spans="2:23" ht="13.15" x14ac:dyDescent="0.4">
      <c r="C299" s="75" t="s">
        <v>321</v>
      </c>
    </row>
    <row r="300" spans="2:23" x14ac:dyDescent="0.35">
      <c r="C300" s="18" t="s">
        <v>20</v>
      </c>
      <c r="D300" s="19" t="s">
        <v>68</v>
      </c>
      <c r="E300" s="20"/>
      <c r="F300" s="20"/>
      <c r="G300" s="20"/>
      <c r="H300" s="21"/>
      <c r="I300" s="22" t="s">
        <v>69</v>
      </c>
      <c r="J300" s="20"/>
      <c r="K300" s="20"/>
      <c r="L300" s="20"/>
      <c r="M300" s="80"/>
      <c r="N300" s="81" t="s">
        <v>70</v>
      </c>
      <c r="O300" s="20"/>
      <c r="P300" s="20"/>
      <c r="Q300" s="20"/>
      <c r="R300" s="80"/>
      <c r="S300" s="81" t="s">
        <v>71</v>
      </c>
      <c r="T300" s="20"/>
      <c r="U300" s="20"/>
      <c r="V300" s="20"/>
      <c r="W300" s="24"/>
    </row>
    <row r="301" spans="2:23" ht="13.15" x14ac:dyDescent="0.4">
      <c r="C301" s="26" t="s">
        <v>15</v>
      </c>
      <c r="D301" s="82">
        <v>2011</v>
      </c>
      <c r="E301" s="83">
        <v>2012</v>
      </c>
      <c r="F301" s="83">
        <v>2013</v>
      </c>
      <c r="G301" s="83">
        <v>2014</v>
      </c>
      <c r="H301" s="84">
        <v>2015</v>
      </c>
      <c r="I301" s="85">
        <v>2011</v>
      </c>
      <c r="J301" s="83">
        <v>2012</v>
      </c>
      <c r="K301" s="83">
        <v>2013</v>
      </c>
      <c r="L301" s="83">
        <v>2014</v>
      </c>
      <c r="M301" s="86">
        <v>2015</v>
      </c>
      <c r="N301" s="82">
        <v>2011</v>
      </c>
      <c r="O301" s="83">
        <v>2012</v>
      </c>
      <c r="P301" s="83">
        <v>2013</v>
      </c>
      <c r="Q301" s="83">
        <v>2014</v>
      </c>
      <c r="R301" s="84">
        <v>2015</v>
      </c>
      <c r="S301" s="85">
        <v>2011</v>
      </c>
      <c r="T301" s="83">
        <v>2012</v>
      </c>
      <c r="U301" s="83">
        <v>2013</v>
      </c>
      <c r="V301" s="83">
        <v>2014</v>
      </c>
      <c r="W301" s="84">
        <v>2015</v>
      </c>
    </row>
    <row r="302" spans="2:23" ht="14.25" x14ac:dyDescent="0.45">
      <c r="B302" s="8" t="s">
        <v>322</v>
      </c>
      <c r="C302" s="32" t="s">
        <v>5</v>
      </c>
      <c r="D302" s="87">
        <v>100</v>
      </c>
      <c r="E302" s="88">
        <v>100</v>
      </c>
      <c r="F302" s="88">
        <v>100</v>
      </c>
      <c r="G302" s="88">
        <v>100</v>
      </c>
      <c r="H302" s="89">
        <v>100</v>
      </c>
      <c r="I302" s="90">
        <v>86</v>
      </c>
      <c r="J302" s="88">
        <v>87.1</v>
      </c>
      <c r="K302" s="88">
        <v>90.5</v>
      </c>
      <c r="L302" s="88">
        <v>92.2</v>
      </c>
      <c r="M302" s="91">
        <v>94.9</v>
      </c>
      <c r="N302" s="87">
        <v>13.2</v>
      </c>
      <c r="O302" s="88">
        <v>12.3</v>
      </c>
      <c r="P302" s="88">
        <v>9.1</v>
      </c>
      <c r="Q302" s="88">
        <v>7.4</v>
      </c>
      <c r="R302" s="89">
        <v>4.5999999999999996</v>
      </c>
      <c r="S302" s="90">
        <v>0.7</v>
      </c>
      <c r="T302" s="88">
        <v>0.6</v>
      </c>
      <c r="U302" s="88">
        <v>0.3</v>
      </c>
      <c r="V302" s="88">
        <v>0.4</v>
      </c>
      <c r="W302" s="89">
        <v>0.5</v>
      </c>
    </row>
    <row r="303" spans="2:23" ht="14.25" x14ac:dyDescent="0.45">
      <c r="B303" s="8" t="s">
        <v>323</v>
      </c>
      <c r="C303" s="42" t="s">
        <v>10</v>
      </c>
      <c r="D303" s="92">
        <v>100</v>
      </c>
      <c r="E303" s="93">
        <v>100</v>
      </c>
      <c r="F303" s="93">
        <v>100</v>
      </c>
      <c r="G303" s="93">
        <v>100</v>
      </c>
      <c r="H303" s="94">
        <v>100</v>
      </c>
      <c r="I303" s="95">
        <v>87.3</v>
      </c>
      <c r="J303" s="93">
        <v>87.3</v>
      </c>
      <c r="K303" s="93">
        <v>90.8</v>
      </c>
      <c r="L303" s="93">
        <v>91.8</v>
      </c>
      <c r="M303" s="96">
        <v>94.6</v>
      </c>
      <c r="N303" s="92">
        <v>11.2</v>
      </c>
      <c r="O303" s="93">
        <v>12</v>
      </c>
      <c r="P303" s="93">
        <v>9</v>
      </c>
      <c r="Q303" s="93">
        <v>7.7</v>
      </c>
      <c r="R303" s="94">
        <v>4.5999999999999996</v>
      </c>
      <c r="S303" s="95">
        <v>1.5</v>
      </c>
      <c r="T303" s="93">
        <v>0.7</v>
      </c>
      <c r="U303" s="93">
        <v>0.2</v>
      </c>
      <c r="V303" s="93">
        <v>0.5</v>
      </c>
      <c r="W303" s="94">
        <v>0.7</v>
      </c>
    </row>
    <row r="304" spans="2:23" ht="14.25" x14ac:dyDescent="0.45">
      <c r="B304" s="8" t="s">
        <v>324</v>
      </c>
      <c r="C304" s="49" t="s">
        <v>16</v>
      </c>
      <c r="D304" s="97">
        <v>100</v>
      </c>
      <c r="E304" s="98">
        <v>100</v>
      </c>
      <c r="F304" s="98">
        <v>100</v>
      </c>
      <c r="G304" s="98">
        <v>100</v>
      </c>
      <c r="H304" s="99">
        <v>100</v>
      </c>
      <c r="I304" s="100">
        <v>88.1</v>
      </c>
      <c r="J304" s="98">
        <v>89.9</v>
      </c>
      <c r="K304" s="98">
        <v>90.9</v>
      </c>
      <c r="L304" s="98">
        <v>92.5</v>
      </c>
      <c r="M304" s="101">
        <v>95.2</v>
      </c>
      <c r="N304" s="97">
        <v>11.4</v>
      </c>
      <c r="O304" s="98">
        <v>9.9</v>
      </c>
      <c r="P304" s="98">
        <v>8.8000000000000007</v>
      </c>
      <c r="Q304" s="98">
        <v>7.2</v>
      </c>
      <c r="R304" s="99">
        <v>4.0999999999999996</v>
      </c>
      <c r="S304" s="100">
        <v>0.5</v>
      </c>
      <c r="T304" s="98">
        <v>0.2</v>
      </c>
      <c r="U304" s="98">
        <v>0.3</v>
      </c>
      <c r="V304" s="98">
        <v>0.3</v>
      </c>
      <c r="W304" s="99">
        <v>0.7</v>
      </c>
    </row>
    <row r="305" spans="2:23" ht="14.25" x14ac:dyDescent="0.45">
      <c r="B305" s="8" t="s">
        <v>325</v>
      </c>
      <c r="C305" s="50" t="s">
        <v>22</v>
      </c>
      <c r="D305" s="97">
        <v>100</v>
      </c>
      <c r="E305" s="98">
        <v>100</v>
      </c>
      <c r="F305" s="98">
        <v>100</v>
      </c>
      <c r="G305" s="98">
        <v>100</v>
      </c>
      <c r="H305" s="99">
        <v>100</v>
      </c>
      <c r="I305" s="100">
        <v>88.7</v>
      </c>
      <c r="J305" s="98">
        <v>92.4</v>
      </c>
      <c r="K305" s="98">
        <v>91</v>
      </c>
      <c r="L305" s="98">
        <v>95.6</v>
      </c>
      <c r="M305" s="101">
        <v>94.4</v>
      </c>
      <c r="N305" s="97">
        <v>10.6</v>
      </c>
      <c r="O305" s="98">
        <v>7.1</v>
      </c>
      <c r="P305" s="98">
        <v>8.1</v>
      </c>
      <c r="Q305" s="98">
        <v>4.4000000000000004</v>
      </c>
      <c r="R305" s="99">
        <v>4.7</v>
      </c>
      <c r="S305" s="100">
        <v>0.8</v>
      </c>
      <c r="T305" s="98">
        <v>0.5</v>
      </c>
      <c r="U305" s="98">
        <v>0.9</v>
      </c>
      <c r="V305" s="98">
        <v>0</v>
      </c>
      <c r="W305" s="99">
        <v>0.9</v>
      </c>
    </row>
    <row r="306" spans="2:23" ht="14.25" x14ac:dyDescent="0.45">
      <c r="B306" s="8" t="s">
        <v>326</v>
      </c>
      <c r="C306" s="50" t="s">
        <v>26</v>
      </c>
      <c r="D306" s="97">
        <v>100</v>
      </c>
      <c r="E306" s="98">
        <v>100</v>
      </c>
      <c r="F306" s="98">
        <v>100</v>
      </c>
      <c r="G306" s="98">
        <v>100</v>
      </c>
      <c r="H306" s="99">
        <v>100</v>
      </c>
      <c r="I306" s="100">
        <v>91.7</v>
      </c>
      <c r="J306" s="98">
        <v>88.8</v>
      </c>
      <c r="K306" s="98">
        <v>92.6</v>
      </c>
      <c r="L306" s="98">
        <v>90</v>
      </c>
      <c r="M306" s="101">
        <v>96.3</v>
      </c>
      <c r="N306" s="97">
        <v>8.1</v>
      </c>
      <c r="O306" s="98">
        <v>11.2</v>
      </c>
      <c r="P306" s="98">
        <v>7.4</v>
      </c>
      <c r="Q306" s="98">
        <v>9.3000000000000007</v>
      </c>
      <c r="R306" s="99">
        <v>2.9</v>
      </c>
      <c r="S306" s="100">
        <v>0.3</v>
      </c>
      <c r="T306" s="98">
        <v>0</v>
      </c>
      <c r="U306" s="98">
        <v>0</v>
      </c>
      <c r="V306" s="98">
        <v>0.7</v>
      </c>
      <c r="W306" s="99">
        <v>0.8</v>
      </c>
    </row>
    <row r="307" spans="2:23" ht="14.25" x14ac:dyDescent="0.45">
      <c r="B307" s="8" t="s">
        <v>327</v>
      </c>
      <c r="C307" s="50" t="s">
        <v>28</v>
      </c>
      <c r="D307" s="97">
        <v>100</v>
      </c>
      <c r="E307" s="98">
        <v>100</v>
      </c>
      <c r="F307" s="98">
        <v>100</v>
      </c>
      <c r="G307" s="98">
        <v>100</v>
      </c>
      <c r="H307" s="99">
        <v>100</v>
      </c>
      <c r="I307" s="100">
        <v>82.9</v>
      </c>
      <c r="J307" s="98">
        <v>87.1</v>
      </c>
      <c r="K307" s="98">
        <v>88.6</v>
      </c>
      <c r="L307" s="98">
        <v>91.9</v>
      </c>
      <c r="M307" s="101">
        <v>94.9</v>
      </c>
      <c r="N307" s="97">
        <v>16.7</v>
      </c>
      <c r="O307" s="98">
        <v>12.9</v>
      </c>
      <c r="P307" s="98">
        <v>11.4</v>
      </c>
      <c r="Q307" s="98">
        <v>7.8</v>
      </c>
      <c r="R307" s="99">
        <v>4.9000000000000004</v>
      </c>
      <c r="S307" s="100">
        <v>0.4</v>
      </c>
      <c r="T307" s="98">
        <v>0</v>
      </c>
      <c r="U307" s="98">
        <v>0</v>
      </c>
      <c r="V307" s="98">
        <v>0.3</v>
      </c>
      <c r="W307" s="99">
        <v>0.2</v>
      </c>
    </row>
    <row r="308" spans="2:23" ht="14.25" x14ac:dyDescent="0.45">
      <c r="B308" s="8" t="s">
        <v>328</v>
      </c>
      <c r="C308" s="49" t="s">
        <v>30</v>
      </c>
      <c r="D308" s="97">
        <v>100</v>
      </c>
      <c r="E308" s="98">
        <v>100</v>
      </c>
      <c r="F308" s="98">
        <v>100</v>
      </c>
      <c r="G308" s="98">
        <v>100</v>
      </c>
      <c r="H308" s="99">
        <v>100</v>
      </c>
      <c r="I308" s="100">
        <v>88.5</v>
      </c>
      <c r="J308" s="98">
        <v>88.3</v>
      </c>
      <c r="K308" s="98">
        <v>91.7</v>
      </c>
      <c r="L308" s="98">
        <v>89.9</v>
      </c>
      <c r="M308" s="101">
        <v>96.2</v>
      </c>
      <c r="N308" s="97">
        <v>11.3</v>
      </c>
      <c r="O308" s="98">
        <v>10.8</v>
      </c>
      <c r="P308" s="98">
        <v>7.9</v>
      </c>
      <c r="Q308" s="98">
        <v>9</v>
      </c>
      <c r="R308" s="99">
        <v>3.3</v>
      </c>
      <c r="S308" s="100">
        <v>0.2</v>
      </c>
      <c r="T308" s="98">
        <v>0.8</v>
      </c>
      <c r="U308" s="98">
        <v>0.5</v>
      </c>
      <c r="V308" s="98">
        <v>1.1000000000000001</v>
      </c>
      <c r="W308" s="99">
        <v>0.5</v>
      </c>
    </row>
    <row r="309" spans="2:23" ht="14.25" x14ac:dyDescent="0.45">
      <c r="B309" s="8" t="s">
        <v>329</v>
      </c>
      <c r="C309" s="49" t="s">
        <v>32</v>
      </c>
      <c r="D309" s="97">
        <v>100</v>
      </c>
      <c r="E309" s="98">
        <v>100</v>
      </c>
      <c r="F309" s="98">
        <v>100</v>
      </c>
      <c r="G309" s="98">
        <v>100</v>
      </c>
      <c r="H309" s="99">
        <v>100</v>
      </c>
      <c r="I309" s="100">
        <v>83.9</v>
      </c>
      <c r="J309" s="98">
        <v>84.9</v>
      </c>
      <c r="K309" s="98">
        <v>91</v>
      </c>
      <c r="L309" s="98">
        <v>93.2</v>
      </c>
      <c r="M309" s="101">
        <v>95.3</v>
      </c>
      <c r="N309" s="97">
        <v>15.2</v>
      </c>
      <c r="O309" s="98">
        <v>14</v>
      </c>
      <c r="P309" s="98">
        <v>8.1999999999999993</v>
      </c>
      <c r="Q309" s="98">
        <v>6.5</v>
      </c>
      <c r="R309" s="99">
        <v>4.4000000000000004</v>
      </c>
      <c r="S309" s="100">
        <v>0.9</v>
      </c>
      <c r="T309" s="98">
        <v>1.1000000000000001</v>
      </c>
      <c r="U309" s="98">
        <v>0.8</v>
      </c>
      <c r="V309" s="98">
        <v>0.3</v>
      </c>
      <c r="W309" s="99">
        <v>0.3</v>
      </c>
    </row>
    <row r="310" spans="2:23" ht="14.25" x14ac:dyDescent="0.45">
      <c r="B310" s="8" t="s">
        <v>330</v>
      </c>
      <c r="C310" s="49" t="s">
        <v>34</v>
      </c>
      <c r="D310" s="97">
        <v>100</v>
      </c>
      <c r="E310" s="98">
        <v>100</v>
      </c>
      <c r="F310" s="98">
        <v>100</v>
      </c>
      <c r="G310" s="98">
        <v>100</v>
      </c>
      <c r="H310" s="99">
        <v>100</v>
      </c>
      <c r="I310" s="100">
        <v>100</v>
      </c>
      <c r="J310" s="98">
        <v>74.900000000000006</v>
      </c>
      <c r="K310" s="98">
        <v>84.4</v>
      </c>
      <c r="L310" s="98">
        <v>98.5</v>
      </c>
      <c r="M310" s="101">
        <v>100</v>
      </c>
      <c r="N310" s="97">
        <v>0</v>
      </c>
      <c r="O310" s="98">
        <v>25.1</v>
      </c>
      <c r="P310" s="98">
        <v>15.6</v>
      </c>
      <c r="Q310" s="98">
        <v>1.5</v>
      </c>
      <c r="R310" s="99">
        <v>0</v>
      </c>
      <c r="S310" s="100">
        <v>0</v>
      </c>
      <c r="T310" s="98">
        <v>0</v>
      </c>
      <c r="U310" s="98">
        <v>0</v>
      </c>
      <c r="V310" s="98">
        <v>0</v>
      </c>
      <c r="W310" s="99">
        <v>0</v>
      </c>
    </row>
    <row r="311" spans="2:23" ht="14.25" x14ac:dyDescent="0.45">
      <c r="B311" s="8" t="s">
        <v>331</v>
      </c>
      <c r="C311" s="49" t="s">
        <v>36</v>
      </c>
      <c r="D311" s="97">
        <v>100</v>
      </c>
      <c r="E311" s="98">
        <v>100</v>
      </c>
      <c r="F311" s="98">
        <v>100</v>
      </c>
      <c r="G311" s="98">
        <v>100</v>
      </c>
      <c r="H311" s="99">
        <v>100</v>
      </c>
      <c r="I311" s="100">
        <v>86.5</v>
      </c>
      <c r="J311" s="98">
        <v>86</v>
      </c>
      <c r="K311" s="98">
        <v>92.4</v>
      </c>
      <c r="L311" s="98">
        <v>93.8</v>
      </c>
      <c r="M311" s="101">
        <v>94.6</v>
      </c>
      <c r="N311" s="97">
        <v>13.1</v>
      </c>
      <c r="O311" s="98">
        <v>13.3</v>
      </c>
      <c r="P311" s="98">
        <v>7.4</v>
      </c>
      <c r="Q311" s="98">
        <v>5.7</v>
      </c>
      <c r="R311" s="99">
        <v>4.5999999999999996</v>
      </c>
      <c r="S311" s="100">
        <v>0.3</v>
      </c>
      <c r="T311" s="98">
        <v>0.6</v>
      </c>
      <c r="U311" s="98">
        <v>0.2</v>
      </c>
      <c r="V311" s="98">
        <v>0.5</v>
      </c>
      <c r="W311" s="99">
        <v>0.8</v>
      </c>
    </row>
    <row r="312" spans="2:23" ht="14.25" x14ac:dyDescent="0.45">
      <c r="B312" s="8" t="s">
        <v>332</v>
      </c>
      <c r="C312" s="49" t="s">
        <v>38</v>
      </c>
      <c r="D312" s="97">
        <v>100</v>
      </c>
      <c r="E312" s="98">
        <v>100</v>
      </c>
      <c r="F312" s="98">
        <v>100</v>
      </c>
      <c r="G312" s="98">
        <v>100</v>
      </c>
      <c r="H312" s="99">
        <v>100</v>
      </c>
      <c r="I312" s="100">
        <v>79.599999999999994</v>
      </c>
      <c r="J312" s="98">
        <v>84.8</v>
      </c>
      <c r="K312" s="98">
        <v>85.1</v>
      </c>
      <c r="L312" s="98">
        <v>90.3</v>
      </c>
      <c r="M312" s="101">
        <v>93.1</v>
      </c>
      <c r="N312" s="97">
        <v>20.399999999999999</v>
      </c>
      <c r="O312" s="98">
        <v>15.2</v>
      </c>
      <c r="P312" s="98">
        <v>14.9</v>
      </c>
      <c r="Q312" s="98">
        <v>9.6999999999999993</v>
      </c>
      <c r="R312" s="99">
        <v>6.9</v>
      </c>
      <c r="S312" s="100">
        <v>0</v>
      </c>
      <c r="T312" s="98">
        <v>0</v>
      </c>
      <c r="U312" s="98">
        <v>0</v>
      </c>
      <c r="V312" s="98">
        <v>0</v>
      </c>
      <c r="W312" s="99">
        <v>0</v>
      </c>
    </row>
    <row r="313" spans="2:23" ht="14.25" x14ac:dyDescent="0.45">
      <c r="B313" s="8" t="s">
        <v>333</v>
      </c>
      <c r="C313" s="50" t="s">
        <v>40</v>
      </c>
      <c r="D313" s="97">
        <v>100</v>
      </c>
      <c r="E313" s="98">
        <v>100</v>
      </c>
      <c r="F313" s="98">
        <v>100</v>
      </c>
      <c r="G313" s="98">
        <v>100</v>
      </c>
      <c r="H313" s="99">
        <v>100</v>
      </c>
      <c r="I313" s="100">
        <v>77.7</v>
      </c>
      <c r="J313" s="98">
        <v>85.4</v>
      </c>
      <c r="K313" s="98">
        <v>81.8</v>
      </c>
      <c r="L313" s="98">
        <v>91.2</v>
      </c>
      <c r="M313" s="101">
        <v>93.1</v>
      </c>
      <c r="N313" s="97">
        <v>22.3</v>
      </c>
      <c r="O313" s="98">
        <v>14.6</v>
      </c>
      <c r="P313" s="98">
        <v>18.2</v>
      </c>
      <c r="Q313" s="98">
        <v>8.8000000000000007</v>
      </c>
      <c r="R313" s="99">
        <v>6.9</v>
      </c>
      <c r="S313" s="100">
        <v>0</v>
      </c>
      <c r="T313" s="98">
        <v>0</v>
      </c>
      <c r="U313" s="98">
        <v>0</v>
      </c>
      <c r="V313" s="98">
        <v>0</v>
      </c>
      <c r="W313" s="99">
        <v>0</v>
      </c>
    </row>
    <row r="314" spans="2:23" ht="14.25" x14ac:dyDescent="0.45">
      <c r="B314" s="8" t="s">
        <v>334</v>
      </c>
      <c r="C314" s="51" t="s">
        <v>42</v>
      </c>
      <c r="D314" s="102">
        <v>100</v>
      </c>
      <c r="E314" s="103">
        <v>100</v>
      </c>
      <c r="F314" s="103">
        <v>100</v>
      </c>
      <c r="G314" s="103">
        <v>100</v>
      </c>
      <c r="H314" s="104">
        <v>100</v>
      </c>
      <c r="I314" s="105">
        <v>81.5</v>
      </c>
      <c r="J314" s="103">
        <v>84.3</v>
      </c>
      <c r="K314" s="103">
        <v>88</v>
      </c>
      <c r="L314" s="103">
        <v>89.6</v>
      </c>
      <c r="M314" s="106">
        <v>93</v>
      </c>
      <c r="N314" s="102">
        <v>18.5</v>
      </c>
      <c r="O314" s="103">
        <v>15.7</v>
      </c>
      <c r="P314" s="103">
        <v>12</v>
      </c>
      <c r="Q314" s="103">
        <v>10.4</v>
      </c>
      <c r="R314" s="104">
        <v>7</v>
      </c>
      <c r="S314" s="105">
        <v>0</v>
      </c>
      <c r="T314" s="103">
        <v>0</v>
      </c>
      <c r="U314" s="103">
        <v>0</v>
      </c>
      <c r="V314" s="103">
        <v>0</v>
      </c>
      <c r="W314" s="104">
        <v>0</v>
      </c>
    </row>
    <row r="315" spans="2:23" ht="14.25" x14ac:dyDescent="0.45">
      <c r="B315" s="8" t="s">
        <v>335</v>
      </c>
      <c r="C315" s="58" t="s">
        <v>44</v>
      </c>
      <c r="D315" s="107">
        <v>100</v>
      </c>
      <c r="E315" s="108">
        <v>100</v>
      </c>
      <c r="F315" s="108">
        <v>100</v>
      </c>
      <c r="G315" s="108">
        <v>100</v>
      </c>
      <c r="H315" s="109">
        <v>100</v>
      </c>
      <c r="I315" s="110">
        <v>82.1</v>
      </c>
      <c r="J315" s="108">
        <v>84.4</v>
      </c>
      <c r="K315" s="108">
        <v>88.6</v>
      </c>
      <c r="L315" s="108">
        <v>90.7</v>
      </c>
      <c r="M315" s="111">
        <v>93.3</v>
      </c>
      <c r="N315" s="107">
        <v>17.399999999999999</v>
      </c>
      <c r="O315" s="108">
        <v>14.6</v>
      </c>
      <c r="P315" s="108">
        <v>10.7</v>
      </c>
      <c r="Q315" s="108">
        <v>8.5</v>
      </c>
      <c r="R315" s="109">
        <v>5.8</v>
      </c>
      <c r="S315" s="110">
        <v>0.6</v>
      </c>
      <c r="T315" s="108">
        <v>1</v>
      </c>
      <c r="U315" s="108">
        <v>0.8</v>
      </c>
      <c r="V315" s="108">
        <v>0.8</v>
      </c>
      <c r="W315" s="109">
        <v>0.9</v>
      </c>
    </row>
    <row r="316" spans="2:23" ht="14.25" x14ac:dyDescent="0.45">
      <c r="B316" s="8" t="s">
        <v>336</v>
      </c>
      <c r="C316" s="49" t="s">
        <v>46</v>
      </c>
      <c r="D316" s="97">
        <v>100</v>
      </c>
      <c r="E316" s="98">
        <v>100</v>
      </c>
      <c r="F316" s="98">
        <v>100</v>
      </c>
      <c r="G316" s="98">
        <v>100</v>
      </c>
      <c r="H316" s="99">
        <v>100</v>
      </c>
      <c r="I316" s="100">
        <v>83</v>
      </c>
      <c r="J316" s="98">
        <v>88.5</v>
      </c>
      <c r="K316" s="98">
        <v>91.1</v>
      </c>
      <c r="L316" s="98">
        <v>94.4</v>
      </c>
      <c r="M316" s="101">
        <v>94.6</v>
      </c>
      <c r="N316" s="97">
        <v>17</v>
      </c>
      <c r="O316" s="98">
        <v>10.1</v>
      </c>
      <c r="P316" s="98">
        <v>8.1999999999999993</v>
      </c>
      <c r="Q316" s="98">
        <v>5.6</v>
      </c>
      <c r="R316" s="99">
        <v>5</v>
      </c>
      <c r="S316" s="100">
        <v>0</v>
      </c>
      <c r="T316" s="98">
        <v>1.4</v>
      </c>
      <c r="U316" s="98">
        <v>0.7</v>
      </c>
      <c r="V316" s="98">
        <v>0</v>
      </c>
      <c r="W316" s="99">
        <v>0.3</v>
      </c>
    </row>
    <row r="317" spans="2:23" ht="14.25" x14ac:dyDescent="0.45">
      <c r="B317" s="8" t="s">
        <v>337</v>
      </c>
      <c r="C317" s="49" t="s">
        <v>48</v>
      </c>
      <c r="D317" s="97">
        <v>100</v>
      </c>
      <c r="E317" s="98">
        <v>100</v>
      </c>
      <c r="F317" s="98">
        <v>100</v>
      </c>
      <c r="G317" s="98">
        <v>100</v>
      </c>
      <c r="H317" s="99">
        <v>100</v>
      </c>
      <c r="I317" s="100">
        <v>82.4</v>
      </c>
      <c r="J317" s="98">
        <v>84.9</v>
      </c>
      <c r="K317" s="98">
        <v>87.9</v>
      </c>
      <c r="L317" s="98">
        <v>87.1</v>
      </c>
      <c r="M317" s="101">
        <v>92.6</v>
      </c>
      <c r="N317" s="97">
        <v>16.600000000000001</v>
      </c>
      <c r="O317" s="98">
        <v>14.5</v>
      </c>
      <c r="P317" s="98">
        <v>11.6</v>
      </c>
      <c r="Q317" s="98">
        <v>9.6</v>
      </c>
      <c r="R317" s="99">
        <v>6.1</v>
      </c>
      <c r="S317" s="100">
        <v>1</v>
      </c>
      <c r="T317" s="98">
        <v>0.7</v>
      </c>
      <c r="U317" s="98">
        <v>0.4</v>
      </c>
      <c r="V317" s="98">
        <v>3.3</v>
      </c>
      <c r="W317" s="99">
        <v>1.3</v>
      </c>
    </row>
    <row r="318" spans="2:23" ht="14.25" x14ac:dyDescent="0.45">
      <c r="B318" s="8" t="s">
        <v>338</v>
      </c>
      <c r="C318" s="49" t="s">
        <v>50</v>
      </c>
      <c r="D318" s="97">
        <v>100</v>
      </c>
      <c r="E318" s="98">
        <v>100</v>
      </c>
      <c r="F318" s="98">
        <v>100</v>
      </c>
      <c r="G318" s="98">
        <v>100</v>
      </c>
      <c r="H318" s="99">
        <v>100</v>
      </c>
      <c r="I318" s="100">
        <v>87.6</v>
      </c>
      <c r="J318" s="98">
        <v>87.4</v>
      </c>
      <c r="K318" s="98">
        <v>93.1</v>
      </c>
      <c r="L318" s="98">
        <v>92.4</v>
      </c>
      <c r="M318" s="101">
        <v>93.4</v>
      </c>
      <c r="N318" s="97">
        <v>12.4</v>
      </c>
      <c r="O318" s="98">
        <v>12.6</v>
      </c>
      <c r="P318" s="98">
        <v>6.9</v>
      </c>
      <c r="Q318" s="98">
        <v>7.3</v>
      </c>
      <c r="R318" s="99">
        <v>5.3</v>
      </c>
      <c r="S318" s="100">
        <v>0</v>
      </c>
      <c r="T318" s="98">
        <v>0.1</v>
      </c>
      <c r="U318" s="98">
        <v>0</v>
      </c>
      <c r="V318" s="98">
        <v>0.3</v>
      </c>
      <c r="W318" s="99">
        <v>1.3</v>
      </c>
    </row>
    <row r="319" spans="2:23" ht="14.25" x14ac:dyDescent="0.45">
      <c r="B319" s="8" t="s">
        <v>339</v>
      </c>
      <c r="C319" s="49" t="s">
        <v>52</v>
      </c>
      <c r="D319" s="97">
        <v>100</v>
      </c>
      <c r="E319" s="98">
        <v>100</v>
      </c>
      <c r="F319" s="98">
        <v>100</v>
      </c>
      <c r="G319" s="98">
        <v>100</v>
      </c>
      <c r="H319" s="99">
        <v>100</v>
      </c>
      <c r="I319" s="100">
        <v>87.4</v>
      </c>
      <c r="J319" s="98">
        <v>85.6</v>
      </c>
      <c r="K319" s="98">
        <v>87.8</v>
      </c>
      <c r="L319" s="98">
        <v>95.7</v>
      </c>
      <c r="M319" s="101">
        <v>95.9</v>
      </c>
      <c r="N319" s="97">
        <v>12.6</v>
      </c>
      <c r="O319" s="98">
        <v>13.3</v>
      </c>
      <c r="P319" s="98">
        <v>10.8</v>
      </c>
      <c r="Q319" s="98">
        <v>4.3</v>
      </c>
      <c r="R319" s="99">
        <v>3</v>
      </c>
      <c r="S319" s="100">
        <v>0</v>
      </c>
      <c r="T319" s="98">
        <v>1.1000000000000001</v>
      </c>
      <c r="U319" s="98">
        <v>1.4</v>
      </c>
      <c r="V319" s="98">
        <v>0</v>
      </c>
      <c r="W319" s="99">
        <v>1.1000000000000001</v>
      </c>
    </row>
    <row r="320" spans="2:23" ht="14.25" x14ac:dyDescent="0.45">
      <c r="B320" s="8" t="s">
        <v>340</v>
      </c>
      <c r="C320" s="49" t="s">
        <v>54</v>
      </c>
      <c r="D320" s="97">
        <v>100</v>
      </c>
      <c r="E320" s="98">
        <v>100</v>
      </c>
      <c r="F320" s="98">
        <v>100</v>
      </c>
      <c r="G320" s="98">
        <v>100</v>
      </c>
      <c r="H320" s="99">
        <v>100</v>
      </c>
      <c r="I320" s="100">
        <v>85.4</v>
      </c>
      <c r="J320" s="98">
        <v>91.6</v>
      </c>
      <c r="K320" s="98">
        <v>90.6</v>
      </c>
      <c r="L320" s="98">
        <v>86.4</v>
      </c>
      <c r="M320" s="101">
        <v>92.7</v>
      </c>
      <c r="N320" s="97">
        <v>13.5</v>
      </c>
      <c r="O320" s="98">
        <v>8.4</v>
      </c>
      <c r="P320" s="98">
        <v>9.3000000000000007</v>
      </c>
      <c r="Q320" s="98">
        <v>11.8</v>
      </c>
      <c r="R320" s="99">
        <v>7.3</v>
      </c>
      <c r="S320" s="100">
        <v>1.1000000000000001</v>
      </c>
      <c r="T320" s="98">
        <v>0</v>
      </c>
      <c r="U320" s="98">
        <v>0.1</v>
      </c>
      <c r="V320" s="98">
        <v>1.8</v>
      </c>
      <c r="W320" s="99">
        <v>0</v>
      </c>
    </row>
    <row r="321" spans="2:23" ht="14.25" x14ac:dyDescent="0.45">
      <c r="B321" s="8" t="s">
        <v>341</v>
      </c>
      <c r="C321" s="49" t="s">
        <v>56</v>
      </c>
      <c r="D321" s="97">
        <v>100</v>
      </c>
      <c r="E321" s="98">
        <v>100</v>
      </c>
      <c r="F321" s="98">
        <v>100</v>
      </c>
      <c r="G321" s="98">
        <v>100</v>
      </c>
      <c r="H321" s="99">
        <v>100</v>
      </c>
      <c r="I321" s="100">
        <v>79.7</v>
      </c>
      <c r="J321" s="98">
        <v>81.7</v>
      </c>
      <c r="K321" s="98">
        <v>86.7</v>
      </c>
      <c r="L321" s="98">
        <v>89.3</v>
      </c>
      <c r="M321" s="101">
        <v>92.4</v>
      </c>
      <c r="N321" s="97">
        <v>19.2</v>
      </c>
      <c r="O321" s="98">
        <v>17.2</v>
      </c>
      <c r="P321" s="98">
        <v>12.5</v>
      </c>
      <c r="Q321" s="98">
        <v>10.5</v>
      </c>
      <c r="R321" s="99">
        <v>6.8</v>
      </c>
      <c r="S321" s="100">
        <v>1.1000000000000001</v>
      </c>
      <c r="T321" s="98">
        <v>1.1000000000000001</v>
      </c>
      <c r="U321" s="98">
        <v>0.8</v>
      </c>
      <c r="V321" s="98">
        <v>0.3</v>
      </c>
      <c r="W321" s="99">
        <v>0.8</v>
      </c>
    </row>
    <row r="322" spans="2:23" ht="14.25" x14ac:dyDescent="0.45">
      <c r="B322" s="8" t="s">
        <v>342</v>
      </c>
      <c r="C322" s="49" t="s">
        <v>58</v>
      </c>
      <c r="D322" s="97">
        <v>100</v>
      </c>
      <c r="E322" s="98">
        <v>100</v>
      </c>
      <c r="F322" s="98">
        <v>100</v>
      </c>
      <c r="G322" s="98">
        <v>100</v>
      </c>
      <c r="H322" s="99">
        <v>100</v>
      </c>
      <c r="I322" s="100">
        <v>77.099999999999994</v>
      </c>
      <c r="J322" s="98">
        <v>66.7</v>
      </c>
      <c r="K322" s="98">
        <v>86.5</v>
      </c>
      <c r="L322" s="98">
        <v>89</v>
      </c>
      <c r="M322" s="101">
        <v>92.6</v>
      </c>
      <c r="N322" s="97">
        <v>20.6</v>
      </c>
      <c r="O322" s="98">
        <v>33.299999999999997</v>
      </c>
      <c r="P322" s="98">
        <v>13.5</v>
      </c>
      <c r="Q322" s="98">
        <v>9.1</v>
      </c>
      <c r="R322" s="99">
        <v>6.5</v>
      </c>
      <c r="S322" s="100">
        <v>2.2999999999999998</v>
      </c>
      <c r="T322" s="98">
        <v>0</v>
      </c>
      <c r="U322" s="98">
        <v>0</v>
      </c>
      <c r="V322" s="98">
        <v>1.9</v>
      </c>
      <c r="W322" s="99">
        <v>1</v>
      </c>
    </row>
    <row r="323" spans="2:23" ht="14.25" x14ac:dyDescent="0.45">
      <c r="B323" s="8" t="s">
        <v>343</v>
      </c>
      <c r="C323" s="49" t="s">
        <v>60</v>
      </c>
      <c r="D323" s="97">
        <v>100</v>
      </c>
      <c r="E323" s="98">
        <v>100</v>
      </c>
      <c r="F323" s="98">
        <v>100</v>
      </c>
      <c r="G323" s="98">
        <v>100</v>
      </c>
      <c r="H323" s="99">
        <v>100</v>
      </c>
      <c r="I323" s="100">
        <v>78.2</v>
      </c>
      <c r="J323" s="98">
        <v>81</v>
      </c>
      <c r="K323" s="98">
        <v>84.6</v>
      </c>
      <c r="L323" s="98">
        <v>89.7</v>
      </c>
      <c r="M323" s="101">
        <v>93.5</v>
      </c>
      <c r="N323" s="97">
        <v>21</v>
      </c>
      <c r="O323" s="98">
        <v>15.9</v>
      </c>
      <c r="P323" s="98">
        <v>13.7</v>
      </c>
      <c r="Q323" s="98">
        <v>8.8000000000000007</v>
      </c>
      <c r="R323" s="99">
        <v>6.3</v>
      </c>
      <c r="S323" s="100">
        <v>0.7</v>
      </c>
      <c r="T323" s="98">
        <v>3.1</v>
      </c>
      <c r="U323" s="98">
        <v>1.6</v>
      </c>
      <c r="V323" s="98">
        <v>1.4</v>
      </c>
      <c r="W323" s="99">
        <v>0.2</v>
      </c>
    </row>
    <row r="324" spans="2:23" ht="14.65" thickBot="1" x14ac:dyDescent="0.5">
      <c r="B324" s="8" t="s">
        <v>344</v>
      </c>
      <c r="C324" s="59" t="s">
        <v>62</v>
      </c>
      <c r="D324" s="112">
        <v>100</v>
      </c>
      <c r="E324" s="113">
        <v>100</v>
      </c>
      <c r="F324" s="113">
        <v>100</v>
      </c>
      <c r="G324" s="113">
        <v>100</v>
      </c>
      <c r="H324" s="114">
        <v>100</v>
      </c>
      <c r="I324" s="115">
        <v>81.3</v>
      </c>
      <c r="J324" s="113">
        <v>85.1</v>
      </c>
      <c r="K324" s="113">
        <v>88.8</v>
      </c>
      <c r="L324" s="113">
        <v>91.9</v>
      </c>
      <c r="M324" s="116">
        <v>93.3</v>
      </c>
      <c r="N324" s="112">
        <v>18.5</v>
      </c>
      <c r="O324" s="113">
        <v>13.9</v>
      </c>
      <c r="P324" s="113">
        <v>10.1</v>
      </c>
      <c r="Q324" s="113">
        <v>7.8</v>
      </c>
      <c r="R324" s="114">
        <v>5.3</v>
      </c>
      <c r="S324" s="115">
        <v>0.2</v>
      </c>
      <c r="T324" s="113">
        <v>1</v>
      </c>
      <c r="U324" s="113">
        <v>1</v>
      </c>
      <c r="V324" s="113">
        <v>0.2</v>
      </c>
      <c r="W324" s="114">
        <v>1.4</v>
      </c>
    </row>
    <row r="325" spans="2:23" ht="14.65" thickTop="1" x14ac:dyDescent="0.45">
      <c r="B325" s="8" t="s">
        <v>345</v>
      </c>
      <c r="C325" s="66" t="s">
        <v>64</v>
      </c>
      <c r="D325" s="117">
        <v>100</v>
      </c>
      <c r="E325" s="118">
        <v>100</v>
      </c>
      <c r="F325" s="118">
        <v>100</v>
      </c>
      <c r="G325" s="118">
        <v>100</v>
      </c>
      <c r="H325" s="119">
        <v>100</v>
      </c>
      <c r="I325" s="120">
        <v>84.6</v>
      </c>
      <c r="J325" s="118">
        <v>86.1</v>
      </c>
      <c r="K325" s="118">
        <v>89.8</v>
      </c>
      <c r="L325" s="118">
        <v>91.7</v>
      </c>
      <c r="M325" s="121">
        <v>94.3</v>
      </c>
      <c r="N325" s="122">
        <v>14.7</v>
      </c>
      <c r="O325" s="123">
        <v>13.1</v>
      </c>
      <c r="P325" s="123">
        <v>9.6999999999999993</v>
      </c>
      <c r="Q325" s="123">
        <v>7.8</v>
      </c>
      <c r="R325" s="124">
        <v>5</v>
      </c>
      <c r="S325" s="120">
        <v>0.7</v>
      </c>
      <c r="T325" s="118">
        <v>0.8</v>
      </c>
      <c r="U325" s="118">
        <v>0.5</v>
      </c>
      <c r="V325" s="118">
        <v>0.5</v>
      </c>
      <c r="W325" s="119">
        <v>0.7</v>
      </c>
    </row>
    <row r="328" spans="2:23" ht="13.15" x14ac:dyDescent="0.4">
      <c r="C328" s="75" t="s">
        <v>346</v>
      </c>
    </row>
    <row r="329" spans="2:23" x14ac:dyDescent="0.35">
      <c r="C329" s="18" t="s">
        <v>20</v>
      </c>
      <c r="D329" s="19" t="s">
        <v>68</v>
      </c>
      <c r="E329" s="20"/>
      <c r="F329" s="20"/>
      <c r="G329" s="20"/>
      <c r="H329" s="21"/>
      <c r="I329" s="22" t="s">
        <v>69</v>
      </c>
      <c r="J329" s="20"/>
      <c r="K329" s="20"/>
      <c r="L329" s="20"/>
      <c r="M329" s="80"/>
      <c r="N329" s="81" t="s">
        <v>70</v>
      </c>
      <c r="O329" s="20"/>
      <c r="P329" s="20"/>
      <c r="Q329" s="20"/>
      <c r="R329" s="80"/>
      <c r="S329" s="81" t="s">
        <v>71</v>
      </c>
      <c r="T329" s="20"/>
      <c r="U329" s="20"/>
      <c r="V329" s="20"/>
      <c r="W329" s="24"/>
    </row>
    <row r="330" spans="2:23" ht="13.15" x14ac:dyDescent="0.4">
      <c r="C330" s="26" t="s">
        <v>21</v>
      </c>
      <c r="D330" s="82">
        <v>2011</v>
      </c>
      <c r="E330" s="83">
        <v>2012</v>
      </c>
      <c r="F330" s="83">
        <v>2013</v>
      </c>
      <c r="G330" s="83">
        <v>2014</v>
      </c>
      <c r="H330" s="84">
        <v>2015</v>
      </c>
      <c r="I330" s="85">
        <v>2011</v>
      </c>
      <c r="J330" s="83">
        <v>2012</v>
      </c>
      <c r="K330" s="83">
        <v>2013</v>
      </c>
      <c r="L330" s="83">
        <v>2014</v>
      </c>
      <c r="M330" s="86">
        <v>2015</v>
      </c>
      <c r="N330" s="82">
        <v>2011</v>
      </c>
      <c r="O330" s="83">
        <v>2012</v>
      </c>
      <c r="P330" s="83">
        <v>2013</v>
      </c>
      <c r="Q330" s="83">
        <v>2014</v>
      </c>
      <c r="R330" s="84">
        <v>2015</v>
      </c>
      <c r="S330" s="85">
        <v>2011</v>
      </c>
      <c r="T330" s="83">
        <v>2012</v>
      </c>
      <c r="U330" s="83">
        <v>2013</v>
      </c>
      <c r="V330" s="83">
        <v>2014</v>
      </c>
      <c r="W330" s="84">
        <v>2015</v>
      </c>
    </row>
    <row r="331" spans="2:23" ht="14.25" x14ac:dyDescent="0.45">
      <c r="B331" s="8" t="s">
        <v>347</v>
      </c>
      <c r="C331" s="32" t="s">
        <v>5</v>
      </c>
      <c r="D331" s="87">
        <v>100</v>
      </c>
      <c r="E331" s="88">
        <v>100</v>
      </c>
      <c r="F331" s="88">
        <v>100</v>
      </c>
      <c r="G331" s="88">
        <v>100</v>
      </c>
      <c r="H331" s="89">
        <v>100</v>
      </c>
      <c r="I331" s="90">
        <v>5.2</v>
      </c>
      <c r="J331" s="88">
        <v>6.2</v>
      </c>
      <c r="K331" s="88">
        <v>8.9</v>
      </c>
      <c r="L331" s="88">
        <v>13.1</v>
      </c>
      <c r="M331" s="91">
        <v>20.2</v>
      </c>
      <c r="N331" s="87">
        <v>94.1</v>
      </c>
      <c r="O331" s="88">
        <v>93.2</v>
      </c>
      <c r="P331" s="88">
        <v>90.7</v>
      </c>
      <c r="Q331" s="88">
        <v>86.5</v>
      </c>
      <c r="R331" s="89">
        <v>79.400000000000006</v>
      </c>
      <c r="S331" s="90">
        <v>0.7</v>
      </c>
      <c r="T331" s="88">
        <v>0.6</v>
      </c>
      <c r="U331" s="88">
        <v>0.3</v>
      </c>
      <c r="V331" s="88">
        <v>0.4</v>
      </c>
      <c r="W331" s="89">
        <v>0.4</v>
      </c>
    </row>
    <row r="332" spans="2:23" ht="14.25" x14ac:dyDescent="0.45">
      <c r="B332" s="8" t="s">
        <v>348</v>
      </c>
      <c r="C332" s="42" t="s">
        <v>10</v>
      </c>
      <c r="D332" s="92">
        <v>100</v>
      </c>
      <c r="E332" s="93">
        <v>100</v>
      </c>
      <c r="F332" s="93">
        <v>100</v>
      </c>
      <c r="G332" s="93">
        <v>100</v>
      </c>
      <c r="H332" s="94">
        <v>100</v>
      </c>
      <c r="I332" s="95">
        <v>7.2</v>
      </c>
      <c r="J332" s="93">
        <v>6.5</v>
      </c>
      <c r="K332" s="93">
        <v>10.3</v>
      </c>
      <c r="L332" s="93">
        <v>14.8</v>
      </c>
      <c r="M332" s="96">
        <v>20.8</v>
      </c>
      <c r="N332" s="92">
        <v>91.9</v>
      </c>
      <c r="O332" s="93">
        <v>92.8</v>
      </c>
      <c r="P332" s="93">
        <v>89.2</v>
      </c>
      <c r="Q332" s="93">
        <v>84.4</v>
      </c>
      <c r="R332" s="94">
        <v>78.599999999999994</v>
      </c>
      <c r="S332" s="95">
        <v>0.9</v>
      </c>
      <c r="T332" s="93">
        <v>0.7</v>
      </c>
      <c r="U332" s="93">
        <v>0.5</v>
      </c>
      <c r="V332" s="93">
        <v>0.8</v>
      </c>
      <c r="W332" s="94">
        <v>0.7</v>
      </c>
    </row>
    <row r="333" spans="2:23" ht="14.25" x14ac:dyDescent="0.45">
      <c r="B333" s="8" t="s">
        <v>349</v>
      </c>
      <c r="C333" s="49" t="s">
        <v>16</v>
      </c>
      <c r="D333" s="97">
        <v>100</v>
      </c>
      <c r="E333" s="98">
        <v>100</v>
      </c>
      <c r="F333" s="98">
        <v>100</v>
      </c>
      <c r="G333" s="98">
        <v>100</v>
      </c>
      <c r="H333" s="99">
        <v>100</v>
      </c>
      <c r="I333" s="100">
        <v>5.3</v>
      </c>
      <c r="J333" s="98">
        <v>7.2</v>
      </c>
      <c r="K333" s="98">
        <v>8</v>
      </c>
      <c r="L333" s="98">
        <v>15.3</v>
      </c>
      <c r="M333" s="101">
        <v>22.4</v>
      </c>
      <c r="N333" s="97">
        <v>93.9</v>
      </c>
      <c r="O333" s="98">
        <v>91.7</v>
      </c>
      <c r="P333" s="98">
        <v>92</v>
      </c>
      <c r="Q333" s="98">
        <v>84.7</v>
      </c>
      <c r="R333" s="99">
        <v>77.099999999999994</v>
      </c>
      <c r="S333" s="100">
        <v>0.9</v>
      </c>
      <c r="T333" s="98">
        <v>1.1000000000000001</v>
      </c>
      <c r="U333" s="98">
        <v>0</v>
      </c>
      <c r="V333" s="98">
        <v>0</v>
      </c>
      <c r="W333" s="99">
        <v>0.5</v>
      </c>
    </row>
    <row r="334" spans="2:23" ht="14.25" x14ac:dyDescent="0.45">
      <c r="B334" s="8" t="s">
        <v>350</v>
      </c>
      <c r="C334" s="50" t="s">
        <v>22</v>
      </c>
      <c r="D334" s="97">
        <v>100</v>
      </c>
      <c r="E334" s="98">
        <v>100</v>
      </c>
      <c r="F334" s="98">
        <v>100</v>
      </c>
      <c r="G334" s="98">
        <v>100</v>
      </c>
      <c r="H334" s="99">
        <v>100</v>
      </c>
      <c r="I334" s="100">
        <v>5.9</v>
      </c>
      <c r="J334" s="98">
        <v>7.5</v>
      </c>
      <c r="K334" s="98">
        <v>4</v>
      </c>
      <c r="L334" s="98">
        <v>9</v>
      </c>
      <c r="M334" s="101">
        <v>19.3</v>
      </c>
      <c r="N334" s="97">
        <v>93.4</v>
      </c>
      <c r="O334" s="98">
        <v>91.1</v>
      </c>
      <c r="P334" s="98">
        <v>96</v>
      </c>
      <c r="Q334" s="98">
        <v>91</v>
      </c>
      <c r="R334" s="99">
        <v>79.8</v>
      </c>
      <c r="S334" s="100">
        <v>0.7</v>
      </c>
      <c r="T334" s="98">
        <v>1.4</v>
      </c>
      <c r="U334" s="98">
        <v>0</v>
      </c>
      <c r="V334" s="98">
        <v>0</v>
      </c>
      <c r="W334" s="99">
        <v>1</v>
      </c>
    </row>
    <row r="335" spans="2:23" ht="14.25" x14ac:dyDescent="0.45">
      <c r="B335" s="8" t="s">
        <v>351</v>
      </c>
      <c r="C335" s="50" t="s">
        <v>26</v>
      </c>
      <c r="D335" s="97">
        <v>100</v>
      </c>
      <c r="E335" s="98">
        <v>100</v>
      </c>
      <c r="F335" s="98">
        <v>100</v>
      </c>
      <c r="G335" s="98">
        <v>100</v>
      </c>
      <c r="H335" s="99">
        <v>100</v>
      </c>
      <c r="I335" s="100">
        <v>5.5</v>
      </c>
      <c r="J335" s="98">
        <v>12.7</v>
      </c>
      <c r="K335" s="98">
        <v>9.1</v>
      </c>
      <c r="L335" s="98">
        <v>22.8</v>
      </c>
      <c r="M335" s="101">
        <v>26</v>
      </c>
      <c r="N335" s="97">
        <v>93.7</v>
      </c>
      <c r="O335" s="98">
        <v>86.6</v>
      </c>
      <c r="P335" s="98">
        <v>90.9</v>
      </c>
      <c r="Q335" s="98">
        <v>77.2</v>
      </c>
      <c r="R335" s="99">
        <v>73.5</v>
      </c>
      <c r="S335" s="100">
        <v>0.8</v>
      </c>
      <c r="T335" s="98">
        <v>0.7</v>
      </c>
      <c r="U335" s="98">
        <v>0</v>
      </c>
      <c r="V335" s="98">
        <v>0</v>
      </c>
      <c r="W335" s="99">
        <v>0.5</v>
      </c>
    </row>
    <row r="336" spans="2:23" ht="14.25" x14ac:dyDescent="0.45">
      <c r="B336" s="8" t="s">
        <v>352</v>
      </c>
      <c r="C336" s="50" t="s">
        <v>28</v>
      </c>
      <c r="D336" s="97">
        <v>100</v>
      </c>
      <c r="E336" s="98">
        <v>100</v>
      </c>
      <c r="F336" s="98">
        <v>100</v>
      </c>
      <c r="G336" s="98">
        <v>100</v>
      </c>
      <c r="H336" s="99">
        <v>100</v>
      </c>
      <c r="I336" s="100">
        <v>4.3</v>
      </c>
      <c r="J336" s="98">
        <v>1.8</v>
      </c>
      <c r="K336" s="98">
        <v>11.4</v>
      </c>
      <c r="L336" s="98">
        <v>15.5</v>
      </c>
      <c r="M336" s="101">
        <v>22.8</v>
      </c>
      <c r="N336" s="97">
        <v>94.5</v>
      </c>
      <c r="O336" s="98">
        <v>97.1</v>
      </c>
      <c r="P336" s="98">
        <v>88.6</v>
      </c>
      <c r="Q336" s="98">
        <v>84.5</v>
      </c>
      <c r="R336" s="99">
        <v>77.2</v>
      </c>
      <c r="S336" s="100">
        <v>1.1000000000000001</v>
      </c>
      <c r="T336" s="98">
        <v>1.1000000000000001</v>
      </c>
      <c r="U336" s="98">
        <v>0</v>
      </c>
      <c r="V336" s="98">
        <v>0</v>
      </c>
      <c r="W336" s="99">
        <v>0</v>
      </c>
    </row>
    <row r="337" spans="2:23" ht="14.25" x14ac:dyDescent="0.45">
      <c r="B337" s="8" t="s">
        <v>353</v>
      </c>
      <c r="C337" s="49" t="s">
        <v>30</v>
      </c>
      <c r="D337" s="97">
        <v>100</v>
      </c>
      <c r="E337" s="98">
        <v>100</v>
      </c>
      <c r="F337" s="98">
        <v>100</v>
      </c>
      <c r="G337" s="98">
        <v>100</v>
      </c>
      <c r="H337" s="99">
        <v>100</v>
      </c>
      <c r="I337" s="100">
        <v>8.1</v>
      </c>
      <c r="J337" s="98">
        <v>7.9</v>
      </c>
      <c r="K337" s="98">
        <v>12.6</v>
      </c>
      <c r="L337" s="98">
        <v>14</v>
      </c>
      <c r="M337" s="101">
        <v>26.6</v>
      </c>
      <c r="N337" s="97">
        <v>91.6</v>
      </c>
      <c r="O337" s="98">
        <v>92.1</v>
      </c>
      <c r="P337" s="98">
        <v>86.3</v>
      </c>
      <c r="Q337" s="98">
        <v>85.1</v>
      </c>
      <c r="R337" s="99">
        <v>73.400000000000006</v>
      </c>
      <c r="S337" s="100">
        <v>0.2</v>
      </c>
      <c r="T337" s="98">
        <v>0.1</v>
      </c>
      <c r="U337" s="98">
        <v>1.1000000000000001</v>
      </c>
      <c r="V337" s="98">
        <v>0.9</v>
      </c>
      <c r="W337" s="99">
        <v>0</v>
      </c>
    </row>
    <row r="338" spans="2:23" ht="14.25" x14ac:dyDescent="0.45">
      <c r="B338" s="8" t="s">
        <v>354</v>
      </c>
      <c r="C338" s="49" t="s">
        <v>32</v>
      </c>
      <c r="D338" s="97">
        <v>100</v>
      </c>
      <c r="E338" s="98">
        <v>100</v>
      </c>
      <c r="F338" s="98">
        <v>100</v>
      </c>
      <c r="G338" s="98">
        <v>100</v>
      </c>
      <c r="H338" s="99">
        <v>100</v>
      </c>
      <c r="I338" s="100">
        <v>6.2</v>
      </c>
      <c r="J338" s="98">
        <v>7.4</v>
      </c>
      <c r="K338" s="98">
        <v>10</v>
      </c>
      <c r="L338" s="98">
        <v>13.5</v>
      </c>
      <c r="M338" s="101">
        <v>18</v>
      </c>
      <c r="N338" s="97">
        <v>93.3</v>
      </c>
      <c r="O338" s="98">
        <v>92</v>
      </c>
      <c r="P338" s="98">
        <v>90</v>
      </c>
      <c r="Q338" s="98">
        <v>86.3</v>
      </c>
      <c r="R338" s="99">
        <v>81.2</v>
      </c>
      <c r="S338" s="100">
        <v>0.6</v>
      </c>
      <c r="T338" s="98">
        <v>0.6</v>
      </c>
      <c r="U338" s="98">
        <v>0</v>
      </c>
      <c r="V338" s="98">
        <v>0.3</v>
      </c>
      <c r="W338" s="99">
        <v>0.8</v>
      </c>
    </row>
    <row r="339" spans="2:23" ht="14.25" x14ac:dyDescent="0.45">
      <c r="B339" s="8" t="s">
        <v>355</v>
      </c>
      <c r="C339" s="49" t="s">
        <v>34</v>
      </c>
      <c r="D339" s="97">
        <v>100</v>
      </c>
      <c r="E339" s="98">
        <v>100</v>
      </c>
      <c r="F339" s="98">
        <v>100</v>
      </c>
      <c r="G339" s="98">
        <v>100</v>
      </c>
      <c r="H339" s="99">
        <v>100</v>
      </c>
      <c r="I339" s="100">
        <v>0</v>
      </c>
      <c r="J339" s="98">
        <v>0</v>
      </c>
      <c r="K339" s="98">
        <v>5.2</v>
      </c>
      <c r="L339" s="98">
        <v>11.3</v>
      </c>
      <c r="M339" s="101">
        <v>14.1</v>
      </c>
      <c r="N339" s="97">
        <v>100</v>
      </c>
      <c r="O339" s="98">
        <v>100</v>
      </c>
      <c r="P339" s="98">
        <v>90</v>
      </c>
      <c r="Q339" s="98">
        <v>88.7</v>
      </c>
      <c r="R339" s="99">
        <v>85.9</v>
      </c>
      <c r="S339" s="100">
        <v>0</v>
      </c>
      <c r="T339" s="98">
        <v>0</v>
      </c>
      <c r="U339" s="98">
        <v>4.8</v>
      </c>
      <c r="V339" s="98">
        <v>0</v>
      </c>
      <c r="W339" s="99">
        <v>0</v>
      </c>
    </row>
    <row r="340" spans="2:23" ht="14.25" x14ac:dyDescent="0.45">
      <c r="B340" s="8" t="s">
        <v>356</v>
      </c>
      <c r="C340" s="49" t="s">
        <v>36</v>
      </c>
      <c r="D340" s="97">
        <v>100</v>
      </c>
      <c r="E340" s="98">
        <v>100</v>
      </c>
      <c r="F340" s="98">
        <v>100</v>
      </c>
      <c r="G340" s="98">
        <v>100</v>
      </c>
      <c r="H340" s="99">
        <v>100</v>
      </c>
      <c r="I340" s="100">
        <v>4.3</v>
      </c>
      <c r="J340" s="98">
        <v>5.8</v>
      </c>
      <c r="K340" s="98">
        <v>9.6</v>
      </c>
      <c r="L340" s="98">
        <v>9.6999999999999993</v>
      </c>
      <c r="M340" s="101">
        <v>19.899999999999999</v>
      </c>
      <c r="N340" s="97">
        <v>94.5</v>
      </c>
      <c r="O340" s="98">
        <v>93.5</v>
      </c>
      <c r="P340" s="98">
        <v>89.5</v>
      </c>
      <c r="Q340" s="98">
        <v>89.4</v>
      </c>
      <c r="R340" s="99">
        <v>80.099999999999994</v>
      </c>
      <c r="S340" s="100">
        <v>1.2</v>
      </c>
      <c r="T340" s="98">
        <v>0.7</v>
      </c>
      <c r="U340" s="98">
        <v>0.9</v>
      </c>
      <c r="V340" s="98">
        <v>1</v>
      </c>
      <c r="W340" s="99">
        <v>0</v>
      </c>
    </row>
    <row r="341" spans="2:23" ht="14.25" x14ac:dyDescent="0.45">
      <c r="B341" s="8" t="s">
        <v>357</v>
      </c>
      <c r="C341" s="49" t="s">
        <v>38</v>
      </c>
      <c r="D341" s="97">
        <v>100</v>
      </c>
      <c r="E341" s="98">
        <v>100</v>
      </c>
      <c r="F341" s="98">
        <v>100</v>
      </c>
      <c r="G341" s="98">
        <v>100</v>
      </c>
      <c r="H341" s="99">
        <v>100</v>
      </c>
      <c r="I341" s="100">
        <v>0.4</v>
      </c>
      <c r="J341" s="98">
        <v>2.2999999999999998</v>
      </c>
      <c r="K341" s="98">
        <v>5.0999999999999996</v>
      </c>
      <c r="L341" s="98">
        <v>9.4</v>
      </c>
      <c r="M341" s="101">
        <v>17.100000000000001</v>
      </c>
      <c r="N341" s="97">
        <v>99.6</v>
      </c>
      <c r="O341" s="98">
        <v>97.4</v>
      </c>
      <c r="P341" s="98">
        <v>94.9</v>
      </c>
      <c r="Q341" s="98">
        <v>90.6</v>
      </c>
      <c r="R341" s="99">
        <v>82.9</v>
      </c>
      <c r="S341" s="100">
        <v>0</v>
      </c>
      <c r="T341" s="98">
        <v>0.3</v>
      </c>
      <c r="U341" s="98">
        <v>0</v>
      </c>
      <c r="V341" s="98">
        <v>0</v>
      </c>
      <c r="W341" s="99">
        <v>0</v>
      </c>
    </row>
    <row r="342" spans="2:23" ht="14.25" x14ac:dyDescent="0.45">
      <c r="B342" s="8" t="s">
        <v>358</v>
      </c>
      <c r="C342" s="50" t="s">
        <v>40</v>
      </c>
      <c r="D342" s="97">
        <v>100</v>
      </c>
      <c r="E342" s="98">
        <v>100</v>
      </c>
      <c r="F342" s="98">
        <v>100</v>
      </c>
      <c r="G342" s="98">
        <v>100</v>
      </c>
      <c r="H342" s="99">
        <v>100</v>
      </c>
      <c r="I342" s="100">
        <v>0.5</v>
      </c>
      <c r="J342" s="98">
        <v>3.6</v>
      </c>
      <c r="K342" s="98">
        <v>7.3</v>
      </c>
      <c r="L342" s="98">
        <v>8.4</v>
      </c>
      <c r="M342" s="101">
        <v>14</v>
      </c>
      <c r="N342" s="97">
        <v>99.5</v>
      </c>
      <c r="O342" s="98">
        <v>95.8</v>
      </c>
      <c r="P342" s="98">
        <v>92.7</v>
      </c>
      <c r="Q342" s="98">
        <v>91.6</v>
      </c>
      <c r="R342" s="99">
        <v>86</v>
      </c>
      <c r="S342" s="100">
        <v>0</v>
      </c>
      <c r="T342" s="98">
        <v>0.6</v>
      </c>
      <c r="U342" s="98">
        <v>0</v>
      </c>
      <c r="V342" s="98">
        <v>0</v>
      </c>
      <c r="W342" s="99">
        <v>0</v>
      </c>
    </row>
    <row r="343" spans="2:23" ht="14.25" x14ac:dyDescent="0.45">
      <c r="B343" s="8" t="s">
        <v>359</v>
      </c>
      <c r="C343" s="51" t="s">
        <v>42</v>
      </c>
      <c r="D343" s="102">
        <v>100</v>
      </c>
      <c r="E343" s="103">
        <v>100</v>
      </c>
      <c r="F343" s="103">
        <v>100</v>
      </c>
      <c r="G343" s="103">
        <v>100</v>
      </c>
      <c r="H343" s="104">
        <v>100</v>
      </c>
      <c r="I343" s="105">
        <v>0.4</v>
      </c>
      <c r="J343" s="103">
        <v>1.1000000000000001</v>
      </c>
      <c r="K343" s="103">
        <v>2.7</v>
      </c>
      <c r="L343" s="103">
        <v>10.4</v>
      </c>
      <c r="M343" s="106">
        <v>20.6</v>
      </c>
      <c r="N343" s="102">
        <v>99.6</v>
      </c>
      <c r="O343" s="103">
        <v>98.9</v>
      </c>
      <c r="P343" s="103">
        <v>97.3</v>
      </c>
      <c r="Q343" s="103">
        <v>89.6</v>
      </c>
      <c r="R343" s="104">
        <v>79.400000000000006</v>
      </c>
      <c r="S343" s="105">
        <v>0</v>
      </c>
      <c r="T343" s="103">
        <v>0</v>
      </c>
      <c r="U343" s="103">
        <v>0</v>
      </c>
      <c r="V343" s="103">
        <v>0</v>
      </c>
      <c r="W343" s="104">
        <v>0</v>
      </c>
    </row>
    <row r="344" spans="2:23" ht="14.25" x14ac:dyDescent="0.45">
      <c r="B344" s="8" t="s">
        <v>360</v>
      </c>
      <c r="C344" s="58" t="s">
        <v>44</v>
      </c>
      <c r="D344" s="107">
        <v>100</v>
      </c>
      <c r="E344" s="108">
        <v>100</v>
      </c>
      <c r="F344" s="108">
        <v>100</v>
      </c>
      <c r="G344" s="108">
        <v>100</v>
      </c>
      <c r="H344" s="109">
        <v>100</v>
      </c>
      <c r="I344" s="110">
        <v>3.7</v>
      </c>
      <c r="J344" s="108">
        <v>4.3</v>
      </c>
      <c r="K344" s="108">
        <v>7.1</v>
      </c>
      <c r="L344" s="108">
        <v>11.4</v>
      </c>
      <c r="M344" s="111">
        <v>15</v>
      </c>
      <c r="N344" s="107">
        <v>95.7</v>
      </c>
      <c r="O344" s="108">
        <v>95</v>
      </c>
      <c r="P344" s="108">
        <v>92.2</v>
      </c>
      <c r="Q344" s="108">
        <v>87.8</v>
      </c>
      <c r="R344" s="109">
        <v>84.3</v>
      </c>
      <c r="S344" s="110">
        <v>0.6</v>
      </c>
      <c r="T344" s="108">
        <v>0.7</v>
      </c>
      <c r="U344" s="108">
        <v>0.8</v>
      </c>
      <c r="V344" s="108">
        <v>0.8</v>
      </c>
      <c r="W344" s="109">
        <v>0.8</v>
      </c>
    </row>
    <row r="345" spans="2:23" ht="14.25" x14ac:dyDescent="0.45">
      <c r="B345" s="8" t="s">
        <v>361</v>
      </c>
      <c r="C345" s="49" t="s">
        <v>46</v>
      </c>
      <c r="D345" s="97">
        <v>100</v>
      </c>
      <c r="E345" s="98">
        <v>100</v>
      </c>
      <c r="F345" s="98">
        <v>100</v>
      </c>
      <c r="G345" s="98">
        <v>100</v>
      </c>
      <c r="H345" s="99">
        <v>100</v>
      </c>
      <c r="I345" s="100">
        <v>5.9</v>
      </c>
      <c r="J345" s="98">
        <v>6.7</v>
      </c>
      <c r="K345" s="98">
        <v>4.2</v>
      </c>
      <c r="L345" s="98">
        <v>13.8</v>
      </c>
      <c r="M345" s="101">
        <v>14.7</v>
      </c>
      <c r="N345" s="97">
        <v>93.6</v>
      </c>
      <c r="O345" s="98">
        <v>90.7</v>
      </c>
      <c r="P345" s="98">
        <v>95.8</v>
      </c>
      <c r="Q345" s="98">
        <v>86.2</v>
      </c>
      <c r="R345" s="99">
        <v>84.8</v>
      </c>
      <c r="S345" s="100">
        <v>0.5</v>
      </c>
      <c r="T345" s="98">
        <v>2.6</v>
      </c>
      <c r="U345" s="98">
        <v>0</v>
      </c>
      <c r="V345" s="98">
        <v>0</v>
      </c>
      <c r="W345" s="99">
        <v>0.5</v>
      </c>
    </row>
    <row r="346" spans="2:23" ht="14.25" x14ac:dyDescent="0.45">
      <c r="B346" s="8" t="s">
        <v>362</v>
      </c>
      <c r="C346" s="49" t="s">
        <v>48</v>
      </c>
      <c r="D346" s="97">
        <v>100</v>
      </c>
      <c r="E346" s="98">
        <v>100</v>
      </c>
      <c r="F346" s="98">
        <v>100</v>
      </c>
      <c r="G346" s="98">
        <v>100</v>
      </c>
      <c r="H346" s="99">
        <v>100</v>
      </c>
      <c r="I346" s="100">
        <v>4.5999999999999996</v>
      </c>
      <c r="J346" s="98">
        <v>0.3</v>
      </c>
      <c r="K346" s="98">
        <v>4.3</v>
      </c>
      <c r="L346" s="98">
        <v>8.6999999999999993</v>
      </c>
      <c r="M346" s="101">
        <v>13</v>
      </c>
      <c r="N346" s="97">
        <v>95.4</v>
      </c>
      <c r="O346" s="98">
        <v>99.7</v>
      </c>
      <c r="P346" s="98">
        <v>94.6</v>
      </c>
      <c r="Q346" s="98">
        <v>88.6</v>
      </c>
      <c r="R346" s="99">
        <v>85.8</v>
      </c>
      <c r="S346" s="100">
        <v>0</v>
      </c>
      <c r="T346" s="98">
        <v>0</v>
      </c>
      <c r="U346" s="98">
        <v>1.1000000000000001</v>
      </c>
      <c r="V346" s="98">
        <v>2.8</v>
      </c>
      <c r="W346" s="99">
        <v>1.2</v>
      </c>
    </row>
    <row r="347" spans="2:23" ht="14.25" x14ac:dyDescent="0.45">
      <c r="B347" s="8" t="s">
        <v>363</v>
      </c>
      <c r="C347" s="49" t="s">
        <v>50</v>
      </c>
      <c r="D347" s="97">
        <v>100</v>
      </c>
      <c r="E347" s="98">
        <v>100</v>
      </c>
      <c r="F347" s="98">
        <v>100</v>
      </c>
      <c r="G347" s="98">
        <v>100</v>
      </c>
      <c r="H347" s="99">
        <v>100</v>
      </c>
      <c r="I347" s="100">
        <v>3.7</v>
      </c>
      <c r="J347" s="98">
        <v>5.8</v>
      </c>
      <c r="K347" s="98">
        <v>10.4</v>
      </c>
      <c r="L347" s="98">
        <v>20</v>
      </c>
      <c r="M347" s="101">
        <v>14.5</v>
      </c>
      <c r="N347" s="97">
        <v>95.1</v>
      </c>
      <c r="O347" s="98">
        <v>93.9</v>
      </c>
      <c r="P347" s="98">
        <v>88.3</v>
      </c>
      <c r="Q347" s="98">
        <v>79.400000000000006</v>
      </c>
      <c r="R347" s="99">
        <v>84.4</v>
      </c>
      <c r="S347" s="100">
        <v>1.2</v>
      </c>
      <c r="T347" s="98">
        <v>0.2</v>
      </c>
      <c r="U347" s="98">
        <v>1.3</v>
      </c>
      <c r="V347" s="98">
        <v>0.6</v>
      </c>
      <c r="W347" s="99">
        <v>1.1000000000000001</v>
      </c>
    </row>
    <row r="348" spans="2:23" ht="14.25" x14ac:dyDescent="0.45">
      <c r="B348" s="8" t="s">
        <v>364</v>
      </c>
      <c r="C348" s="49" t="s">
        <v>52</v>
      </c>
      <c r="D348" s="97">
        <v>100</v>
      </c>
      <c r="E348" s="98">
        <v>100</v>
      </c>
      <c r="F348" s="98">
        <v>100</v>
      </c>
      <c r="G348" s="98">
        <v>100</v>
      </c>
      <c r="H348" s="99">
        <v>100</v>
      </c>
      <c r="I348" s="100">
        <v>1.7</v>
      </c>
      <c r="J348" s="98">
        <v>2.6</v>
      </c>
      <c r="K348" s="98">
        <v>7</v>
      </c>
      <c r="L348" s="98">
        <v>14.9</v>
      </c>
      <c r="M348" s="101">
        <v>16.2</v>
      </c>
      <c r="N348" s="97">
        <v>98.3</v>
      </c>
      <c r="O348" s="98">
        <v>95.3</v>
      </c>
      <c r="P348" s="98">
        <v>93</v>
      </c>
      <c r="Q348" s="98">
        <v>85</v>
      </c>
      <c r="R348" s="99">
        <v>82.2</v>
      </c>
      <c r="S348" s="100">
        <v>0</v>
      </c>
      <c r="T348" s="98">
        <v>2.1</v>
      </c>
      <c r="U348" s="98">
        <v>0</v>
      </c>
      <c r="V348" s="98">
        <v>0.2</v>
      </c>
      <c r="W348" s="99">
        <v>1.5</v>
      </c>
    </row>
    <row r="349" spans="2:23" ht="14.25" x14ac:dyDescent="0.45">
      <c r="B349" s="8" t="s">
        <v>365</v>
      </c>
      <c r="C349" s="49" t="s">
        <v>54</v>
      </c>
      <c r="D349" s="97">
        <v>100</v>
      </c>
      <c r="E349" s="98">
        <v>100</v>
      </c>
      <c r="F349" s="98">
        <v>100</v>
      </c>
      <c r="G349" s="98">
        <v>100</v>
      </c>
      <c r="H349" s="99">
        <v>100</v>
      </c>
      <c r="I349" s="100">
        <v>1.8</v>
      </c>
      <c r="J349" s="98">
        <v>4.4000000000000004</v>
      </c>
      <c r="K349" s="98">
        <v>7.9</v>
      </c>
      <c r="L349" s="98">
        <v>11.9</v>
      </c>
      <c r="M349" s="101">
        <v>19.899999999999999</v>
      </c>
      <c r="N349" s="97">
        <v>98.2</v>
      </c>
      <c r="O349" s="98">
        <v>95.6</v>
      </c>
      <c r="P349" s="98">
        <v>92.1</v>
      </c>
      <c r="Q349" s="98">
        <v>86.2</v>
      </c>
      <c r="R349" s="99">
        <v>78.7</v>
      </c>
      <c r="S349" s="100">
        <v>0</v>
      </c>
      <c r="T349" s="98">
        <v>0</v>
      </c>
      <c r="U349" s="98">
        <v>0</v>
      </c>
      <c r="V349" s="98">
        <v>1.9</v>
      </c>
      <c r="W349" s="99">
        <v>1.4</v>
      </c>
    </row>
    <row r="350" spans="2:23" ht="14.25" x14ac:dyDescent="0.45">
      <c r="B350" s="8" t="s">
        <v>366</v>
      </c>
      <c r="C350" s="49" t="s">
        <v>56</v>
      </c>
      <c r="D350" s="97">
        <v>100</v>
      </c>
      <c r="E350" s="98">
        <v>100</v>
      </c>
      <c r="F350" s="98">
        <v>100</v>
      </c>
      <c r="G350" s="98">
        <v>100</v>
      </c>
      <c r="H350" s="99">
        <v>100</v>
      </c>
      <c r="I350" s="100">
        <v>3.3</v>
      </c>
      <c r="J350" s="98">
        <v>4.0999999999999996</v>
      </c>
      <c r="K350" s="98">
        <v>8.8000000000000007</v>
      </c>
      <c r="L350" s="98">
        <v>11.1</v>
      </c>
      <c r="M350" s="101">
        <v>17.2</v>
      </c>
      <c r="N350" s="97">
        <v>95.7</v>
      </c>
      <c r="O350" s="98">
        <v>95.3</v>
      </c>
      <c r="P350" s="98">
        <v>89.5</v>
      </c>
      <c r="Q350" s="98">
        <v>88.9</v>
      </c>
      <c r="R350" s="99">
        <v>82.6</v>
      </c>
      <c r="S350" s="100">
        <v>1</v>
      </c>
      <c r="T350" s="98">
        <v>0.7</v>
      </c>
      <c r="U350" s="98">
        <v>1.7</v>
      </c>
      <c r="V350" s="98">
        <v>0</v>
      </c>
      <c r="W350" s="99">
        <v>0.3</v>
      </c>
    </row>
    <row r="351" spans="2:23" ht="14.25" x14ac:dyDescent="0.45">
      <c r="B351" s="8" t="s">
        <v>367</v>
      </c>
      <c r="C351" s="49" t="s">
        <v>58</v>
      </c>
      <c r="D351" s="97">
        <v>100</v>
      </c>
      <c r="E351" s="98">
        <v>100</v>
      </c>
      <c r="F351" s="98">
        <v>100</v>
      </c>
      <c r="G351" s="98">
        <v>100</v>
      </c>
      <c r="H351" s="99">
        <v>100</v>
      </c>
      <c r="I351" s="100">
        <v>1.1000000000000001</v>
      </c>
      <c r="J351" s="98">
        <v>3.9</v>
      </c>
      <c r="K351" s="98">
        <v>7.9</v>
      </c>
      <c r="L351" s="98">
        <v>9.4</v>
      </c>
      <c r="M351" s="101">
        <v>15.6</v>
      </c>
      <c r="N351" s="97">
        <v>98.9</v>
      </c>
      <c r="O351" s="98">
        <v>96.1</v>
      </c>
      <c r="P351" s="98">
        <v>92.1</v>
      </c>
      <c r="Q351" s="98">
        <v>90.5</v>
      </c>
      <c r="R351" s="99">
        <v>84.3</v>
      </c>
      <c r="S351" s="100">
        <v>0</v>
      </c>
      <c r="T351" s="98">
        <v>0</v>
      </c>
      <c r="U351" s="98">
        <v>0</v>
      </c>
      <c r="V351" s="98">
        <v>0.1</v>
      </c>
      <c r="W351" s="99">
        <v>0.1</v>
      </c>
    </row>
    <row r="352" spans="2:23" ht="14.25" x14ac:dyDescent="0.45">
      <c r="B352" s="8" t="s">
        <v>368</v>
      </c>
      <c r="C352" s="49" t="s">
        <v>60</v>
      </c>
      <c r="D352" s="97">
        <v>100</v>
      </c>
      <c r="E352" s="98">
        <v>100</v>
      </c>
      <c r="F352" s="98">
        <v>100</v>
      </c>
      <c r="G352" s="98">
        <v>100</v>
      </c>
      <c r="H352" s="99">
        <v>100</v>
      </c>
      <c r="I352" s="100">
        <v>5.7</v>
      </c>
      <c r="J352" s="98">
        <v>5.0999999999999996</v>
      </c>
      <c r="K352" s="98">
        <v>5.6</v>
      </c>
      <c r="L352" s="98">
        <v>5.0999999999999996</v>
      </c>
      <c r="M352" s="101">
        <v>9</v>
      </c>
      <c r="N352" s="97">
        <v>94.2</v>
      </c>
      <c r="O352" s="98">
        <v>94.8</v>
      </c>
      <c r="P352" s="98">
        <v>94.4</v>
      </c>
      <c r="Q352" s="98">
        <v>94.9</v>
      </c>
      <c r="R352" s="99">
        <v>90.6</v>
      </c>
      <c r="S352" s="100">
        <v>0.1</v>
      </c>
      <c r="T352" s="98">
        <v>0.1</v>
      </c>
      <c r="U352" s="98">
        <v>0</v>
      </c>
      <c r="V352" s="98">
        <v>0</v>
      </c>
      <c r="W352" s="99">
        <v>0.5</v>
      </c>
    </row>
    <row r="353" spans="2:23" ht="14.65" thickBot="1" x14ac:dyDescent="0.5">
      <c r="B353" s="8" t="s">
        <v>369</v>
      </c>
      <c r="C353" s="59" t="s">
        <v>62</v>
      </c>
      <c r="D353" s="112">
        <v>100</v>
      </c>
      <c r="E353" s="113">
        <v>100</v>
      </c>
      <c r="F353" s="113">
        <v>100</v>
      </c>
      <c r="G353" s="113">
        <v>100</v>
      </c>
      <c r="H353" s="114">
        <v>100</v>
      </c>
      <c r="I353" s="115">
        <v>3.6</v>
      </c>
      <c r="J353" s="113">
        <v>4.7</v>
      </c>
      <c r="K353" s="113">
        <v>5.9</v>
      </c>
      <c r="L353" s="113">
        <v>11.9</v>
      </c>
      <c r="M353" s="116">
        <v>16.100000000000001</v>
      </c>
      <c r="N353" s="112">
        <v>95.8</v>
      </c>
      <c r="O353" s="113">
        <v>94.2</v>
      </c>
      <c r="P353" s="113">
        <v>93.5</v>
      </c>
      <c r="Q353" s="113">
        <v>86.8</v>
      </c>
      <c r="R353" s="114">
        <v>83</v>
      </c>
      <c r="S353" s="115">
        <v>0.7</v>
      </c>
      <c r="T353" s="113">
        <v>1.1000000000000001</v>
      </c>
      <c r="U353" s="113">
        <v>0.6</v>
      </c>
      <c r="V353" s="113">
        <v>1.4</v>
      </c>
      <c r="W353" s="114">
        <v>0.9</v>
      </c>
    </row>
    <row r="354" spans="2:23" ht="14.65" thickTop="1" x14ac:dyDescent="0.45">
      <c r="B354" s="8" t="s">
        <v>370</v>
      </c>
      <c r="C354" s="66" t="s">
        <v>64</v>
      </c>
      <c r="D354" s="117">
        <v>100</v>
      </c>
      <c r="E354" s="118">
        <v>100</v>
      </c>
      <c r="F354" s="118">
        <v>100</v>
      </c>
      <c r="G354" s="118">
        <v>100</v>
      </c>
      <c r="H354" s="119">
        <v>100</v>
      </c>
      <c r="I354" s="120">
        <v>4.7</v>
      </c>
      <c r="J354" s="118">
        <v>5.4</v>
      </c>
      <c r="K354" s="118">
        <v>8.1999999999999993</v>
      </c>
      <c r="L354" s="118">
        <v>12.4</v>
      </c>
      <c r="M354" s="121">
        <v>18.100000000000001</v>
      </c>
      <c r="N354" s="122">
        <v>94.7</v>
      </c>
      <c r="O354" s="123">
        <v>93.9</v>
      </c>
      <c r="P354" s="123">
        <v>91.3</v>
      </c>
      <c r="Q354" s="123">
        <v>87</v>
      </c>
      <c r="R354" s="124">
        <v>81.3</v>
      </c>
      <c r="S354" s="120">
        <v>0.6</v>
      </c>
      <c r="T354" s="118">
        <v>0.7</v>
      </c>
      <c r="U354" s="118">
        <v>0.5</v>
      </c>
      <c r="V354" s="118">
        <v>0.6</v>
      </c>
      <c r="W354" s="119">
        <v>0.6</v>
      </c>
    </row>
  </sheetData>
  <sheetProtection algorithmName="SHA-512" hashValue="pxICRvGkf0XZahRQObnY+VIX2dwCojRSLwxzvDF0DQEIKZGB/Je0nqPTTcszXj7UZoeONrc2YiAVb38lIV1myw==" saltValue="H2yylTuu4+SmpMJdLMg+OA==" spinCount="100000" sheet="1" objects="1" scenarios="1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V39"/>
  <sheetViews>
    <sheetView workbookViewId="0"/>
  </sheetViews>
  <sheetFormatPr defaultRowHeight="10.15" x14ac:dyDescent="0.3"/>
  <cols>
    <col min="1" max="1" width="8.6640625" style="142"/>
    <col min="2" max="2" width="115.83203125" style="142" bestFit="1" customWidth="1"/>
    <col min="3" max="16384" width="8.6640625" style="142"/>
  </cols>
  <sheetData>
    <row r="1" spans="1:22" x14ac:dyDescent="0.3">
      <c r="B1" s="188" t="s">
        <v>547</v>
      </c>
    </row>
    <row r="3" spans="1:22" s="1" customFormat="1" ht="15" x14ac:dyDescent="0.4">
      <c r="A3" s="15"/>
      <c r="B3" s="172" t="s">
        <v>680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ht="14.25" x14ac:dyDescent="0.45">
      <c r="B5" s="328" t="s">
        <v>609</v>
      </c>
    </row>
    <row r="6" spans="1:22" ht="14.25" x14ac:dyDescent="0.45">
      <c r="B6" s="328"/>
    </row>
    <row r="7" spans="1:22" ht="14.25" x14ac:dyDescent="0.45">
      <c r="B7" s="328" t="s">
        <v>582</v>
      </c>
    </row>
    <row r="8" spans="1:22" ht="14.25" x14ac:dyDescent="0.45">
      <c r="B8" s="328" t="s">
        <v>583</v>
      </c>
    </row>
    <row r="9" spans="1:22" ht="14.25" x14ac:dyDescent="0.45">
      <c r="B9" s="328"/>
    </row>
    <row r="10" spans="1:22" ht="14.25" x14ac:dyDescent="0.45">
      <c r="B10" s="328" t="s">
        <v>610</v>
      </c>
    </row>
    <row r="11" spans="1:22" ht="14.25" x14ac:dyDescent="0.45">
      <c r="B11" s="328" t="s">
        <v>611</v>
      </c>
    </row>
    <row r="12" spans="1:22" ht="14.25" x14ac:dyDescent="0.45">
      <c r="B12" s="328" t="s">
        <v>612</v>
      </c>
    </row>
    <row r="13" spans="1:22" ht="14.25" x14ac:dyDescent="0.45">
      <c r="B13" s="328" t="s">
        <v>732</v>
      </c>
    </row>
    <row r="14" spans="1:22" ht="14.25" x14ac:dyDescent="0.45">
      <c r="B14" s="328" t="s">
        <v>733</v>
      </c>
    </row>
    <row r="15" spans="1:22" ht="14.25" x14ac:dyDescent="0.45">
      <c r="B15" s="328" t="s">
        <v>613</v>
      </c>
    </row>
    <row r="16" spans="1:22" ht="14.25" x14ac:dyDescent="0.45">
      <c r="B16" s="328" t="s">
        <v>614</v>
      </c>
    </row>
    <row r="17" spans="2:2" ht="14.25" x14ac:dyDescent="0.45">
      <c r="B17" s="328" t="s">
        <v>615</v>
      </c>
    </row>
    <row r="18" spans="2:2" ht="14.25" x14ac:dyDescent="0.45">
      <c r="B18" s="328" t="s">
        <v>734</v>
      </c>
    </row>
    <row r="19" spans="2:2" ht="14.25" x14ac:dyDescent="0.45">
      <c r="B19" s="328" t="s">
        <v>735</v>
      </c>
    </row>
    <row r="20" spans="2:2" ht="14.25" x14ac:dyDescent="0.45">
      <c r="B20" s="328" t="s">
        <v>736</v>
      </c>
    </row>
    <row r="21" spans="2:2" ht="14.25" x14ac:dyDescent="0.45">
      <c r="B21" s="328" t="s">
        <v>616</v>
      </c>
    </row>
    <row r="22" spans="2:2" ht="14.25" x14ac:dyDescent="0.45">
      <c r="B22" s="328" t="s">
        <v>617</v>
      </c>
    </row>
    <row r="23" spans="2:2" ht="14.25" x14ac:dyDescent="0.45">
      <c r="B23" s="328" t="s">
        <v>737</v>
      </c>
    </row>
    <row r="24" spans="2:2" ht="14.25" x14ac:dyDescent="0.45">
      <c r="B24" s="328" t="s">
        <v>618</v>
      </c>
    </row>
    <row r="25" spans="2:2" ht="14.25" x14ac:dyDescent="0.45">
      <c r="B25" s="328" t="s">
        <v>738</v>
      </c>
    </row>
    <row r="26" spans="2:2" ht="14.25" x14ac:dyDescent="0.45">
      <c r="B26" s="328" t="s">
        <v>739</v>
      </c>
    </row>
    <row r="27" spans="2:2" ht="14.25" x14ac:dyDescent="0.45">
      <c r="B27" s="328" t="s">
        <v>619</v>
      </c>
    </row>
    <row r="28" spans="2:2" ht="14.25" x14ac:dyDescent="0.45">
      <c r="B28" s="328" t="s">
        <v>620</v>
      </c>
    </row>
    <row r="29" spans="2:2" ht="14.25" x14ac:dyDescent="0.45">
      <c r="B29" s="328" t="s">
        <v>621</v>
      </c>
    </row>
    <row r="30" spans="2:2" ht="14.25" x14ac:dyDescent="0.45">
      <c r="B30" s="328" t="s">
        <v>622</v>
      </c>
    </row>
    <row r="31" spans="2:2" ht="14.25" x14ac:dyDescent="0.45">
      <c r="B31" s="328" t="s">
        <v>623</v>
      </c>
    </row>
    <row r="32" spans="2:2" ht="14.25" x14ac:dyDescent="0.45">
      <c r="B32" s="328" t="s">
        <v>740</v>
      </c>
    </row>
    <row r="33" spans="2:2" ht="14.25" x14ac:dyDescent="0.45">
      <c r="B33" s="328" t="s">
        <v>624</v>
      </c>
    </row>
    <row r="34" spans="2:2" ht="14.25" x14ac:dyDescent="0.45">
      <c r="B34" s="328" t="s">
        <v>741</v>
      </c>
    </row>
    <row r="35" spans="2:2" ht="14.25" x14ac:dyDescent="0.45">
      <c r="B35" s="328" t="s">
        <v>625</v>
      </c>
    </row>
    <row r="36" spans="2:2" ht="14.25" x14ac:dyDescent="0.45">
      <c r="B36" s="328" t="s">
        <v>626</v>
      </c>
    </row>
    <row r="37" spans="2:2" ht="14.25" x14ac:dyDescent="0.45">
      <c r="B37" s="328"/>
    </row>
    <row r="38" spans="2:2" ht="14.25" x14ac:dyDescent="0.45">
      <c r="B38" s="298" t="s">
        <v>556</v>
      </c>
    </row>
    <row r="39" spans="2:2" ht="14.25" x14ac:dyDescent="0.45">
      <c r="B39" s="329" t="s">
        <v>758</v>
      </c>
    </row>
  </sheetData>
  <hyperlinks>
    <hyperlink ref="B1" location="Contents!A1" display="Back to contents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V29"/>
  <sheetViews>
    <sheetView workbookViewId="0"/>
  </sheetViews>
  <sheetFormatPr defaultRowHeight="10.15" x14ac:dyDescent="0.3"/>
  <cols>
    <col min="1" max="1" width="8.6640625" style="142"/>
    <col min="2" max="2" width="121.83203125" style="142" bestFit="1" customWidth="1"/>
    <col min="3" max="16384" width="8.6640625" style="142"/>
  </cols>
  <sheetData>
    <row r="1" spans="1:22" x14ac:dyDescent="0.3">
      <c r="B1" s="188" t="s">
        <v>547</v>
      </c>
    </row>
    <row r="3" spans="1:22" s="1" customFormat="1" ht="15" x14ac:dyDescent="0.4">
      <c r="A3" s="15"/>
      <c r="B3" s="172" t="s">
        <v>681</v>
      </c>
      <c r="C3" s="18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5" spans="1:22" ht="14.25" x14ac:dyDescent="0.45">
      <c r="B5" s="328" t="s">
        <v>596</v>
      </c>
    </row>
    <row r="6" spans="1:22" ht="14.25" x14ac:dyDescent="0.45">
      <c r="B6" s="328"/>
    </row>
    <row r="7" spans="1:22" ht="14.25" x14ac:dyDescent="0.45">
      <c r="B7" s="328" t="s">
        <v>582</v>
      </c>
    </row>
    <row r="8" spans="1:22" ht="14.25" x14ac:dyDescent="0.45">
      <c r="B8" s="328" t="s">
        <v>583</v>
      </c>
    </row>
    <row r="9" spans="1:22" ht="14.25" x14ac:dyDescent="0.45">
      <c r="B9" s="328"/>
    </row>
    <row r="10" spans="1:22" ht="14.25" x14ac:dyDescent="0.45">
      <c r="B10" s="328" t="s">
        <v>597</v>
      </c>
    </row>
    <row r="11" spans="1:22" ht="14.25" x14ac:dyDescent="0.45">
      <c r="B11" s="328" t="s">
        <v>598</v>
      </c>
    </row>
    <row r="12" spans="1:22" ht="14.25" x14ac:dyDescent="0.45">
      <c r="B12" s="328" t="s">
        <v>727</v>
      </c>
    </row>
    <row r="13" spans="1:22" ht="14.25" x14ac:dyDescent="0.45">
      <c r="B13" s="328" t="s">
        <v>599</v>
      </c>
    </row>
    <row r="14" spans="1:22" ht="14.25" x14ac:dyDescent="0.45">
      <c r="B14" s="328" t="s">
        <v>600</v>
      </c>
    </row>
    <row r="15" spans="1:22" ht="14.25" x14ac:dyDescent="0.45">
      <c r="B15" s="328" t="s">
        <v>728</v>
      </c>
    </row>
    <row r="16" spans="1:22" ht="14.25" x14ac:dyDescent="0.45">
      <c r="B16" s="328" t="s">
        <v>729</v>
      </c>
    </row>
    <row r="17" spans="2:2" ht="14.25" x14ac:dyDescent="0.45">
      <c r="B17" s="328" t="s">
        <v>601</v>
      </c>
    </row>
    <row r="18" spans="2:2" ht="14.25" x14ac:dyDescent="0.45">
      <c r="B18" s="328" t="s">
        <v>602</v>
      </c>
    </row>
    <row r="19" spans="2:2" ht="14.25" x14ac:dyDescent="0.45">
      <c r="B19" s="328" t="s">
        <v>730</v>
      </c>
    </row>
    <row r="20" spans="2:2" ht="14.25" x14ac:dyDescent="0.45">
      <c r="B20" s="328" t="s">
        <v>731</v>
      </c>
    </row>
    <row r="21" spans="2:2" ht="14.25" x14ac:dyDescent="0.45">
      <c r="B21" s="328" t="s">
        <v>603</v>
      </c>
    </row>
    <row r="22" spans="2:2" ht="14.25" x14ac:dyDescent="0.45">
      <c r="B22" s="328" t="s">
        <v>604</v>
      </c>
    </row>
    <row r="23" spans="2:2" ht="14.25" x14ac:dyDescent="0.45">
      <c r="B23" s="328" t="s">
        <v>605</v>
      </c>
    </row>
    <row r="24" spans="2:2" ht="14.25" x14ac:dyDescent="0.45">
      <c r="B24" s="328" t="s">
        <v>606</v>
      </c>
    </row>
    <row r="25" spans="2:2" ht="14.25" x14ac:dyDescent="0.45">
      <c r="B25" s="328" t="s">
        <v>607</v>
      </c>
    </row>
    <row r="26" spans="2:2" ht="14.25" x14ac:dyDescent="0.45">
      <c r="B26" s="328" t="s">
        <v>608</v>
      </c>
    </row>
    <row r="27" spans="2:2" ht="14.25" x14ac:dyDescent="0.45">
      <c r="B27" s="328"/>
    </row>
    <row r="28" spans="2:2" ht="14.25" x14ac:dyDescent="0.45">
      <c r="B28" s="298" t="s">
        <v>556</v>
      </c>
    </row>
    <row r="29" spans="2:2" ht="14.25" x14ac:dyDescent="0.45">
      <c r="B29" s="329" t="s">
        <v>758</v>
      </c>
    </row>
  </sheetData>
  <hyperlinks>
    <hyperlink ref="B1" location="Contents!A1" display="Back to contents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D27"/>
  <sheetViews>
    <sheetView workbookViewId="0"/>
  </sheetViews>
  <sheetFormatPr defaultRowHeight="10.15" x14ac:dyDescent="0.3"/>
  <cols>
    <col min="1" max="1" width="8.6640625" style="142"/>
    <col min="2" max="2" width="18.08203125" style="142" customWidth="1"/>
    <col min="3" max="3" width="33.58203125" style="142" customWidth="1"/>
    <col min="4" max="16384" width="8.6640625" style="142"/>
  </cols>
  <sheetData>
    <row r="1" spans="1:4" x14ac:dyDescent="0.3">
      <c r="B1" s="176" t="s">
        <v>547</v>
      </c>
    </row>
    <row r="3" spans="1:4" ht="15" x14ac:dyDescent="0.4">
      <c r="B3" s="158" t="s">
        <v>672</v>
      </c>
    </row>
    <row r="4" spans="1:4" x14ac:dyDescent="0.3">
      <c r="B4" s="146"/>
      <c r="C4" s="146"/>
    </row>
    <row r="5" spans="1:4" ht="12.75" x14ac:dyDescent="0.35">
      <c r="A5" s="144"/>
      <c r="B5" s="153" t="s">
        <v>398</v>
      </c>
      <c r="C5" s="148" t="s">
        <v>399</v>
      </c>
      <c r="D5" s="145"/>
    </row>
    <row r="6" spans="1:4" ht="12.75" x14ac:dyDescent="0.35">
      <c r="A6" s="144"/>
      <c r="B6" s="154">
        <v>0</v>
      </c>
      <c r="C6" s="149">
        <v>19.95</v>
      </c>
      <c r="D6" s="145"/>
    </row>
    <row r="7" spans="1:4" ht="12.75" x14ac:dyDescent="0.35">
      <c r="A7" s="144"/>
      <c r="B7" s="155">
        <v>10</v>
      </c>
      <c r="C7" s="150">
        <v>52.12</v>
      </c>
      <c r="D7" s="145"/>
    </row>
    <row r="8" spans="1:4" ht="12.75" x14ac:dyDescent="0.35">
      <c r="A8" s="144"/>
      <c r="B8" s="156">
        <v>20</v>
      </c>
      <c r="C8" s="151">
        <v>70.03</v>
      </c>
      <c r="D8" s="145"/>
    </row>
    <row r="9" spans="1:4" ht="12.75" x14ac:dyDescent="0.35">
      <c r="A9" s="144"/>
      <c r="B9" s="156">
        <v>30</v>
      </c>
      <c r="C9" s="151">
        <v>79.34</v>
      </c>
      <c r="D9" s="145"/>
    </row>
    <row r="10" spans="1:4" ht="12.75" x14ac:dyDescent="0.35">
      <c r="A10" s="144"/>
      <c r="B10" s="156">
        <v>40</v>
      </c>
      <c r="C10" s="151">
        <v>84.24</v>
      </c>
      <c r="D10" s="145"/>
    </row>
    <row r="11" spans="1:4" ht="12.75" x14ac:dyDescent="0.35">
      <c r="A11" s="144"/>
      <c r="B11" s="156">
        <v>50</v>
      </c>
      <c r="C11" s="151">
        <v>87.03</v>
      </c>
      <c r="D11" s="145"/>
    </row>
    <row r="12" spans="1:4" ht="12.75" x14ac:dyDescent="0.35">
      <c r="A12" s="144"/>
      <c r="B12" s="156">
        <v>60</v>
      </c>
      <c r="C12" s="151">
        <v>88.68</v>
      </c>
      <c r="D12" s="145"/>
    </row>
    <row r="13" spans="1:4" ht="12.75" x14ac:dyDescent="0.35">
      <c r="A13" s="144"/>
      <c r="B13" s="156">
        <v>70</v>
      </c>
      <c r="C13" s="151">
        <v>89.83</v>
      </c>
      <c r="D13" s="145"/>
    </row>
    <row r="14" spans="1:4" ht="12.75" x14ac:dyDescent="0.35">
      <c r="A14" s="144"/>
      <c r="B14" s="156">
        <v>80</v>
      </c>
      <c r="C14" s="151">
        <v>90.73</v>
      </c>
      <c r="D14" s="145"/>
    </row>
    <row r="15" spans="1:4" ht="12.75" x14ac:dyDescent="0.35">
      <c r="A15" s="144"/>
      <c r="B15" s="156">
        <v>90</v>
      </c>
      <c r="C15" s="151">
        <v>91.51</v>
      </c>
      <c r="D15" s="145"/>
    </row>
    <row r="16" spans="1:4" ht="12.75" x14ac:dyDescent="0.35">
      <c r="A16" s="144"/>
      <c r="B16" s="156">
        <v>100</v>
      </c>
      <c r="C16" s="151">
        <v>92.19</v>
      </c>
      <c r="D16" s="145"/>
    </row>
    <row r="17" spans="1:4" ht="12.75" x14ac:dyDescent="0.35">
      <c r="A17" s="144"/>
      <c r="B17" s="156">
        <v>110</v>
      </c>
      <c r="C17" s="151">
        <v>92.8</v>
      </c>
      <c r="D17" s="145"/>
    </row>
    <row r="18" spans="1:4" ht="12.75" x14ac:dyDescent="0.35">
      <c r="A18" s="144"/>
      <c r="B18" s="156">
        <v>120</v>
      </c>
      <c r="C18" s="151">
        <v>93.37</v>
      </c>
      <c r="D18" s="145"/>
    </row>
    <row r="19" spans="1:4" ht="12.75" x14ac:dyDescent="0.35">
      <c r="A19" s="144"/>
      <c r="B19" s="156">
        <v>130</v>
      </c>
      <c r="C19" s="151">
        <v>93.88</v>
      </c>
      <c r="D19" s="145"/>
    </row>
    <row r="20" spans="1:4" ht="12.75" x14ac:dyDescent="0.35">
      <c r="A20" s="144"/>
      <c r="B20" s="156">
        <v>140</v>
      </c>
      <c r="C20" s="151">
        <v>94.4</v>
      </c>
      <c r="D20" s="145"/>
    </row>
    <row r="21" spans="1:4" ht="12.75" x14ac:dyDescent="0.35">
      <c r="A21" s="144"/>
      <c r="B21" s="156">
        <v>150</v>
      </c>
      <c r="C21" s="151">
        <v>94.93</v>
      </c>
      <c r="D21" s="145"/>
    </row>
    <row r="22" spans="1:4" ht="12.75" x14ac:dyDescent="0.35">
      <c r="A22" s="144"/>
      <c r="B22" s="156">
        <v>160</v>
      </c>
      <c r="C22" s="151">
        <v>95.43</v>
      </c>
      <c r="D22" s="145"/>
    </row>
    <row r="23" spans="1:4" ht="12.75" x14ac:dyDescent="0.35">
      <c r="A23" s="144"/>
      <c r="B23" s="156">
        <v>170</v>
      </c>
      <c r="C23" s="151">
        <v>95.89</v>
      </c>
      <c r="D23" s="145"/>
    </row>
    <row r="24" spans="1:4" ht="12.75" x14ac:dyDescent="0.35">
      <c r="A24" s="144"/>
      <c r="B24" s="156">
        <v>180</v>
      </c>
      <c r="C24" s="151">
        <v>96.26</v>
      </c>
      <c r="D24" s="145"/>
    </row>
    <row r="25" spans="1:4" ht="12.75" x14ac:dyDescent="0.35">
      <c r="A25" s="144"/>
      <c r="B25" s="156">
        <v>190</v>
      </c>
      <c r="C25" s="151">
        <v>96.59</v>
      </c>
      <c r="D25" s="145"/>
    </row>
    <row r="26" spans="1:4" ht="12.75" x14ac:dyDescent="0.35">
      <c r="A26" s="144"/>
      <c r="B26" s="157">
        <v>200</v>
      </c>
      <c r="C26" s="152">
        <v>96.87</v>
      </c>
      <c r="D26" s="145"/>
    </row>
    <row r="27" spans="1:4" ht="12.75" x14ac:dyDescent="0.35">
      <c r="B27" s="147" t="s">
        <v>400</v>
      </c>
      <c r="C27" s="147"/>
    </row>
  </sheetData>
  <hyperlinks>
    <hyperlink ref="B1" location="Contents!A1" display="Back to contents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27"/>
  <sheetViews>
    <sheetView workbookViewId="0"/>
  </sheetViews>
  <sheetFormatPr defaultRowHeight="10.15" x14ac:dyDescent="0.3"/>
  <cols>
    <col min="1" max="1" width="8.6640625" style="142"/>
    <col min="2" max="2" width="18.08203125" style="142" customWidth="1"/>
    <col min="3" max="7" width="33.58203125" style="142" customWidth="1"/>
    <col min="8" max="16384" width="8.6640625" style="142"/>
  </cols>
  <sheetData>
    <row r="1" spans="1:8" x14ac:dyDescent="0.3">
      <c r="B1" s="176" t="s">
        <v>547</v>
      </c>
    </row>
    <row r="3" spans="1:8" ht="15" x14ac:dyDescent="0.4">
      <c r="B3" s="158" t="s">
        <v>673</v>
      </c>
    </row>
    <row r="4" spans="1:8" x14ac:dyDescent="0.3">
      <c r="B4" s="146"/>
      <c r="C4" s="146"/>
      <c r="D4" s="146"/>
      <c r="E4" s="146"/>
      <c r="F4" s="146"/>
      <c r="G4" s="146"/>
    </row>
    <row r="5" spans="1:8" ht="12.75" x14ac:dyDescent="0.35">
      <c r="A5" s="144"/>
      <c r="B5" s="153" t="s">
        <v>398</v>
      </c>
      <c r="C5" s="159">
        <v>2010</v>
      </c>
      <c r="D5" s="159">
        <v>2011</v>
      </c>
      <c r="E5" s="159">
        <v>2012</v>
      </c>
      <c r="F5" s="159">
        <v>2013</v>
      </c>
      <c r="G5" s="159">
        <v>2014</v>
      </c>
      <c r="H5" s="145"/>
    </row>
    <row r="6" spans="1:8" ht="12.75" x14ac:dyDescent="0.35">
      <c r="A6" s="144"/>
      <c r="B6" s="154">
        <v>0</v>
      </c>
      <c r="C6" s="155">
        <v>20.32</v>
      </c>
      <c r="D6" s="155">
        <v>19.920000000000002</v>
      </c>
      <c r="E6" s="155">
        <v>19.45</v>
      </c>
      <c r="F6" s="155">
        <v>19.8</v>
      </c>
      <c r="G6" s="155">
        <v>20.34</v>
      </c>
      <c r="H6" s="145"/>
    </row>
    <row r="7" spans="1:8" ht="12.75" x14ac:dyDescent="0.35">
      <c r="A7" s="144"/>
      <c r="B7" s="155">
        <v>10</v>
      </c>
      <c r="C7" s="156">
        <v>50.83</v>
      </c>
      <c r="D7" s="156">
        <v>50.6</v>
      </c>
      <c r="E7" s="156">
        <v>51.46</v>
      </c>
      <c r="F7" s="156">
        <v>52.5</v>
      </c>
      <c r="G7" s="156">
        <v>54.03</v>
      </c>
      <c r="H7" s="145"/>
    </row>
    <row r="8" spans="1:8" ht="12.75" x14ac:dyDescent="0.35">
      <c r="A8" s="144"/>
      <c r="B8" s="156">
        <v>20</v>
      </c>
      <c r="C8" s="156">
        <v>68.48</v>
      </c>
      <c r="D8" s="156">
        <v>68.06</v>
      </c>
      <c r="E8" s="156">
        <v>69.27</v>
      </c>
      <c r="F8" s="156">
        <v>70.72</v>
      </c>
      <c r="G8" s="156">
        <v>72.150000000000006</v>
      </c>
      <c r="H8" s="145"/>
    </row>
    <row r="9" spans="1:8" ht="12.75" x14ac:dyDescent="0.35">
      <c r="A9" s="144"/>
      <c r="B9" s="156">
        <v>30</v>
      </c>
      <c r="C9" s="156">
        <v>77.44</v>
      </c>
      <c r="D9" s="156">
        <v>77.569999999999993</v>
      </c>
      <c r="E9" s="156">
        <v>78.569999999999993</v>
      </c>
      <c r="F9" s="156">
        <v>80.239999999999995</v>
      </c>
      <c r="G9" s="156">
        <v>81.34</v>
      </c>
      <c r="H9" s="145"/>
    </row>
    <row r="10" spans="1:8" ht="12.75" x14ac:dyDescent="0.35">
      <c r="A10" s="144"/>
      <c r="B10" s="156">
        <v>40</v>
      </c>
      <c r="C10" s="156">
        <v>82.37</v>
      </c>
      <c r="D10" s="156">
        <v>82.49</v>
      </c>
      <c r="E10" s="156">
        <v>83.68</v>
      </c>
      <c r="F10" s="156">
        <v>85.08</v>
      </c>
      <c r="G10" s="156">
        <v>86.07</v>
      </c>
      <c r="H10" s="145"/>
    </row>
    <row r="11" spans="1:8" ht="12.75" x14ac:dyDescent="0.35">
      <c r="A11" s="144"/>
      <c r="B11" s="156">
        <v>50</v>
      </c>
      <c r="C11" s="156">
        <v>85.24</v>
      </c>
      <c r="D11" s="156">
        <v>85.24</v>
      </c>
      <c r="E11" s="156">
        <v>86.73</v>
      </c>
      <c r="F11" s="156">
        <v>87.76</v>
      </c>
      <c r="G11" s="156">
        <v>88.74</v>
      </c>
      <c r="H11" s="145"/>
    </row>
    <row r="12" spans="1:8" ht="12.75" x14ac:dyDescent="0.35">
      <c r="A12" s="144"/>
      <c r="B12" s="156">
        <v>60</v>
      </c>
      <c r="C12" s="156">
        <v>86.95</v>
      </c>
      <c r="D12" s="156">
        <v>87.07</v>
      </c>
      <c r="E12" s="156">
        <v>88.33</v>
      </c>
      <c r="F12" s="156">
        <v>89.45</v>
      </c>
      <c r="G12" s="156">
        <v>90.24</v>
      </c>
      <c r="H12" s="145"/>
    </row>
    <row r="13" spans="1:8" ht="12.75" x14ac:dyDescent="0.35">
      <c r="A13" s="144"/>
      <c r="B13" s="156">
        <v>70</v>
      </c>
      <c r="C13" s="156">
        <v>88.2</v>
      </c>
      <c r="D13" s="156">
        <v>88.5</v>
      </c>
      <c r="E13" s="156">
        <v>89.43</v>
      </c>
      <c r="F13" s="156">
        <v>90.53</v>
      </c>
      <c r="G13" s="156">
        <v>91.25</v>
      </c>
      <c r="H13" s="145"/>
    </row>
    <row r="14" spans="1:8" ht="12.75" x14ac:dyDescent="0.35">
      <c r="A14" s="144"/>
      <c r="B14" s="156">
        <v>80</v>
      </c>
      <c r="C14" s="156">
        <v>89.11</v>
      </c>
      <c r="D14" s="156">
        <v>89.42</v>
      </c>
      <c r="E14" s="156">
        <v>90.48</v>
      </c>
      <c r="F14" s="156">
        <v>91.38</v>
      </c>
      <c r="G14" s="156">
        <v>92.04</v>
      </c>
      <c r="H14" s="145"/>
    </row>
    <row r="15" spans="1:8" ht="12.75" x14ac:dyDescent="0.35">
      <c r="A15" s="144"/>
      <c r="B15" s="156">
        <v>90</v>
      </c>
      <c r="C15" s="156">
        <v>89.95</v>
      </c>
      <c r="D15" s="156">
        <v>90.32</v>
      </c>
      <c r="E15" s="156">
        <v>91.31</v>
      </c>
      <c r="F15" s="156">
        <v>92.16</v>
      </c>
      <c r="G15" s="156">
        <v>92.68</v>
      </c>
      <c r="H15" s="145"/>
    </row>
    <row r="16" spans="1:8" ht="12.75" x14ac:dyDescent="0.35">
      <c r="A16" s="144"/>
      <c r="B16" s="156">
        <v>100</v>
      </c>
      <c r="C16" s="156">
        <v>90.74</v>
      </c>
      <c r="D16" s="156">
        <v>91.11</v>
      </c>
      <c r="E16" s="156">
        <v>92.02</v>
      </c>
      <c r="F16" s="156">
        <v>92.77</v>
      </c>
      <c r="G16" s="156">
        <v>93.3</v>
      </c>
      <c r="H16" s="145"/>
    </row>
    <row r="17" spans="1:8" ht="12.75" x14ac:dyDescent="0.35">
      <c r="A17" s="144"/>
      <c r="B17" s="156">
        <v>110</v>
      </c>
      <c r="C17" s="156">
        <v>91.48</v>
      </c>
      <c r="D17" s="156">
        <v>91.86</v>
      </c>
      <c r="E17" s="156">
        <v>92.66</v>
      </c>
      <c r="F17" s="156">
        <v>93.28</v>
      </c>
      <c r="G17" s="156">
        <v>93.8</v>
      </c>
      <c r="H17" s="145"/>
    </row>
    <row r="18" spans="1:8" ht="12.75" x14ac:dyDescent="0.35">
      <c r="A18" s="144"/>
      <c r="B18" s="156">
        <v>120</v>
      </c>
      <c r="C18" s="156">
        <v>92.18</v>
      </c>
      <c r="D18" s="156">
        <v>92.52</v>
      </c>
      <c r="E18" s="156">
        <v>93.23</v>
      </c>
      <c r="F18" s="156">
        <v>93.81</v>
      </c>
      <c r="G18" s="156">
        <v>94.27</v>
      </c>
      <c r="H18" s="145"/>
    </row>
    <row r="19" spans="1:8" ht="12.75" x14ac:dyDescent="0.35">
      <c r="A19" s="144"/>
      <c r="B19" s="156">
        <v>130</v>
      </c>
      <c r="C19" s="156">
        <v>92.76</v>
      </c>
      <c r="D19" s="156">
        <v>93.11</v>
      </c>
      <c r="E19" s="156">
        <v>93.79</v>
      </c>
      <c r="F19" s="156">
        <v>94.27</v>
      </c>
      <c r="G19" s="156">
        <v>94.7</v>
      </c>
      <c r="H19" s="145"/>
    </row>
    <row r="20" spans="1:8" ht="12.75" x14ac:dyDescent="0.35">
      <c r="A20" s="144"/>
      <c r="B20" s="156">
        <v>140</v>
      </c>
      <c r="C20" s="156">
        <v>93.36</v>
      </c>
      <c r="D20" s="156">
        <v>93.66</v>
      </c>
      <c r="E20" s="156">
        <v>94.25</v>
      </c>
      <c r="F20" s="156">
        <v>94.77</v>
      </c>
      <c r="G20" s="156">
        <v>95.22</v>
      </c>
      <c r="H20" s="145"/>
    </row>
    <row r="21" spans="1:8" ht="12.75" x14ac:dyDescent="0.35">
      <c r="A21" s="144"/>
      <c r="B21" s="156">
        <v>150</v>
      </c>
      <c r="C21" s="156">
        <v>93.98</v>
      </c>
      <c r="D21" s="156">
        <v>94.32</v>
      </c>
      <c r="E21" s="156">
        <v>94.74</v>
      </c>
      <c r="F21" s="156">
        <v>95.3</v>
      </c>
      <c r="G21" s="156">
        <v>95.67</v>
      </c>
      <c r="H21" s="145"/>
    </row>
    <row r="22" spans="1:8" ht="12.75" x14ac:dyDescent="0.35">
      <c r="A22" s="144"/>
      <c r="B22" s="156">
        <v>160</v>
      </c>
      <c r="C22" s="156">
        <v>94.49</v>
      </c>
      <c r="D22" s="156">
        <v>94.9</v>
      </c>
      <c r="E22" s="156">
        <v>95.26</v>
      </c>
      <c r="F22" s="156">
        <v>95.74</v>
      </c>
      <c r="G22" s="156">
        <v>96.13</v>
      </c>
      <c r="H22" s="145"/>
    </row>
    <row r="23" spans="1:8" ht="12.75" x14ac:dyDescent="0.35">
      <c r="A23" s="144"/>
      <c r="B23" s="156">
        <v>170</v>
      </c>
      <c r="C23" s="156">
        <v>95.1</v>
      </c>
      <c r="D23" s="156">
        <v>95.33</v>
      </c>
      <c r="E23" s="156">
        <v>95.76</v>
      </c>
      <c r="F23" s="156">
        <v>96.15</v>
      </c>
      <c r="G23" s="156">
        <v>96.55</v>
      </c>
      <c r="H23" s="145"/>
    </row>
    <row r="24" spans="1:8" ht="12.75" x14ac:dyDescent="0.35">
      <c r="A24" s="144"/>
      <c r="B24" s="156">
        <v>180</v>
      </c>
      <c r="C24" s="156">
        <v>95.59</v>
      </c>
      <c r="D24" s="156">
        <v>95.76</v>
      </c>
      <c r="E24" s="156">
        <v>96.17</v>
      </c>
      <c r="F24" s="156">
        <v>96.48</v>
      </c>
      <c r="G24" s="156">
        <v>96.84</v>
      </c>
      <c r="H24" s="145"/>
    </row>
    <row r="25" spans="1:8" ht="12.75" x14ac:dyDescent="0.35">
      <c r="A25" s="144"/>
      <c r="B25" s="156">
        <v>190</v>
      </c>
      <c r="C25" s="156">
        <v>95.97</v>
      </c>
      <c r="D25" s="156">
        <v>96.17</v>
      </c>
      <c r="E25" s="156">
        <v>96.49</v>
      </c>
      <c r="F25" s="156">
        <v>96.75</v>
      </c>
      <c r="G25" s="156">
        <v>97.12</v>
      </c>
      <c r="H25" s="145"/>
    </row>
    <row r="26" spans="1:8" ht="12.75" x14ac:dyDescent="0.35">
      <c r="A26" s="144"/>
      <c r="B26" s="157">
        <v>200</v>
      </c>
      <c r="C26" s="157">
        <v>96.29</v>
      </c>
      <c r="D26" s="157">
        <v>96.48</v>
      </c>
      <c r="E26" s="157">
        <v>96.72</v>
      </c>
      <c r="F26" s="157">
        <v>97.08</v>
      </c>
      <c r="G26" s="157">
        <v>97.35</v>
      </c>
      <c r="H26" s="145"/>
    </row>
    <row r="27" spans="1:8" ht="12.75" x14ac:dyDescent="0.35">
      <c r="B27" s="147" t="s">
        <v>400</v>
      </c>
      <c r="C27" s="147"/>
      <c r="D27" s="160"/>
      <c r="E27" s="160"/>
      <c r="F27" s="160"/>
      <c r="G27" s="160"/>
    </row>
  </sheetData>
  <hyperlinks>
    <hyperlink ref="B1" location="Contents!A1" display="Back to contents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27"/>
  <sheetViews>
    <sheetView workbookViewId="0"/>
  </sheetViews>
  <sheetFormatPr defaultRowHeight="10.15" x14ac:dyDescent="0.3"/>
  <cols>
    <col min="1" max="1" width="8.6640625" style="142"/>
    <col min="2" max="2" width="18.08203125" style="142" customWidth="1"/>
    <col min="3" max="7" width="33.58203125" style="142" customWidth="1"/>
    <col min="8" max="16384" width="8.6640625" style="142"/>
  </cols>
  <sheetData>
    <row r="1" spans="1:7" x14ac:dyDescent="0.3">
      <c r="B1" s="176" t="s">
        <v>547</v>
      </c>
    </row>
    <row r="3" spans="1:7" ht="15" x14ac:dyDescent="0.4">
      <c r="B3" s="158" t="s">
        <v>674</v>
      </c>
    </row>
    <row r="4" spans="1:7" x14ac:dyDescent="0.3">
      <c r="B4" s="146"/>
      <c r="C4" s="146"/>
    </row>
    <row r="5" spans="1:7" ht="12.75" x14ac:dyDescent="0.35">
      <c r="A5" s="144"/>
      <c r="B5" s="153" t="s">
        <v>398</v>
      </c>
      <c r="C5" s="159" t="s">
        <v>401</v>
      </c>
      <c r="D5" s="159" t="s">
        <v>402</v>
      </c>
      <c r="E5" s="159" t="s">
        <v>403</v>
      </c>
      <c r="F5" s="159" t="s">
        <v>404</v>
      </c>
      <c r="G5" s="159" t="s">
        <v>405</v>
      </c>
    </row>
    <row r="6" spans="1:7" ht="12.75" x14ac:dyDescent="0.35">
      <c r="A6" s="144"/>
      <c r="B6" s="154">
        <v>0</v>
      </c>
      <c r="C6" s="155">
        <v>16.63</v>
      </c>
      <c r="D6" s="155">
        <v>19.73</v>
      </c>
      <c r="E6" s="155">
        <v>22.85</v>
      </c>
      <c r="F6" s="155">
        <v>26.41</v>
      </c>
      <c r="G6" s="155">
        <v>33.51</v>
      </c>
    </row>
    <row r="7" spans="1:7" ht="12.75" x14ac:dyDescent="0.35">
      <c r="A7" s="144"/>
      <c r="B7" s="155">
        <v>10</v>
      </c>
      <c r="C7" s="156">
        <v>46.06</v>
      </c>
      <c r="D7" s="156">
        <v>52.65</v>
      </c>
      <c r="E7" s="156">
        <v>57.57</v>
      </c>
      <c r="F7" s="156">
        <v>60.03</v>
      </c>
      <c r="G7" s="156">
        <v>66.36</v>
      </c>
    </row>
    <row r="8" spans="1:7" ht="12.75" x14ac:dyDescent="0.35">
      <c r="A8" s="144"/>
      <c r="B8" s="156">
        <v>20</v>
      </c>
      <c r="C8" s="156">
        <v>63</v>
      </c>
      <c r="D8" s="156">
        <v>71.28</v>
      </c>
      <c r="E8" s="156">
        <v>76.010000000000005</v>
      </c>
      <c r="F8" s="156">
        <v>77.489999999999995</v>
      </c>
      <c r="G8" s="156">
        <v>83.58</v>
      </c>
    </row>
    <row r="9" spans="1:7" ht="12.75" x14ac:dyDescent="0.35">
      <c r="A9" s="144"/>
      <c r="B9" s="156">
        <v>30</v>
      </c>
      <c r="C9" s="156">
        <v>72.44</v>
      </c>
      <c r="D9" s="156">
        <v>80.73</v>
      </c>
      <c r="E9" s="156">
        <v>85.37</v>
      </c>
      <c r="F9" s="156">
        <v>85.67</v>
      </c>
      <c r="G9" s="156">
        <v>90.39</v>
      </c>
    </row>
    <row r="10" spans="1:7" ht="12.75" x14ac:dyDescent="0.35">
      <c r="A10" s="144"/>
      <c r="B10" s="156">
        <v>40</v>
      </c>
      <c r="C10" s="156">
        <v>77.64</v>
      </c>
      <c r="D10" s="156">
        <v>85.52</v>
      </c>
      <c r="E10" s="156">
        <v>90.06</v>
      </c>
      <c r="F10" s="156">
        <v>90.34</v>
      </c>
      <c r="G10" s="156">
        <v>93.99</v>
      </c>
    </row>
    <row r="11" spans="1:7" ht="12.75" x14ac:dyDescent="0.35">
      <c r="A11" s="144"/>
      <c r="B11" s="156">
        <v>50</v>
      </c>
      <c r="C11" s="156">
        <v>80.97</v>
      </c>
      <c r="D11" s="156">
        <v>88.27</v>
      </c>
      <c r="E11" s="156">
        <v>92.29</v>
      </c>
      <c r="F11" s="156">
        <v>92.63</v>
      </c>
      <c r="G11" s="156">
        <v>95.59</v>
      </c>
    </row>
    <row r="12" spans="1:7" ht="12.75" x14ac:dyDescent="0.35">
      <c r="A12" s="144"/>
      <c r="B12" s="156">
        <v>60</v>
      </c>
      <c r="C12" s="156">
        <v>83.07</v>
      </c>
      <c r="D12" s="156">
        <v>89.83</v>
      </c>
      <c r="E12" s="156">
        <v>93.51</v>
      </c>
      <c r="F12" s="156">
        <v>93.96</v>
      </c>
      <c r="G12" s="156">
        <v>96.8</v>
      </c>
    </row>
    <row r="13" spans="1:7" ht="12.75" x14ac:dyDescent="0.35">
      <c r="A13" s="144"/>
      <c r="B13" s="156">
        <v>70</v>
      </c>
      <c r="C13" s="156">
        <v>84.65</v>
      </c>
      <c r="D13" s="156">
        <v>90.91</v>
      </c>
      <c r="E13" s="156">
        <v>94.27</v>
      </c>
      <c r="F13" s="156">
        <v>94.68</v>
      </c>
      <c r="G13" s="156">
        <v>97.2</v>
      </c>
    </row>
    <row r="14" spans="1:7" ht="12.75" x14ac:dyDescent="0.35">
      <c r="A14" s="144"/>
      <c r="B14" s="156">
        <v>80</v>
      </c>
      <c r="C14" s="156">
        <v>85.88</v>
      </c>
      <c r="D14" s="156">
        <v>91.74</v>
      </c>
      <c r="E14" s="156">
        <v>94.87</v>
      </c>
      <c r="F14" s="156">
        <v>95.25</v>
      </c>
      <c r="G14" s="156">
        <v>97.86</v>
      </c>
    </row>
    <row r="15" spans="1:7" ht="12.75" x14ac:dyDescent="0.35">
      <c r="A15" s="144"/>
      <c r="B15" s="156">
        <v>90</v>
      </c>
      <c r="C15" s="156">
        <v>87.04</v>
      </c>
      <c r="D15" s="156">
        <v>92.41</v>
      </c>
      <c r="E15" s="156">
        <v>95.4</v>
      </c>
      <c r="F15" s="156">
        <v>95.65</v>
      </c>
      <c r="G15" s="156">
        <v>98</v>
      </c>
    </row>
    <row r="16" spans="1:7" ht="12.75" x14ac:dyDescent="0.35">
      <c r="A16" s="144"/>
      <c r="B16" s="156">
        <v>100</v>
      </c>
      <c r="C16" s="156">
        <v>88.1</v>
      </c>
      <c r="D16" s="156">
        <v>93.02</v>
      </c>
      <c r="E16" s="156">
        <v>95.74</v>
      </c>
      <c r="F16" s="156">
        <v>96.03</v>
      </c>
      <c r="G16" s="156">
        <v>98</v>
      </c>
    </row>
    <row r="17" spans="1:7" ht="12.75" x14ac:dyDescent="0.35">
      <c r="A17" s="144"/>
      <c r="B17" s="156">
        <v>110</v>
      </c>
      <c r="C17" s="156">
        <v>89.03</v>
      </c>
      <c r="D17" s="156">
        <v>93.52</v>
      </c>
      <c r="E17" s="156">
        <v>96.13</v>
      </c>
      <c r="F17" s="156">
        <v>96.36</v>
      </c>
      <c r="G17" s="156">
        <v>98.13</v>
      </c>
    </row>
    <row r="18" spans="1:7" ht="12.75" x14ac:dyDescent="0.35">
      <c r="A18" s="144"/>
      <c r="B18" s="156">
        <v>120</v>
      </c>
      <c r="C18" s="156">
        <v>89.94</v>
      </c>
      <c r="D18" s="156">
        <v>94</v>
      </c>
      <c r="E18" s="156">
        <v>96.44</v>
      </c>
      <c r="F18" s="156">
        <v>96.6</v>
      </c>
      <c r="G18" s="156">
        <v>98.13</v>
      </c>
    </row>
    <row r="19" spans="1:7" ht="12.75" x14ac:dyDescent="0.35">
      <c r="A19" s="144"/>
      <c r="B19" s="156">
        <v>130</v>
      </c>
      <c r="C19" s="156">
        <v>90.74</v>
      </c>
      <c r="D19" s="156">
        <v>94.42</v>
      </c>
      <c r="E19" s="156">
        <v>96.73</v>
      </c>
      <c r="F19" s="156">
        <v>96.9</v>
      </c>
      <c r="G19" s="156">
        <v>98.26</v>
      </c>
    </row>
    <row r="20" spans="1:7" ht="12.75" x14ac:dyDescent="0.35">
      <c r="A20" s="144"/>
      <c r="B20" s="156">
        <v>140</v>
      </c>
      <c r="C20" s="156">
        <v>91.54</v>
      </c>
      <c r="D20" s="156">
        <v>94.88</v>
      </c>
      <c r="E20" s="156">
        <v>97.01</v>
      </c>
      <c r="F20" s="156">
        <v>97.14</v>
      </c>
      <c r="G20" s="156">
        <v>98.4</v>
      </c>
    </row>
    <row r="21" spans="1:7" ht="12.75" x14ac:dyDescent="0.35">
      <c r="A21" s="144"/>
      <c r="B21" s="156">
        <v>150</v>
      </c>
      <c r="C21" s="156">
        <v>92.39</v>
      </c>
      <c r="D21" s="156">
        <v>95.35</v>
      </c>
      <c r="E21" s="156">
        <v>97.28</v>
      </c>
      <c r="F21" s="156">
        <v>97.38</v>
      </c>
      <c r="G21" s="156">
        <v>98.4</v>
      </c>
    </row>
    <row r="22" spans="1:7" ht="12.75" x14ac:dyDescent="0.35">
      <c r="A22" s="144"/>
      <c r="B22" s="156">
        <v>160</v>
      </c>
      <c r="C22" s="156">
        <v>93.17</v>
      </c>
      <c r="D22" s="156">
        <v>95.78</v>
      </c>
      <c r="E22" s="156">
        <v>97.52</v>
      </c>
      <c r="F22" s="156">
        <v>97.66</v>
      </c>
      <c r="G22" s="156">
        <v>98.66</v>
      </c>
    </row>
    <row r="23" spans="1:7" ht="12.75" x14ac:dyDescent="0.35">
      <c r="A23" s="144"/>
      <c r="B23" s="156">
        <v>170</v>
      </c>
      <c r="C23" s="156">
        <v>93.91</v>
      </c>
      <c r="D23" s="156">
        <v>96.17</v>
      </c>
      <c r="E23" s="156">
        <v>97.77</v>
      </c>
      <c r="F23" s="156">
        <v>97.79</v>
      </c>
      <c r="G23" s="156">
        <v>98.8</v>
      </c>
    </row>
    <row r="24" spans="1:7" ht="12.75" x14ac:dyDescent="0.35">
      <c r="A24" s="144"/>
      <c r="B24" s="156">
        <v>180</v>
      </c>
      <c r="C24" s="156">
        <v>94.54</v>
      </c>
      <c r="D24" s="156">
        <v>96.48</v>
      </c>
      <c r="E24" s="156">
        <v>97.93</v>
      </c>
      <c r="F24" s="156">
        <v>97.98</v>
      </c>
      <c r="G24" s="156">
        <v>98.93</v>
      </c>
    </row>
    <row r="25" spans="1:7" ht="12.75" x14ac:dyDescent="0.35">
      <c r="A25" s="144"/>
      <c r="B25" s="156">
        <v>190</v>
      </c>
      <c r="C25" s="156">
        <v>95.01</v>
      </c>
      <c r="D25" s="156">
        <v>96.78</v>
      </c>
      <c r="E25" s="156">
        <v>98.12</v>
      </c>
      <c r="F25" s="156">
        <v>98.12</v>
      </c>
      <c r="G25" s="156">
        <v>98.93</v>
      </c>
    </row>
    <row r="26" spans="1:7" ht="12.75" x14ac:dyDescent="0.35">
      <c r="A26" s="144"/>
      <c r="B26" s="157">
        <v>200</v>
      </c>
      <c r="C26" s="157">
        <v>95.39</v>
      </c>
      <c r="D26" s="157">
        <v>97.06</v>
      </c>
      <c r="E26" s="157">
        <v>98.28</v>
      </c>
      <c r="F26" s="157">
        <v>98.32</v>
      </c>
      <c r="G26" s="157">
        <v>98.93</v>
      </c>
    </row>
    <row r="27" spans="1:7" ht="12.75" x14ac:dyDescent="0.35">
      <c r="B27" s="147" t="s">
        <v>400</v>
      </c>
      <c r="C27" s="147"/>
      <c r="D27" s="143"/>
      <c r="E27" s="143"/>
      <c r="F27" s="143"/>
      <c r="G27" s="143"/>
    </row>
  </sheetData>
  <hyperlinks>
    <hyperlink ref="B1" location="Contents!A1" display="Back to contents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27"/>
  <sheetViews>
    <sheetView workbookViewId="0"/>
  </sheetViews>
  <sheetFormatPr defaultRowHeight="10.15" x14ac:dyDescent="0.3"/>
  <cols>
    <col min="1" max="1" width="8.6640625" style="142"/>
    <col min="2" max="2" width="18.08203125" style="142" customWidth="1"/>
    <col min="3" max="4" width="33.58203125" style="142" customWidth="1"/>
    <col min="5" max="16384" width="8.6640625" style="142"/>
  </cols>
  <sheetData>
    <row r="1" spans="1:4" x14ac:dyDescent="0.3">
      <c r="B1" s="176" t="s">
        <v>547</v>
      </c>
    </row>
    <row r="3" spans="1:4" ht="15" x14ac:dyDescent="0.4">
      <c r="B3" s="158" t="s">
        <v>675</v>
      </c>
    </row>
    <row r="4" spans="1:4" x14ac:dyDescent="0.3">
      <c r="B4" s="146"/>
      <c r="C4" s="146"/>
    </row>
    <row r="5" spans="1:4" ht="12.75" x14ac:dyDescent="0.35">
      <c r="A5" s="144"/>
      <c r="B5" s="153" t="s">
        <v>398</v>
      </c>
      <c r="C5" s="148" t="s">
        <v>406</v>
      </c>
      <c r="D5" s="148" t="s">
        <v>407</v>
      </c>
    </row>
    <row r="6" spans="1:4" ht="12.75" x14ac:dyDescent="0.35">
      <c r="A6" s="144"/>
      <c r="B6" s="154">
        <v>0</v>
      </c>
      <c r="C6" s="149">
        <v>25.88</v>
      </c>
      <c r="D6" s="149">
        <v>13.1</v>
      </c>
    </row>
    <row r="7" spans="1:4" ht="12.75" x14ac:dyDescent="0.35">
      <c r="A7" s="144"/>
      <c r="B7" s="155">
        <v>10</v>
      </c>
      <c r="C7" s="150">
        <v>61.55</v>
      </c>
      <c r="D7" s="150">
        <v>41.23</v>
      </c>
    </row>
    <row r="8" spans="1:4" ht="12.75" x14ac:dyDescent="0.35">
      <c r="A8" s="144"/>
      <c r="B8" s="156">
        <v>20</v>
      </c>
      <c r="C8" s="151">
        <v>77.92</v>
      </c>
      <c r="D8" s="151">
        <v>60.91</v>
      </c>
    </row>
    <row r="9" spans="1:4" ht="12.75" x14ac:dyDescent="0.35">
      <c r="A9" s="144"/>
      <c r="B9" s="156">
        <v>30</v>
      </c>
      <c r="C9" s="151">
        <v>84.91</v>
      </c>
      <c r="D9" s="151">
        <v>72.900000000000006</v>
      </c>
    </row>
    <row r="10" spans="1:4" ht="12.75" x14ac:dyDescent="0.35">
      <c r="A10" s="144"/>
      <c r="B10" s="156">
        <v>40</v>
      </c>
      <c r="C10" s="151">
        <v>88.28</v>
      </c>
      <c r="D10" s="151">
        <v>79.569999999999993</v>
      </c>
    </row>
    <row r="11" spans="1:4" ht="12.75" x14ac:dyDescent="0.35">
      <c r="A11" s="144"/>
      <c r="B11" s="156">
        <v>50</v>
      </c>
      <c r="C11" s="151">
        <v>90.01</v>
      </c>
      <c r="D11" s="151">
        <v>83.58</v>
      </c>
    </row>
    <row r="12" spans="1:4" ht="12.75" x14ac:dyDescent="0.35">
      <c r="A12" s="144"/>
      <c r="B12" s="156">
        <v>60</v>
      </c>
      <c r="C12" s="151">
        <v>91.07</v>
      </c>
      <c r="D12" s="151">
        <v>85.91</v>
      </c>
    </row>
    <row r="13" spans="1:4" ht="12.75" x14ac:dyDescent="0.35">
      <c r="A13" s="144"/>
      <c r="B13" s="156">
        <v>70</v>
      </c>
      <c r="C13" s="151">
        <v>91.89</v>
      </c>
      <c r="D13" s="151">
        <v>87.44</v>
      </c>
    </row>
    <row r="14" spans="1:4" ht="12.75" x14ac:dyDescent="0.35">
      <c r="A14" s="144"/>
      <c r="B14" s="156">
        <v>80</v>
      </c>
      <c r="C14" s="151">
        <v>92.55</v>
      </c>
      <c r="D14" s="151">
        <v>88.63</v>
      </c>
    </row>
    <row r="15" spans="1:4" ht="12.75" x14ac:dyDescent="0.35">
      <c r="A15" s="144"/>
      <c r="B15" s="156">
        <v>90</v>
      </c>
      <c r="C15" s="151">
        <v>93.12</v>
      </c>
      <c r="D15" s="151">
        <v>89.64</v>
      </c>
    </row>
    <row r="16" spans="1:4" ht="12.75" x14ac:dyDescent="0.35">
      <c r="A16" s="144"/>
      <c r="B16" s="156">
        <v>100</v>
      </c>
      <c r="C16" s="151">
        <v>93.68</v>
      </c>
      <c r="D16" s="151">
        <v>90.48</v>
      </c>
    </row>
    <row r="17" spans="1:4" ht="12.75" x14ac:dyDescent="0.35">
      <c r="A17" s="144"/>
      <c r="B17" s="156">
        <v>110</v>
      </c>
      <c r="C17" s="151">
        <v>94.15</v>
      </c>
      <c r="D17" s="151">
        <v>91.24</v>
      </c>
    </row>
    <row r="18" spans="1:4" ht="12.75" x14ac:dyDescent="0.35">
      <c r="A18" s="144"/>
      <c r="B18" s="156">
        <v>120</v>
      </c>
      <c r="C18" s="151">
        <v>94.66</v>
      </c>
      <c r="D18" s="151">
        <v>91.88</v>
      </c>
    </row>
    <row r="19" spans="1:4" ht="12.75" x14ac:dyDescent="0.35">
      <c r="A19" s="144"/>
      <c r="B19" s="156">
        <v>130</v>
      </c>
      <c r="C19" s="151">
        <v>95.08</v>
      </c>
      <c r="D19" s="151">
        <v>92.49</v>
      </c>
    </row>
    <row r="20" spans="1:4" ht="12.75" x14ac:dyDescent="0.35">
      <c r="A20" s="144"/>
      <c r="B20" s="156">
        <v>140</v>
      </c>
      <c r="C20" s="151">
        <v>95.48</v>
      </c>
      <c r="D20" s="151">
        <v>93.15</v>
      </c>
    </row>
    <row r="21" spans="1:4" ht="12.75" x14ac:dyDescent="0.35">
      <c r="A21" s="144"/>
      <c r="B21" s="156">
        <v>150</v>
      </c>
      <c r="C21" s="151">
        <v>95.89</v>
      </c>
      <c r="D21" s="151">
        <v>93.83</v>
      </c>
    </row>
    <row r="22" spans="1:4" ht="12.75" x14ac:dyDescent="0.35">
      <c r="A22" s="144"/>
      <c r="B22" s="156">
        <v>160</v>
      </c>
      <c r="C22" s="151">
        <v>96.28</v>
      </c>
      <c r="D22" s="151">
        <v>94.45</v>
      </c>
    </row>
    <row r="23" spans="1:4" ht="12.75" x14ac:dyDescent="0.35">
      <c r="A23" s="144"/>
      <c r="B23" s="156">
        <v>170</v>
      </c>
      <c r="C23" s="151">
        <v>96.66</v>
      </c>
      <c r="D23" s="151">
        <v>95</v>
      </c>
    </row>
    <row r="24" spans="1:4" ht="12.75" x14ac:dyDescent="0.35">
      <c r="A24" s="144"/>
      <c r="B24" s="156">
        <v>180</v>
      </c>
      <c r="C24" s="151">
        <v>96.97</v>
      </c>
      <c r="D24" s="151">
        <v>95.44</v>
      </c>
    </row>
    <row r="25" spans="1:4" ht="12.75" x14ac:dyDescent="0.35">
      <c r="A25" s="144"/>
      <c r="B25" s="156">
        <v>190</v>
      </c>
      <c r="C25" s="151">
        <v>97.22</v>
      </c>
      <c r="D25" s="151">
        <v>95.85</v>
      </c>
    </row>
    <row r="26" spans="1:4" ht="12.75" x14ac:dyDescent="0.35">
      <c r="A26" s="144"/>
      <c r="B26" s="157">
        <v>200</v>
      </c>
      <c r="C26" s="152">
        <v>97.47</v>
      </c>
      <c r="D26" s="152">
        <v>96.17</v>
      </c>
    </row>
    <row r="27" spans="1:4" ht="12.75" x14ac:dyDescent="0.35">
      <c r="B27" s="147" t="s">
        <v>400</v>
      </c>
      <c r="C27" s="147"/>
      <c r="D27" s="143"/>
    </row>
  </sheetData>
  <hyperlinks>
    <hyperlink ref="B1" location="Contents!A1" display="Back to contents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D27"/>
  <sheetViews>
    <sheetView workbookViewId="0"/>
  </sheetViews>
  <sheetFormatPr defaultRowHeight="10.15" x14ac:dyDescent="0.3"/>
  <cols>
    <col min="1" max="1" width="8.6640625" style="142"/>
    <col min="2" max="2" width="18.08203125" style="142" customWidth="1"/>
    <col min="3" max="4" width="33.58203125" style="142" customWidth="1"/>
    <col min="5" max="16384" width="8.6640625" style="142"/>
  </cols>
  <sheetData>
    <row r="1" spans="1:4" x14ac:dyDescent="0.3">
      <c r="B1" s="176" t="s">
        <v>547</v>
      </c>
    </row>
    <row r="3" spans="1:4" ht="15" x14ac:dyDescent="0.4">
      <c r="B3" s="158" t="s">
        <v>676</v>
      </c>
    </row>
    <row r="4" spans="1:4" x14ac:dyDescent="0.3">
      <c r="B4" s="146"/>
      <c r="C4" s="146"/>
    </row>
    <row r="5" spans="1:4" ht="12.75" x14ac:dyDescent="0.35">
      <c r="A5" s="144"/>
      <c r="B5" s="153" t="s">
        <v>398</v>
      </c>
      <c r="C5" s="148" t="s">
        <v>408</v>
      </c>
      <c r="D5" s="148" t="s">
        <v>409</v>
      </c>
    </row>
    <row r="6" spans="1:4" ht="12.75" x14ac:dyDescent="0.35">
      <c r="A6" s="144"/>
      <c r="B6" s="154">
        <v>0</v>
      </c>
      <c r="C6" s="149">
        <v>19.260000000000002</v>
      </c>
      <c r="D6" s="149">
        <v>23.84</v>
      </c>
    </row>
    <row r="7" spans="1:4" ht="12.75" x14ac:dyDescent="0.35">
      <c r="A7" s="144"/>
      <c r="B7" s="155">
        <v>10</v>
      </c>
      <c r="C7" s="150">
        <v>50.76</v>
      </c>
      <c r="D7" s="150">
        <v>59.84</v>
      </c>
    </row>
    <row r="8" spans="1:4" ht="12.75" x14ac:dyDescent="0.35">
      <c r="A8" s="144"/>
      <c r="B8" s="156">
        <v>20</v>
      </c>
      <c r="C8" s="151">
        <v>68.41</v>
      </c>
      <c r="D8" s="151">
        <v>79.180000000000007</v>
      </c>
    </row>
    <row r="9" spans="1:4" ht="12.75" x14ac:dyDescent="0.35">
      <c r="A9" s="144"/>
      <c r="B9" s="156">
        <v>30</v>
      </c>
      <c r="C9" s="151">
        <v>77.87</v>
      </c>
      <c r="D9" s="151">
        <v>87.66</v>
      </c>
    </row>
    <row r="10" spans="1:4" ht="12.75" x14ac:dyDescent="0.35">
      <c r="A10" s="144"/>
      <c r="B10" s="156">
        <v>40</v>
      </c>
      <c r="C10" s="151">
        <v>82.95</v>
      </c>
      <c r="D10" s="151">
        <v>91.53</v>
      </c>
    </row>
    <row r="11" spans="1:4" ht="12.75" x14ac:dyDescent="0.35">
      <c r="A11" s="144"/>
      <c r="B11" s="156">
        <v>50</v>
      </c>
      <c r="C11" s="151">
        <v>85.92</v>
      </c>
      <c r="D11" s="151">
        <v>93.3</v>
      </c>
    </row>
    <row r="12" spans="1:4" ht="12.75" x14ac:dyDescent="0.35">
      <c r="A12" s="144"/>
      <c r="B12" s="156">
        <v>60</v>
      </c>
      <c r="C12" s="151">
        <v>87.67</v>
      </c>
      <c r="D12" s="151">
        <v>94.4</v>
      </c>
    </row>
    <row r="13" spans="1:4" ht="12.75" x14ac:dyDescent="0.35">
      <c r="A13" s="144"/>
      <c r="B13" s="156">
        <v>70</v>
      </c>
      <c r="C13" s="151">
        <v>88.91</v>
      </c>
      <c r="D13" s="151">
        <v>95.04</v>
      </c>
    </row>
    <row r="14" spans="1:4" ht="12.75" x14ac:dyDescent="0.35">
      <c r="A14" s="144"/>
      <c r="B14" s="156">
        <v>80</v>
      </c>
      <c r="C14" s="151">
        <v>89.87</v>
      </c>
      <c r="D14" s="151">
        <v>95.56</v>
      </c>
    </row>
    <row r="15" spans="1:4" ht="12.75" x14ac:dyDescent="0.35">
      <c r="A15" s="144"/>
      <c r="B15" s="156">
        <v>90</v>
      </c>
      <c r="C15" s="151">
        <v>90.72</v>
      </c>
      <c r="D15" s="151">
        <v>95.98</v>
      </c>
    </row>
    <row r="16" spans="1:4" ht="12.75" x14ac:dyDescent="0.35">
      <c r="A16" s="144"/>
      <c r="B16" s="156">
        <v>100</v>
      </c>
      <c r="C16" s="151">
        <v>91.47</v>
      </c>
      <c r="D16" s="151">
        <v>96.29</v>
      </c>
    </row>
    <row r="17" spans="1:4" ht="12.75" x14ac:dyDescent="0.35">
      <c r="A17" s="144"/>
      <c r="B17" s="156">
        <v>110</v>
      </c>
      <c r="C17" s="151">
        <v>92.13</v>
      </c>
      <c r="D17" s="151">
        <v>96.59</v>
      </c>
    </row>
    <row r="18" spans="1:4" ht="12.75" x14ac:dyDescent="0.35">
      <c r="A18" s="144"/>
      <c r="B18" s="156">
        <v>120</v>
      </c>
      <c r="C18" s="151">
        <v>92.76</v>
      </c>
      <c r="D18" s="151">
        <v>96.84</v>
      </c>
    </row>
    <row r="19" spans="1:4" ht="12.75" x14ac:dyDescent="0.35">
      <c r="A19" s="144"/>
      <c r="B19" s="156">
        <v>130</v>
      </c>
      <c r="C19" s="151">
        <v>93.32</v>
      </c>
      <c r="D19" s="151">
        <v>97.04</v>
      </c>
    </row>
    <row r="20" spans="1:4" ht="12.75" x14ac:dyDescent="0.35">
      <c r="A20" s="144"/>
      <c r="B20" s="156">
        <v>140</v>
      </c>
      <c r="C20" s="151">
        <v>93.89</v>
      </c>
      <c r="D20" s="151">
        <v>97.28</v>
      </c>
    </row>
    <row r="21" spans="1:4" ht="12.75" x14ac:dyDescent="0.35">
      <c r="A21" s="144"/>
      <c r="B21" s="156">
        <v>150</v>
      </c>
      <c r="C21" s="151">
        <v>94.48</v>
      </c>
      <c r="D21" s="151">
        <v>97.53</v>
      </c>
    </row>
    <row r="22" spans="1:4" ht="12.75" x14ac:dyDescent="0.35">
      <c r="A22" s="144"/>
      <c r="B22" s="156">
        <v>160</v>
      </c>
      <c r="C22" s="151">
        <v>95.02</v>
      </c>
      <c r="D22" s="151">
        <v>97.77</v>
      </c>
    </row>
    <row r="23" spans="1:4" ht="12.75" x14ac:dyDescent="0.35">
      <c r="A23" s="144"/>
      <c r="B23" s="156">
        <v>170</v>
      </c>
      <c r="C23" s="151">
        <v>95.53</v>
      </c>
      <c r="D23" s="151">
        <v>97.95</v>
      </c>
    </row>
    <row r="24" spans="1:4" ht="12.75" x14ac:dyDescent="0.35">
      <c r="A24" s="144"/>
      <c r="B24" s="156">
        <v>180</v>
      </c>
      <c r="C24" s="151">
        <v>95.94</v>
      </c>
      <c r="D24" s="151">
        <v>98.11</v>
      </c>
    </row>
    <row r="25" spans="1:4" ht="12.75" x14ac:dyDescent="0.35">
      <c r="A25" s="144"/>
      <c r="B25" s="156">
        <v>190</v>
      </c>
      <c r="C25" s="151">
        <v>96.28</v>
      </c>
      <c r="D25" s="151">
        <v>98.29</v>
      </c>
    </row>
    <row r="26" spans="1:4" ht="12.75" x14ac:dyDescent="0.35">
      <c r="A26" s="144"/>
      <c r="B26" s="157">
        <v>200</v>
      </c>
      <c r="C26" s="152">
        <v>96.59</v>
      </c>
      <c r="D26" s="152">
        <v>98.4</v>
      </c>
    </row>
    <row r="27" spans="1:4" ht="12.75" x14ac:dyDescent="0.35">
      <c r="B27" s="147" t="s">
        <v>400</v>
      </c>
      <c r="C27" s="147"/>
      <c r="D27" s="143"/>
    </row>
  </sheetData>
  <hyperlinks>
    <hyperlink ref="B1" location="Contents!A1" display="Back to contents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D27"/>
  <sheetViews>
    <sheetView workbookViewId="0"/>
  </sheetViews>
  <sheetFormatPr defaultRowHeight="10.15" x14ac:dyDescent="0.3"/>
  <cols>
    <col min="1" max="1" width="8.6640625" style="142"/>
    <col min="2" max="2" width="18.08203125" style="142" customWidth="1"/>
    <col min="3" max="4" width="33.58203125" style="142" customWidth="1"/>
    <col min="5" max="16384" width="8.6640625" style="142"/>
  </cols>
  <sheetData>
    <row r="1" spans="1:4" x14ac:dyDescent="0.3">
      <c r="B1" s="176" t="s">
        <v>547</v>
      </c>
    </row>
    <row r="3" spans="1:4" ht="15" x14ac:dyDescent="0.4">
      <c r="B3" s="158" t="s">
        <v>677</v>
      </c>
    </row>
    <row r="4" spans="1:4" x14ac:dyDescent="0.3">
      <c r="B4" s="146"/>
      <c r="C4" s="146"/>
    </row>
    <row r="5" spans="1:4" ht="12.75" x14ac:dyDescent="0.35">
      <c r="A5" s="144"/>
      <c r="B5" s="153" t="s">
        <v>398</v>
      </c>
      <c r="C5" s="148" t="s">
        <v>14</v>
      </c>
      <c r="D5" s="148" t="s">
        <v>8</v>
      </c>
    </row>
    <row r="6" spans="1:4" ht="12.75" x14ac:dyDescent="0.35">
      <c r="A6" s="144"/>
      <c r="B6" s="154">
        <v>0</v>
      </c>
      <c r="C6" s="149">
        <v>21.33</v>
      </c>
      <c r="D6" s="149">
        <v>16.28</v>
      </c>
    </row>
    <row r="7" spans="1:4" ht="12.75" x14ac:dyDescent="0.35">
      <c r="A7" s="144"/>
      <c r="B7" s="155">
        <v>10</v>
      </c>
      <c r="C7" s="150">
        <v>54.25</v>
      </c>
      <c r="D7" s="150">
        <v>46.47</v>
      </c>
    </row>
    <row r="8" spans="1:4" ht="12.75" x14ac:dyDescent="0.35">
      <c r="A8" s="144"/>
      <c r="B8" s="156">
        <v>20</v>
      </c>
      <c r="C8" s="151">
        <v>71.88</v>
      </c>
      <c r="D8" s="151">
        <v>65.099999999999994</v>
      </c>
    </row>
    <row r="9" spans="1:4" ht="12.75" x14ac:dyDescent="0.35">
      <c r="A9" s="144"/>
      <c r="B9" s="156">
        <v>30</v>
      </c>
      <c r="C9" s="151">
        <v>80.540000000000006</v>
      </c>
      <c r="D9" s="151">
        <v>76.17</v>
      </c>
    </row>
    <row r="10" spans="1:4" ht="12.75" x14ac:dyDescent="0.35">
      <c r="A10" s="144"/>
      <c r="B10" s="156">
        <v>40</v>
      </c>
      <c r="C10" s="151">
        <v>85</v>
      </c>
      <c r="D10" s="151">
        <v>82.23</v>
      </c>
    </row>
    <row r="11" spans="1:4" ht="12.75" x14ac:dyDescent="0.35">
      <c r="A11" s="144"/>
      <c r="B11" s="156">
        <v>50</v>
      </c>
      <c r="C11" s="151">
        <v>87.49</v>
      </c>
      <c r="D11" s="151">
        <v>85.82</v>
      </c>
    </row>
    <row r="12" spans="1:4" ht="12.75" x14ac:dyDescent="0.35">
      <c r="A12" s="144"/>
      <c r="B12" s="156">
        <v>60</v>
      </c>
      <c r="C12" s="151">
        <v>88.99</v>
      </c>
      <c r="D12" s="151">
        <v>87.88</v>
      </c>
    </row>
    <row r="13" spans="1:4" ht="12.75" x14ac:dyDescent="0.35">
      <c r="A13" s="144"/>
      <c r="B13" s="156">
        <v>70</v>
      </c>
      <c r="C13" s="151">
        <v>90.04</v>
      </c>
      <c r="D13" s="151">
        <v>89.27</v>
      </c>
    </row>
    <row r="14" spans="1:4" ht="12.75" x14ac:dyDescent="0.35">
      <c r="A14" s="144"/>
      <c r="B14" s="156">
        <v>80</v>
      </c>
      <c r="C14" s="151">
        <v>90.89</v>
      </c>
      <c r="D14" s="151">
        <v>90.32</v>
      </c>
    </row>
    <row r="15" spans="1:4" ht="12.75" x14ac:dyDescent="0.35">
      <c r="A15" s="144"/>
      <c r="B15" s="156">
        <v>90</v>
      </c>
      <c r="C15" s="151">
        <v>91.63</v>
      </c>
      <c r="D15" s="151">
        <v>91.19</v>
      </c>
    </row>
    <row r="16" spans="1:4" ht="12.75" x14ac:dyDescent="0.35">
      <c r="A16" s="144"/>
      <c r="B16" s="156">
        <v>100</v>
      </c>
      <c r="C16" s="151">
        <v>92.29</v>
      </c>
      <c r="D16" s="151">
        <v>91.96</v>
      </c>
    </row>
    <row r="17" spans="1:4" ht="12.75" x14ac:dyDescent="0.35">
      <c r="A17" s="144"/>
      <c r="B17" s="156">
        <v>110</v>
      </c>
      <c r="C17" s="151">
        <v>92.88</v>
      </c>
      <c r="D17" s="151">
        <v>92.61</v>
      </c>
    </row>
    <row r="18" spans="1:4" ht="12.75" x14ac:dyDescent="0.35">
      <c r="A18" s="144"/>
      <c r="B18" s="156">
        <v>120</v>
      </c>
      <c r="C18" s="151">
        <v>93.45</v>
      </c>
      <c r="D18" s="151">
        <v>93.16</v>
      </c>
    </row>
    <row r="19" spans="1:4" ht="12.75" x14ac:dyDescent="0.35">
      <c r="A19" s="144"/>
      <c r="B19" s="156">
        <v>130</v>
      </c>
      <c r="C19" s="151">
        <v>93.96</v>
      </c>
      <c r="D19" s="151">
        <v>93.68</v>
      </c>
    </row>
    <row r="20" spans="1:4" ht="12.75" x14ac:dyDescent="0.35">
      <c r="A20" s="144"/>
      <c r="B20" s="156">
        <v>140</v>
      </c>
      <c r="C20" s="151">
        <v>94.48</v>
      </c>
      <c r="D20" s="151">
        <v>94.2</v>
      </c>
    </row>
    <row r="21" spans="1:4" ht="12.75" x14ac:dyDescent="0.35">
      <c r="A21" s="144"/>
      <c r="B21" s="156">
        <v>150</v>
      </c>
      <c r="C21" s="151">
        <v>95</v>
      </c>
      <c r="D21" s="151">
        <v>94.76</v>
      </c>
    </row>
    <row r="22" spans="1:4" ht="12.75" x14ac:dyDescent="0.35">
      <c r="A22" s="144"/>
      <c r="B22" s="156">
        <v>160</v>
      </c>
      <c r="C22" s="151">
        <v>95.49</v>
      </c>
      <c r="D22" s="151">
        <v>95.27</v>
      </c>
    </row>
    <row r="23" spans="1:4" ht="12.75" x14ac:dyDescent="0.35">
      <c r="A23" s="144"/>
      <c r="B23" s="156">
        <v>170</v>
      </c>
      <c r="C23" s="151">
        <v>95.94</v>
      </c>
      <c r="D23" s="151">
        <v>95.75</v>
      </c>
    </row>
    <row r="24" spans="1:4" ht="12.75" x14ac:dyDescent="0.35">
      <c r="A24" s="144"/>
      <c r="B24" s="156">
        <v>180</v>
      </c>
      <c r="C24" s="151">
        <v>96.33</v>
      </c>
      <c r="D24" s="151">
        <v>96.08</v>
      </c>
    </row>
    <row r="25" spans="1:4" ht="12.75" x14ac:dyDescent="0.35">
      <c r="A25" s="144"/>
      <c r="B25" s="156">
        <v>190</v>
      </c>
      <c r="C25" s="151">
        <v>96.64</v>
      </c>
      <c r="D25" s="151">
        <v>96.44</v>
      </c>
    </row>
    <row r="26" spans="1:4" ht="12.75" x14ac:dyDescent="0.35">
      <c r="A26" s="144"/>
      <c r="B26" s="157">
        <v>200</v>
      </c>
      <c r="C26" s="152">
        <v>96.92</v>
      </c>
      <c r="D26" s="152">
        <v>96.72</v>
      </c>
    </row>
    <row r="27" spans="1:4" ht="12.75" x14ac:dyDescent="0.35">
      <c r="B27" s="147" t="s">
        <v>400</v>
      </c>
      <c r="C27" s="147"/>
      <c r="D27" s="143"/>
    </row>
  </sheetData>
  <hyperlinks>
    <hyperlink ref="B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354"/>
  <sheetViews>
    <sheetView workbookViewId="0"/>
  </sheetViews>
  <sheetFormatPr defaultColWidth="9.33203125" defaultRowHeight="12.75" x14ac:dyDescent="0.35"/>
  <cols>
    <col min="1" max="1" width="9.33203125" style="7" customWidth="1"/>
    <col min="2" max="2" width="8.6640625" style="16" customWidth="1"/>
    <col min="3" max="3" width="31.83203125" style="15" customWidth="1"/>
    <col min="4" max="23" width="9.83203125" style="15" customWidth="1"/>
    <col min="24" max="24" width="9.33203125" style="15" customWidth="1"/>
    <col min="25" max="16384" width="9.33203125" style="15"/>
  </cols>
  <sheetData>
    <row r="1" spans="2:27" x14ac:dyDescent="0.35">
      <c r="B1" s="8"/>
      <c r="C1" s="11"/>
      <c r="D1" s="10"/>
      <c r="E1" s="3"/>
      <c r="F1" s="10"/>
      <c r="G1" s="3"/>
      <c r="H1" s="10"/>
      <c r="I1" s="3"/>
      <c r="J1" s="10"/>
      <c r="K1" s="3"/>
      <c r="L1" s="10"/>
      <c r="M1" s="3"/>
      <c r="N1" s="10"/>
      <c r="O1" s="3"/>
      <c r="P1" s="10"/>
      <c r="Q1" s="3"/>
      <c r="R1" s="10"/>
      <c r="S1" s="3"/>
      <c r="T1" s="10"/>
      <c r="U1" s="3"/>
      <c r="V1" s="10"/>
      <c r="W1" s="3"/>
    </row>
    <row r="2" spans="2:27" x14ac:dyDescent="0.35">
      <c r="B2" s="8"/>
      <c r="C2" s="11"/>
      <c r="D2" s="12"/>
      <c r="E2" s="13"/>
      <c r="F2" s="12"/>
      <c r="G2" s="3"/>
      <c r="H2" s="3"/>
      <c r="I2" s="3"/>
      <c r="J2" s="14"/>
    </row>
    <row r="3" spans="2:27" ht="15" x14ac:dyDescent="0.4">
      <c r="C3" s="17"/>
    </row>
    <row r="9" spans="2:27" x14ac:dyDescent="0.35">
      <c r="C9" s="125"/>
    </row>
    <row r="10" spans="2:27" x14ac:dyDescent="0.35">
      <c r="C10" s="18" t="s">
        <v>20</v>
      </c>
      <c r="D10" s="19" t="s">
        <v>372</v>
      </c>
      <c r="E10" s="20"/>
      <c r="F10" s="20"/>
      <c r="G10" s="20"/>
      <c r="H10" s="21"/>
      <c r="I10" s="22" t="s">
        <v>373</v>
      </c>
      <c r="J10" s="20"/>
      <c r="K10" s="20"/>
      <c r="L10" s="20"/>
      <c r="M10" s="80"/>
      <c r="N10" s="81" t="s">
        <v>374</v>
      </c>
      <c r="O10" s="20"/>
      <c r="P10" s="20"/>
      <c r="Q10" s="20"/>
      <c r="R10" s="80"/>
      <c r="S10" s="81" t="s">
        <v>375</v>
      </c>
      <c r="T10" s="20"/>
      <c r="U10" s="20"/>
      <c r="V10" s="20"/>
      <c r="W10" s="24"/>
      <c r="X10" s="25"/>
    </row>
    <row r="11" spans="2:27" ht="13.15" x14ac:dyDescent="0.4">
      <c r="B11" s="8"/>
      <c r="C11" s="26" t="s">
        <v>20</v>
      </c>
      <c r="D11" s="82">
        <v>2011</v>
      </c>
      <c r="E11" s="83">
        <v>2012</v>
      </c>
      <c r="F11" s="83">
        <v>2013</v>
      </c>
      <c r="G11" s="83">
        <v>2014</v>
      </c>
      <c r="H11" s="84">
        <v>2015</v>
      </c>
      <c r="I11" s="85">
        <v>2011</v>
      </c>
      <c r="J11" s="83">
        <v>2012</v>
      </c>
      <c r="K11" s="83">
        <v>2013</v>
      </c>
      <c r="L11" s="83">
        <v>2014</v>
      </c>
      <c r="M11" s="86">
        <v>2015</v>
      </c>
      <c r="N11" s="82">
        <v>2011</v>
      </c>
      <c r="O11" s="83">
        <v>2012</v>
      </c>
      <c r="P11" s="83">
        <v>2013</v>
      </c>
      <c r="Q11" s="83">
        <v>2014</v>
      </c>
      <c r="R11" s="84">
        <v>2015</v>
      </c>
      <c r="S11" s="85">
        <v>2011</v>
      </c>
      <c r="T11" s="83">
        <v>2012</v>
      </c>
      <c r="U11" s="83">
        <v>2013</v>
      </c>
      <c r="V11" s="83">
        <v>2014</v>
      </c>
      <c r="W11" s="84">
        <v>2015</v>
      </c>
      <c r="X11" s="25"/>
    </row>
    <row r="12" spans="2:27" ht="14.25" x14ac:dyDescent="0.45">
      <c r="B12" s="8" t="s">
        <v>72</v>
      </c>
      <c r="C12" s="32" t="s">
        <v>5</v>
      </c>
      <c r="D12" s="87">
        <v>10</v>
      </c>
      <c r="E12" s="88">
        <v>10.7</v>
      </c>
      <c r="F12" s="88">
        <v>10.4</v>
      </c>
      <c r="G12" s="88">
        <v>11</v>
      </c>
      <c r="H12" s="89">
        <v>10.7</v>
      </c>
      <c r="I12" s="90">
        <v>5.7</v>
      </c>
      <c r="J12" s="88">
        <v>5.9</v>
      </c>
      <c r="K12" s="88">
        <v>5.7</v>
      </c>
      <c r="L12" s="88">
        <v>5.8</v>
      </c>
      <c r="M12" s="91">
        <v>5.8</v>
      </c>
      <c r="N12" s="87">
        <v>1.3</v>
      </c>
      <c r="O12" s="88">
        <v>1.5</v>
      </c>
      <c r="P12" s="88">
        <v>1.4</v>
      </c>
      <c r="Q12" s="88">
        <v>1.4</v>
      </c>
      <c r="R12" s="89">
        <v>1.3</v>
      </c>
      <c r="S12" s="90">
        <v>2.9</v>
      </c>
      <c r="T12" s="88">
        <v>3.2</v>
      </c>
      <c r="U12" s="88">
        <v>3.4</v>
      </c>
      <c r="V12" s="88">
        <v>3.8</v>
      </c>
      <c r="W12" s="89">
        <v>3.7</v>
      </c>
      <c r="X12" s="126"/>
      <c r="Y12" s="74"/>
      <c r="Z12" s="74"/>
      <c r="AA12" s="74"/>
    </row>
    <row r="13" spans="2:27" ht="14.25" x14ac:dyDescent="0.45">
      <c r="B13" s="8" t="s">
        <v>73</v>
      </c>
      <c r="C13" s="42" t="s">
        <v>10</v>
      </c>
      <c r="D13" s="92">
        <v>11</v>
      </c>
      <c r="E13" s="93">
        <v>11.6</v>
      </c>
      <c r="F13" s="93">
        <v>11.2</v>
      </c>
      <c r="G13" s="93">
        <v>11.9</v>
      </c>
      <c r="H13" s="94">
        <v>11.8</v>
      </c>
      <c r="I13" s="95">
        <v>6.6</v>
      </c>
      <c r="J13" s="93">
        <v>6.9</v>
      </c>
      <c r="K13" s="93">
        <v>6.5</v>
      </c>
      <c r="L13" s="93">
        <v>6.6</v>
      </c>
      <c r="M13" s="96">
        <v>6.5</v>
      </c>
      <c r="N13" s="92">
        <v>1.3</v>
      </c>
      <c r="O13" s="93">
        <v>1.4</v>
      </c>
      <c r="P13" s="93">
        <v>1.3</v>
      </c>
      <c r="Q13" s="93">
        <v>1.5</v>
      </c>
      <c r="R13" s="94">
        <v>1.4</v>
      </c>
      <c r="S13" s="95">
        <v>3.1</v>
      </c>
      <c r="T13" s="93">
        <v>3.3</v>
      </c>
      <c r="U13" s="93">
        <v>3.4</v>
      </c>
      <c r="V13" s="93">
        <v>3.8</v>
      </c>
      <c r="W13" s="94">
        <v>3.9</v>
      </c>
      <c r="X13" s="126"/>
      <c r="Y13" s="74"/>
      <c r="Z13" s="74"/>
      <c r="AA13" s="74"/>
    </row>
    <row r="14" spans="2:27" ht="14.25" x14ac:dyDescent="0.45">
      <c r="B14" s="8" t="s">
        <v>74</v>
      </c>
      <c r="C14" s="49" t="s">
        <v>16</v>
      </c>
      <c r="D14" s="97">
        <v>10.3</v>
      </c>
      <c r="E14" s="98">
        <v>11.1</v>
      </c>
      <c r="F14" s="98">
        <v>10.7</v>
      </c>
      <c r="G14" s="98">
        <v>11.3</v>
      </c>
      <c r="H14" s="99">
        <v>11</v>
      </c>
      <c r="I14" s="100">
        <v>6.2</v>
      </c>
      <c r="J14" s="98">
        <v>6.4</v>
      </c>
      <c r="K14" s="98">
        <v>5.9</v>
      </c>
      <c r="L14" s="98">
        <v>5.9</v>
      </c>
      <c r="M14" s="101">
        <v>5.7</v>
      </c>
      <c r="N14" s="97">
        <v>1.3</v>
      </c>
      <c r="O14" s="98">
        <v>1.6</v>
      </c>
      <c r="P14" s="98">
        <v>1.5</v>
      </c>
      <c r="Q14" s="98">
        <v>1.5</v>
      </c>
      <c r="R14" s="99">
        <v>1.4</v>
      </c>
      <c r="S14" s="100">
        <v>2.8</v>
      </c>
      <c r="T14" s="98">
        <v>3.1</v>
      </c>
      <c r="U14" s="98">
        <v>3.3</v>
      </c>
      <c r="V14" s="98">
        <v>3.9</v>
      </c>
      <c r="W14" s="99">
        <v>3.9</v>
      </c>
      <c r="X14" s="126"/>
      <c r="Y14" s="74"/>
      <c r="Z14" s="74"/>
      <c r="AA14" s="74"/>
    </row>
    <row r="15" spans="2:27" ht="14.25" x14ac:dyDescent="0.45">
      <c r="B15" s="8" t="s">
        <v>75</v>
      </c>
      <c r="C15" s="50" t="s">
        <v>22</v>
      </c>
      <c r="D15" s="97">
        <v>9</v>
      </c>
      <c r="E15" s="98">
        <v>9.8000000000000007</v>
      </c>
      <c r="F15" s="98">
        <v>10</v>
      </c>
      <c r="G15" s="98">
        <v>10.6</v>
      </c>
      <c r="H15" s="99">
        <v>8.9</v>
      </c>
      <c r="I15" s="100">
        <v>4.8</v>
      </c>
      <c r="J15" s="98">
        <v>5</v>
      </c>
      <c r="K15" s="98">
        <v>5.0999999999999996</v>
      </c>
      <c r="L15" s="98">
        <v>5</v>
      </c>
      <c r="M15" s="101">
        <v>4.4000000000000004</v>
      </c>
      <c r="N15" s="97">
        <v>1.4</v>
      </c>
      <c r="O15" s="98">
        <v>1.7</v>
      </c>
      <c r="P15" s="98">
        <v>1.3</v>
      </c>
      <c r="Q15" s="98">
        <v>1.4</v>
      </c>
      <c r="R15" s="99">
        <v>1.2</v>
      </c>
      <c r="S15" s="100">
        <v>2.8</v>
      </c>
      <c r="T15" s="98">
        <v>3.1</v>
      </c>
      <c r="U15" s="98">
        <v>3.6</v>
      </c>
      <c r="V15" s="98">
        <v>4.0999999999999996</v>
      </c>
      <c r="W15" s="99">
        <v>3.2</v>
      </c>
      <c r="X15" s="126"/>
      <c r="Y15" s="74"/>
      <c r="Z15" s="74"/>
      <c r="AA15" s="74"/>
    </row>
    <row r="16" spans="2:27" ht="14.25" x14ac:dyDescent="0.45">
      <c r="B16" s="8" t="s">
        <v>76</v>
      </c>
      <c r="C16" s="50" t="s">
        <v>26</v>
      </c>
      <c r="D16" s="97">
        <v>10.6</v>
      </c>
      <c r="E16" s="98">
        <v>11.4</v>
      </c>
      <c r="F16" s="98">
        <v>10.199999999999999</v>
      </c>
      <c r="G16" s="98">
        <v>11.9</v>
      </c>
      <c r="H16" s="99">
        <v>11.4</v>
      </c>
      <c r="I16" s="100">
        <v>6.6</v>
      </c>
      <c r="J16" s="98">
        <v>6.9</v>
      </c>
      <c r="K16" s="98">
        <v>5.8</v>
      </c>
      <c r="L16" s="98">
        <v>6.7</v>
      </c>
      <c r="M16" s="101">
        <v>6.1</v>
      </c>
      <c r="N16" s="97">
        <v>1.2</v>
      </c>
      <c r="O16" s="98">
        <v>1.3</v>
      </c>
      <c r="P16" s="98">
        <v>1.9</v>
      </c>
      <c r="Q16" s="98">
        <v>1.2</v>
      </c>
      <c r="R16" s="99">
        <v>1.3</v>
      </c>
      <c r="S16" s="100">
        <v>2.8</v>
      </c>
      <c r="T16" s="98">
        <v>3.1</v>
      </c>
      <c r="U16" s="98">
        <v>2.5</v>
      </c>
      <c r="V16" s="98">
        <v>4</v>
      </c>
      <c r="W16" s="99">
        <v>4</v>
      </c>
      <c r="X16" s="126"/>
      <c r="Y16" s="74"/>
      <c r="Z16" s="74"/>
      <c r="AA16" s="74"/>
    </row>
    <row r="17" spans="2:27" ht="14.25" x14ac:dyDescent="0.45">
      <c r="B17" s="8" t="s">
        <v>77</v>
      </c>
      <c r="C17" s="50" t="s">
        <v>28</v>
      </c>
      <c r="D17" s="97">
        <v>12</v>
      </c>
      <c r="E17" s="98">
        <v>12.7</v>
      </c>
      <c r="F17" s="98">
        <v>12.3</v>
      </c>
      <c r="G17" s="98">
        <v>11.5</v>
      </c>
      <c r="H17" s="99">
        <v>13.7</v>
      </c>
      <c r="I17" s="100">
        <v>7.9</v>
      </c>
      <c r="J17" s="98">
        <v>7.8</v>
      </c>
      <c r="K17" s="98">
        <v>7.1</v>
      </c>
      <c r="L17" s="98">
        <v>6</v>
      </c>
      <c r="M17" s="101">
        <v>7.2</v>
      </c>
      <c r="N17" s="97">
        <v>1.1000000000000001</v>
      </c>
      <c r="O17" s="98">
        <v>1.8</v>
      </c>
      <c r="P17" s="98">
        <v>1.6</v>
      </c>
      <c r="Q17" s="98">
        <v>2</v>
      </c>
      <c r="R17" s="99">
        <v>1.7</v>
      </c>
      <c r="S17" s="100">
        <v>3</v>
      </c>
      <c r="T17" s="98">
        <v>3.1</v>
      </c>
      <c r="U17" s="98">
        <v>3.6</v>
      </c>
      <c r="V17" s="98">
        <v>3.5</v>
      </c>
      <c r="W17" s="99">
        <v>4.8</v>
      </c>
      <c r="X17" s="126"/>
      <c r="Y17" s="74"/>
      <c r="Z17" s="74"/>
      <c r="AA17" s="74"/>
    </row>
    <row r="18" spans="2:27" ht="14.25" x14ac:dyDescent="0.45">
      <c r="B18" s="8" t="s">
        <v>78</v>
      </c>
      <c r="C18" s="49" t="s">
        <v>30</v>
      </c>
      <c r="D18" s="97">
        <v>7.9</v>
      </c>
      <c r="E18" s="98">
        <v>8.8000000000000007</v>
      </c>
      <c r="F18" s="98">
        <v>7.7</v>
      </c>
      <c r="G18" s="98">
        <v>9</v>
      </c>
      <c r="H18" s="99">
        <v>9.4</v>
      </c>
      <c r="I18" s="100">
        <v>4.8</v>
      </c>
      <c r="J18" s="98">
        <v>4.3</v>
      </c>
      <c r="K18" s="98">
        <v>3</v>
      </c>
      <c r="L18" s="98">
        <v>3.2</v>
      </c>
      <c r="M18" s="101">
        <v>4.5</v>
      </c>
      <c r="N18" s="97">
        <v>1.2</v>
      </c>
      <c r="O18" s="98">
        <v>1.8</v>
      </c>
      <c r="P18" s="98">
        <v>1.4</v>
      </c>
      <c r="Q18" s="98">
        <v>1.5</v>
      </c>
      <c r="R18" s="99">
        <v>1</v>
      </c>
      <c r="S18" s="100">
        <v>2</v>
      </c>
      <c r="T18" s="98">
        <v>2.6</v>
      </c>
      <c r="U18" s="98">
        <v>3.3</v>
      </c>
      <c r="V18" s="98">
        <v>4.3</v>
      </c>
      <c r="W18" s="99">
        <v>3.9</v>
      </c>
      <c r="X18" s="126"/>
      <c r="Y18" s="74"/>
      <c r="Z18" s="74"/>
      <c r="AA18" s="74"/>
    </row>
    <row r="19" spans="2:27" ht="14.25" x14ac:dyDescent="0.45">
      <c r="B19" s="8" t="s">
        <v>79</v>
      </c>
      <c r="C19" s="49" t="s">
        <v>32</v>
      </c>
      <c r="D19" s="97">
        <v>10.7</v>
      </c>
      <c r="E19" s="98">
        <v>11.1</v>
      </c>
      <c r="F19" s="98">
        <v>11.1</v>
      </c>
      <c r="G19" s="98">
        <v>11.6</v>
      </c>
      <c r="H19" s="99">
        <v>10.8</v>
      </c>
      <c r="I19" s="100">
        <v>6</v>
      </c>
      <c r="J19" s="98">
        <v>6.1</v>
      </c>
      <c r="K19" s="98">
        <v>6</v>
      </c>
      <c r="L19" s="98">
        <v>6.2</v>
      </c>
      <c r="M19" s="101">
        <v>5.7</v>
      </c>
      <c r="N19" s="97">
        <v>1.2</v>
      </c>
      <c r="O19" s="98">
        <v>1.2</v>
      </c>
      <c r="P19" s="98">
        <v>1.2</v>
      </c>
      <c r="Q19" s="98">
        <v>1.2</v>
      </c>
      <c r="R19" s="99">
        <v>1.3</v>
      </c>
      <c r="S19" s="100">
        <v>3.5</v>
      </c>
      <c r="T19" s="98">
        <v>3.8</v>
      </c>
      <c r="U19" s="98">
        <v>3.9</v>
      </c>
      <c r="V19" s="98">
        <v>4.0999999999999996</v>
      </c>
      <c r="W19" s="99">
        <v>3.8</v>
      </c>
      <c r="X19" s="126"/>
      <c r="Y19" s="74"/>
      <c r="Z19" s="74"/>
      <c r="AA19" s="74"/>
    </row>
    <row r="20" spans="2:27" ht="14.25" x14ac:dyDescent="0.45">
      <c r="B20" s="8" t="s">
        <v>80</v>
      </c>
      <c r="C20" s="49" t="s">
        <v>34</v>
      </c>
      <c r="D20" s="97">
        <v>8.4</v>
      </c>
      <c r="E20" s="98">
        <v>11.2</v>
      </c>
      <c r="F20" s="98">
        <v>12.1</v>
      </c>
      <c r="G20" s="98">
        <v>9.3000000000000007</v>
      </c>
      <c r="H20" s="99">
        <v>11</v>
      </c>
      <c r="I20" s="100">
        <v>4.5999999999999996</v>
      </c>
      <c r="J20" s="98">
        <v>4.5</v>
      </c>
      <c r="K20" s="98">
        <v>3.7</v>
      </c>
      <c r="L20" s="98">
        <v>4.7</v>
      </c>
      <c r="M20" s="101">
        <v>6.8</v>
      </c>
      <c r="N20" s="97">
        <v>2.1</v>
      </c>
      <c r="O20" s="98">
        <v>2.2999999999999998</v>
      </c>
      <c r="P20" s="98">
        <v>3.3</v>
      </c>
      <c r="Q20" s="98">
        <v>1.6</v>
      </c>
      <c r="R20" s="99">
        <v>1.8</v>
      </c>
      <c r="S20" s="100">
        <v>1.7</v>
      </c>
      <c r="T20" s="98">
        <v>4.4000000000000004</v>
      </c>
      <c r="U20" s="98">
        <v>5.0999999999999996</v>
      </c>
      <c r="V20" s="98">
        <v>3</v>
      </c>
      <c r="W20" s="99">
        <v>2.4</v>
      </c>
      <c r="X20" s="126"/>
      <c r="Y20" s="74"/>
      <c r="Z20" s="74"/>
      <c r="AA20" s="74"/>
    </row>
    <row r="21" spans="2:27" ht="14.25" x14ac:dyDescent="0.45">
      <c r="B21" s="8" t="s">
        <v>81</v>
      </c>
      <c r="C21" s="49" t="s">
        <v>36</v>
      </c>
      <c r="D21" s="97">
        <v>10.1</v>
      </c>
      <c r="E21" s="98">
        <v>10.7</v>
      </c>
      <c r="F21" s="98">
        <v>10.6</v>
      </c>
      <c r="G21" s="98">
        <v>10.5</v>
      </c>
      <c r="H21" s="99">
        <v>10.1</v>
      </c>
      <c r="I21" s="100">
        <v>4.9000000000000004</v>
      </c>
      <c r="J21" s="98">
        <v>5.2</v>
      </c>
      <c r="K21" s="98">
        <v>5.8</v>
      </c>
      <c r="L21" s="98">
        <v>5.3</v>
      </c>
      <c r="M21" s="101">
        <v>5</v>
      </c>
      <c r="N21" s="97">
        <v>2.2000000000000002</v>
      </c>
      <c r="O21" s="98">
        <v>2</v>
      </c>
      <c r="P21" s="98">
        <v>1.5</v>
      </c>
      <c r="Q21" s="98">
        <v>1.8</v>
      </c>
      <c r="R21" s="99">
        <v>1.5</v>
      </c>
      <c r="S21" s="100">
        <v>3</v>
      </c>
      <c r="T21" s="98">
        <v>3.4</v>
      </c>
      <c r="U21" s="98">
        <v>3.4</v>
      </c>
      <c r="V21" s="98">
        <v>3.4</v>
      </c>
      <c r="W21" s="99">
        <v>3.6</v>
      </c>
      <c r="X21" s="126"/>
      <c r="Y21" s="74"/>
      <c r="Z21" s="74"/>
      <c r="AA21" s="74"/>
    </row>
    <row r="22" spans="2:27" ht="14.25" x14ac:dyDescent="0.45">
      <c r="B22" s="8" t="s">
        <v>82</v>
      </c>
      <c r="C22" s="49" t="s">
        <v>38</v>
      </c>
      <c r="D22" s="97">
        <v>8.1999999999999993</v>
      </c>
      <c r="E22" s="98">
        <v>9.1999999999999993</v>
      </c>
      <c r="F22" s="98">
        <v>9</v>
      </c>
      <c r="G22" s="98">
        <v>10</v>
      </c>
      <c r="H22" s="99">
        <v>9.6999999999999993</v>
      </c>
      <c r="I22" s="100">
        <v>4.8</v>
      </c>
      <c r="J22" s="98">
        <v>5.0999999999999996</v>
      </c>
      <c r="K22" s="98">
        <v>4.9000000000000004</v>
      </c>
      <c r="L22" s="98">
        <v>5.7</v>
      </c>
      <c r="M22" s="101">
        <v>5.7</v>
      </c>
      <c r="N22" s="97">
        <v>1.2</v>
      </c>
      <c r="O22" s="98">
        <v>1.4</v>
      </c>
      <c r="P22" s="98">
        <v>1.2</v>
      </c>
      <c r="Q22" s="98">
        <v>1.1000000000000001</v>
      </c>
      <c r="R22" s="99">
        <v>1.1000000000000001</v>
      </c>
      <c r="S22" s="100">
        <v>2.2999999999999998</v>
      </c>
      <c r="T22" s="98">
        <v>2.7</v>
      </c>
      <c r="U22" s="98">
        <v>2.9</v>
      </c>
      <c r="V22" s="98">
        <v>3.3</v>
      </c>
      <c r="W22" s="99">
        <v>2.9</v>
      </c>
      <c r="X22" s="126"/>
      <c r="Y22" s="74"/>
      <c r="Z22" s="74"/>
      <c r="AA22" s="74"/>
    </row>
    <row r="23" spans="2:27" ht="14.25" x14ac:dyDescent="0.45">
      <c r="B23" s="8" t="s">
        <v>83</v>
      </c>
      <c r="C23" s="50" t="s">
        <v>40</v>
      </c>
      <c r="D23" s="97">
        <v>8.6</v>
      </c>
      <c r="E23" s="98">
        <v>9.3000000000000007</v>
      </c>
      <c r="F23" s="98">
        <v>9.4</v>
      </c>
      <c r="G23" s="98">
        <v>10.3</v>
      </c>
      <c r="H23" s="99">
        <v>9.5</v>
      </c>
      <c r="I23" s="100">
        <v>5.0999999999999996</v>
      </c>
      <c r="J23" s="98">
        <v>5.2</v>
      </c>
      <c r="K23" s="98">
        <v>5</v>
      </c>
      <c r="L23" s="98">
        <v>5.4</v>
      </c>
      <c r="M23" s="101">
        <v>5.2</v>
      </c>
      <c r="N23" s="97">
        <v>1.1000000000000001</v>
      </c>
      <c r="O23" s="98">
        <v>1.3</v>
      </c>
      <c r="P23" s="98">
        <v>1.4</v>
      </c>
      <c r="Q23" s="98">
        <v>1.2</v>
      </c>
      <c r="R23" s="99">
        <v>1.1000000000000001</v>
      </c>
      <c r="S23" s="100">
        <v>2.4</v>
      </c>
      <c r="T23" s="98">
        <v>2.7</v>
      </c>
      <c r="U23" s="98">
        <v>3.1</v>
      </c>
      <c r="V23" s="98">
        <v>3.7</v>
      </c>
      <c r="W23" s="99">
        <v>3.2</v>
      </c>
      <c r="X23" s="126"/>
      <c r="Y23" s="74"/>
      <c r="Z23" s="74"/>
      <c r="AA23" s="74"/>
    </row>
    <row r="24" spans="2:27" ht="14.25" x14ac:dyDescent="0.45">
      <c r="B24" s="8" t="s">
        <v>84</v>
      </c>
      <c r="C24" s="51" t="s">
        <v>42</v>
      </c>
      <c r="D24" s="102">
        <v>7.9</v>
      </c>
      <c r="E24" s="103">
        <v>9</v>
      </c>
      <c r="F24" s="103">
        <v>8.6999999999999993</v>
      </c>
      <c r="G24" s="103">
        <v>9.8000000000000007</v>
      </c>
      <c r="H24" s="104">
        <v>9.9</v>
      </c>
      <c r="I24" s="105">
        <v>4.5</v>
      </c>
      <c r="J24" s="103">
        <v>4.9000000000000004</v>
      </c>
      <c r="K24" s="103">
        <v>4.9000000000000004</v>
      </c>
      <c r="L24" s="103">
        <v>5.9</v>
      </c>
      <c r="M24" s="106">
        <v>6.2</v>
      </c>
      <c r="N24" s="102">
        <v>1.2</v>
      </c>
      <c r="O24" s="103">
        <v>1.5</v>
      </c>
      <c r="P24" s="103">
        <v>1</v>
      </c>
      <c r="Q24" s="103">
        <v>1</v>
      </c>
      <c r="R24" s="104">
        <v>1</v>
      </c>
      <c r="S24" s="105">
        <v>2.2999999999999998</v>
      </c>
      <c r="T24" s="103">
        <v>2.6</v>
      </c>
      <c r="U24" s="103">
        <v>2.8</v>
      </c>
      <c r="V24" s="103">
        <v>2.9</v>
      </c>
      <c r="W24" s="104">
        <v>2.7</v>
      </c>
      <c r="X24" s="126"/>
      <c r="Y24" s="74"/>
      <c r="Z24" s="74"/>
      <c r="AA24" s="74"/>
    </row>
    <row r="25" spans="2:27" ht="14.25" x14ac:dyDescent="0.45">
      <c r="B25" s="8" t="s">
        <v>85</v>
      </c>
      <c r="C25" s="58" t="s">
        <v>44</v>
      </c>
      <c r="D25" s="107">
        <v>7.8</v>
      </c>
      <c r="E25" s="108">
        <v>8.1</v>
      </c>
      <c r="F25" s="108">
        <v>7.8</v>
      </c>
      <c r="G25" s="108">
        <v>7.9</v>
      </c>
      <c r="H25" s="109">
        <v>7.8</v>
      </c>
      <c r="I25" s="110">
        <v>4.0999999999999996</v>
      </c>
      <c r="J25" s="108">
        <v>3.8</v>
      </c>
      <c r="K25" s="108">
        <v>3.5</v>
      </c>
      <c r="L25" s="108">
        <v>3.4</v>
      </c>
      <c r="M25" s="111">
        <v>3.7</v>
      </c>
      <c r="N25" s="107">
        <v>1.4</v>
      </c>
      <c r="O25" s="108">
        <v>1.8</v>
      </c>
      <c r="P25" s="108">
        <v>1.5</v>
      </c>
      <c r="Q25" s="108">
        <v>1.4</v>
      </c>
      <c r="R25" s="109">
        <v>1.1000000000000001</v>
      </c>
      <c r="S25" s="110">
        <v>2.2999999999999998</v>
      </c>
      <c r="T25" s="108">
        <v>2.6</v>
      </c>
      <c r="U25" s="108">
        <v>2.8</v>
      </c>
      <c r="V25" s="108">
        <v>3</v>
      </c>
      <c r="W25" s="109">
        <v>3</v>
      </c>
      <c r="X25" s="126"/>
      <c r="Y25" s="74"/>
      <c r="Z25" s="74"/>
      <c r="AA25" s="74"/>
    </row>
    <row r="26" spans="2:27" ht="14.25" x14ac:dyDescent="0.45">
      <c r="B26" s="8" t="s">
        <v>86</v>
      </c>
      <c r="C26" s="49" t="s">
        <v>46</v>
      </c>
      <c r="D26" s="97">
        <v>8.6999999999999993</v>
      </c>
      <c r="E26" s="98">
        <v>8.4</v>
      </c>
      <c r="F26" s="98">
        <v>7.7</v>
      </c>
      <c r="G26" s="98">
        <v>8.6999999999999993</v>
      </c>
      <c r="H26" s="99">
        <v>8.4</v>
      </c>
      <c r="I26" s="100">
        <v>5.0999999999999996</v>
      </c>
      <c r="J26" s="98">
        <v>3.9</v>
      </c>
      <c r="K26" s="98">
        <v>3</v>
      </c>
      <c r="L26" s="98">
        <v>3</v>
      </c>
      <c r="M26" s="101">
        <v>3.3</v>
      </c>
      <c r="N26" s="97">
        <v>1.4</v>
      </c>
      <c r="O26" s="98">
        <v>1.7</v>
      </c>
      <c r="P26" s="98">
        <v>1.6</v>
      </c>
      <c r="Q26" s="98">
        <v>1.5</v>
      </c>
      <c r="R26" s="99">
        <v>1.3</v>
      </c>
      <c r="S26" s="100">
        <v>2.2999999999999998</v>
      </c>
      <c r="T26" s="98">
        <v>2.7</v>
      </c>
      <c r="U26" s="98">
        <v>3.2</v>
      </c>
      <c r="V26" s="98">
        <v>4.3</v>
      </c>
      <c r="W26" s="99">
        <v>3.9</v>
      </c>
      <c r="X26" s="126"/>
      <c r="Y26" s="74"/>
      <c r="Z26" s="74"/>
      <c r="AA26" s="74"/>
    </row>
    <row r="27" spans="2:27" ht="14.25" x14ac:dyDescent="0.45">
      <c r="B27" s="8" t="s">
        <v>87</v>
      </c>
      <c r="C27" s="49" t="s">
        <v>48</v>
      </c>
      <c r="D27" s="97">
        <v>8.8000000000000007</v>
      </c>
      <c r="E27" s="98">
        <v>9</v>
      </c>
      <c r="F27" s="98">
        <v>9.1999999999999993</v>
      </c>
      <c r="G27" s="98">
        <v>9</v>
      </c>
      <c r="H27" s="99">
        <v>8.9</v>
      </c>
      <c r="I27" s="100">
        <v>4.9000000000000004</v>
      </c>
      <c r="J27" s="98">
        <v>4.2</v>
      </c>
      <c r="K27" s="98">
        <v>4.4000000000000004</v>
      </c>
      <c r="L27" s="98">
        <v>4.2</v>
      </c>
      <c r="M27" s="101">
        <v>4.5999999999999996</v>
      </c>
      <c r="N27" s="97">
        <v>1.4</v>
      </c>
      <c r="O27" s="98">
        <v>2.2000000000000002</v>
      </c>
      <c r="P27" s="98">
        <v>1.4</v>
      </c>
      <c r="Q27" s="98">
        <v>1.5</v>
      </c>
      <c r="R27" s="99">
        <v>1.1000000000000001</v>
      </c>
      <c r="S27" s="100">
        <v>2.5</v>
      </c>
      <c r="T27" s="98">
        <v>2.6</v>
      </c>
      <c r="U27" s="98">
        <v>3.4</v>
      </c>
      <c r="V27" s="98">
        <v>3.3</v>
      </c>
      <c r="W27" s="99">
        <v>3.2</v>
      </c>
      <c r="X27" s="126"/>
      <c r="Y27" s="74"/>
      <c r="Z27" s="74"/>
      <c r="AA27" s="74"/>
    </row>
    <row r="28" spans="2:27" ht="14.25" x14ac:dyDescent="0.45">
      <c r="B28" s="8" t="s">
        <v>88</v>
      </c>
      <c r="C28" s="49" t="s">
        <v>50</v>
      </c>
      <c r="D28" s="97">
        <v>7.5</v>
      </c>
      <c r="E28" s="98">
        <v>8.1999999999999993</v>
      </c>
      <c r="F28" s="98">
        <v>7.5</v>
      </c>
      <c r="G28" s="98">
        <v>7.7</v>
      </c>
      <c r="H28" s="99">
        <v>7.4</v>
      </c>
      <c r="I28" s="100">
        <v>3.4</v>
      </c>
      <c r="J28" s="98">
        <v>3.5</v>
      </c>
      <c r="K28" s="98">
        <v>3</v>
      </c>
      <c r="L28" s="98">
        <v>2.9</v>
      </c>
      <c r="M28" s="101">
        <v>3.3</v>
      </c>
      <c r="N28" s="97">
        <v>1.5</v>
      </c>
      <c r="O28" s="98">
        <v>1.9</v>
      </c>
      <c r="P28" s="98">
        <v>1.6</v>
      </c>
      <c r="Q28" s="98">
        <v>1.4</v>
      </c>
      <c r="R28" s="99">
        <v>0.9</v>
      </c>
      <c r="S28" s="100">
        <v>2.6</v>
      </c>
      <c r="T28" s="98">
        <v>2.8</v>
      </c>
      <c r="U28" s="98">
        <v>2.9</v>
      </c>
      <c r="V28" s="98">
        <v>3.5</v>
      </c>
      <c r="W28" s="99">
        <v>3.2</v>
      </c>
      <c r="X28" s="126"/>
      <c r="Y28" s="74"/>
      <c r="Z28" s="74"/>
      <c r="AA28" s="74"/>
    </row>
    <row r="29" spans="2:27" ht="14.25" x14ac:dyDescent="0.45">
      <c r="B29" s="8" t="s">
        <v>89</v>
      </c>
      <c r="C29" s="49" t="s">
        <v>52</v>
      </c>
      <c r="D29" s="97">
        <v>9.5</v>
      </c>
      <c r="E29" s="98">
        <v>9.3000000000000007</v>
      </c>
      <c r="F29" s="98">
        <v>9.4</v>
      </c>
      <c r="G29" s="98">
        <v>8.1</v>
      </c>
      <c r="H29" s="99">
        <v>8.1</v>
      </c>
      <c r="I29" s="100">
        <v>4.9000000000000004</v>
      </c>
      <c r="J29" s="98">
        <v>4.8</v>
      </c>
      <c r="K29" s="98">
        <v>4.2</v>
      </c>
      <c r="L29" s="98">
        <v>3.4</v>
      </c>
      <c r="M29" s="101">
        <v>4</v>
      </c>
      <c r="N29" s="97">
        <v>1.6</v>
      </c>
      <c r="O29" s="98">
        <v>1.6</v>
      </c>
      <c r="P29" s="98">
        <v>1.5</v>
      </c>
      <c r="Q29" s="98">
        <v>1.3</v>
      </c>
      <c r="R29" s="99">
        <v>0.9</v>
      </c>
      <c r="S29" s="100">
        <v>3</v>
      </c>
      <c r="T29" s="98">
        <v>2.8</v>
      </c>
      <c r="U29" s="98">
        <v>3.7</v>
      </c>
      <c r="V29" s="98">
        <v>3.4</v>
      </c>
      <c r="W29" s="99">
        <v>3.1</v>
      </c>
      <c r="X29" s="126"/>
      <c r="Y29" s="74"/>
      <c r="Z29" s="74"/>
      <c r="AA29" s="74"/>
    </row>
    <row r="30" spans="2:27" ht="14.25" x14ac:dyDescent="0.45">
      <c r="B30" s="8" t="s">
        <v>90</v>
      </c>
      <c r="C30" s="49" t="s">
        <v>54</v>
      </c>
      <c r="D30" s="97">
        <v>9.4</v>
      </c>
      <c r="E30" s="98">
        <v>9.9</v>
      </c>
      <c r="F30" s="98">
        <v>8.8000000000000007</v>
      </c>
      <c r="G30" s="98">
        <v>10.199999999999999</v>
      </c>
      <c r="H30" s="99">
        <v>9.1999999999999993</v>
      </c>
      <c r="I30" s="100">
        <v>4.5999999999999996</v>
      </c>
      <c r="J30" s="98">
        <v>4.2</v>
      </c>
      <c r="K30" s="98">
        <v>4</v>
      </c>
      <c r="L30" s="98">
        <v>5</v>
      </c>
      <c r="M30" s="101">
        <v>4.2</v>
      </c>
      <c r="N30" s="97">
        <v>1.9</v>
      </c>
      <c r="O30" s="98">
        <v>2.2999999999999998</v>
      </c>
      <c r="P30" s="98">
        <v>1.8</v>
      </c>
      <c r="Q30" s="98">
        <v>1.6</v>
      </c>
      <c r="R30" s="99">
        <v>1.3</v>
      </c>
      <c r="S30" s="100">
        <v>2.9</v>
      </c>
      <c r="T30" s="98">
        <v>3.4</v>
      </c>
      <c r="U30" s="98">
        <v>3</v>
      </c>
      <c r="V30" s="98">
        <v>3.6</v>
      </c>
      <c r="W30" s="99">
        <v>3.8</v>
      </c>
      <c r="X30" s="126"/>
      <c r="Y30" s="74"/>
      <c r="Z30" s="74"/>
      <c r="AA30" s="74"/>
    </row>
    <row r="31" spans="2:27" ht="14.25" x14ac:dyDescent="0.45">
      <c r="B31" s="8" t="s">
        <v>91</v>
      </c>
      <c r="C31" s="49" t="s">
        <v>56</v>
      </c>
      <c r="D31" s="97">
        <v>7.1</v>
      </c>
      <c r="E31" s="98">
        <v>7.6</v>
      </c>
      <c r="F31" s="98">
        <v>7.4</v>
      </c>
      <c r="G31" s="98">
        <v>6.9</v>
      </c>
      <c r="H31" s="99">
        <v>7.8</v>
      </c>
      <c r="I31" s="100">
        <v>3.9</v>
      </c>
      <c r="J31" s="98">
        <v>3.6</v>
      </c>
      <c r="K31" s="98">
        <v>2.8</v>
      </c>
      <c r="L31" s="98">
        <v>2.5</v>
      </c>
      <c r="M31" s="101">
        <v>3</v>
      </c>
      <c r="N31" s="97">
        <v>1.1000000000000001</v>
      </c>
      <c r="O31" s="98">
        <v>1.7</v>
      </c>
      <c r="P31" s="98">
        <v>1.4</v>
      </c>
      <c r="Q31" s="98">
        <v>1.2</v>
      </c>
      <c r="R31" s="99">
        <v>1</v>
      </c>
      <c r="S31" s="100">
        <v>2.2000000000000002</v>
      </c>
      <c r="T31" s="98">
        <v>2.2999999999999998</v>
      </c>
      <c r="U31" s="98">
        <v>3.2</v>
      </c>
      <c r="V31" s="98">
        <v>3.3</v>
      </c>
      <c r="W31" s="99">
        <v>3.8</v>
      </c>
      <c r="X31" s="126"/>
      <c r="Y31" s="74"/>
      <c r="Z31" s="74"/>
      <c r="AA31" s="74"/>
    </row>
    <row r="32" spans="2:27" ht="14.25" x14ac:dyDescent="0.45">
      <c r="B32" s="8" t="s">
        <v>92</v>
      </c>
      <c r="C32" s="49" t="s">
        <v>58</v>
      </c>
      <c r="D32" s="97">
        <v>6.9</v>
      </c>
      <c r="E32" s="98">
        <v>7.4</v>
      </c>
      <c r="F32" s="98">
        <v>6.6</v>
      </c>
      <c r="G32" s="98">
        <v>6.3</v>
      </c>
      <c r="H32" s="99">
        <v>7.3</v>
      </c>
      <c r="I32" s="100">
        <v>3.5</v>
      </c>
      <c r="J32" s="98">
        <v>3.1</v>
      </c>
      <c r="K32" s="98">
        <v>2.5</v>
      </c>
      <c r="L32" s="98">
        <v>2.2000000000000002</v>
      </c>
      <c r="M32" s="101">
        <v>2.5</v>
      </c>
      <c r="N32" s="97">
        <v>1.2</v>
      </c>
      <c r="O32" s="98">
        <v>1.5</v>
      </c>
      <c r="P32" s="98">
        <v>1.5</v>
      </c>
      <c r="Q32" s="98">
        <v>1</v>
      </c>
      <c r="R32" s="99">
        <v>1</v>
      </c>
      <c r="S32" s="100">
        <v>2.2000000000000002</v>
      </c>
      <c r="T32" s="98">
        <v>2.9</v>
      </c>
      <c r="U32" s="98">
        <v>2.6</v>
      </c>
      <c r="V32" s="98">
        <v>3</v>
      </c>
      <c r="W32" s="99">
        <v>3.8</v>
      </c>
      <c r="X32" s="126"/>
      <c r="Y32" s="74"/>
      <c r="Z32" s="74"/>
      <c r="AA32" s="74"/>
    </row>
    <row r="33" spans="1:27" ht="14.25" x14ac:dyDescent="0.45">
      <c r="B33" s="8" t="s">
        <v>93</v>
      </c>
      <c r="C33" s="49" t="s">
        <v>60</v>
      </c>
      <c r="D33" s="97">
        <v>6.6</v>
      </c>
      <c r="E33" s="98">
        <v>7.2</v>
      </c>
      <c r="F33" s="98">
        <v>7.3</v>
      </c>
      <c r="G33" s="98">
        <v>7.3</v>
      </c>
      <c r="H33" s="99">
        <v>7.1</v>
      </c>
      <c r="I33" s="100">
        <v>3.3</v>
      </c>
      <c r="J33" s="98">
        <v>3.3</v>
      </c>
      <c r="K33" s="98">
        <v>3.8</v>
      </c>
      <c r="L33" s="98">
        <v>3.9</v>
      </c>
      <c r="M33" s="101">
        <v>4.0999999999999996</v>
      </c>
      <c r="N33" s="97">
        <v>1.4</v>
      </c>
      <c r="O33" s="98">
        <v>1.9</v>
      </c>
      <c r="P33" s="98">
        <v>1.7</v>
      </c>
      <c r="Q33" s="98">
        <v>1.5</v>
      </c>
      <c r="R33" s="99">
        <v>1.1000000000000001</v>
      </c>
      <c r="S33" s="100">
        <v>1.8</v>
      </c>
      <c r="T33" s="98">
        <v>2</v>
      </c>
      <c r="U33" s="98">
        <v>1.9</v>
      </c>
      <c r="V33" s="98">
        <v>2</v>
      </c>
      <c r="W33" s="99">
        <v>1.9</v>
      </c>
      <c r="X33" s="126"/>
      <c r="Y33" s="74"/>
      <c r="Z33" s="74"/>
      <c r="AA33" s="74"/>
    </row>
    <row r="34" spans="1:27" ht="14.65" thickBot="1" x14ac:dyDescent="0.5">
      <c r="B34" s="8" t="s">
        <v>94</v>
      </c>
      <c r="C34" s="59" t="s">
        <v>62</v>
      </c>
      <c r="D34" s="112">
        <v>8</v>
      </c>
      <c r="E34" s="113">
        <v>8.1999999999999993</v>
      </c>
      <c r="F34" s="113">
        <v>7.6</v>
      </c>
      <c r="G34" s="113">
        <v>7.7</v>
      </c>
      <c r="H34" s="114">
        <v>7.5</v>
      </c>
      <c r="I34" s="115">
        <v>4.3</v>
      </c>
      <c r="J34" s="113">
        <v>3.9</v>
      </c>
      <c r="K34" s="113">
        <v>3.4</v>
      </c>
      <c r="L34" s="113">
        <v>3.3</v>
      </c>
      <c r="M34" s="116">
        <v>3.5</v>
      </c>
      <c r="N34" s="112">
        <v>1.3</v>
      </c>
      <c r="O34" s="113">
        <v>1.5</v>
      </c>
      <c r="P34" s="113">
        <v>1.3</v>
      </c>
      <c r="Q34" s="113">
        <v>1.4</v>
      </c>
      <c r="R34" s="114">
        <v>1.1000000000000001</v>
      </c>
      <c r="S34" s="115">
        <v>2.4</v>
      </c>
      <c r="T34" s="113">
        <v>2.7</v>
      </c>
      <c r="U34" s="113">
        <v>2.8</v>
      </c>
      <c r="V34" s="113">
        <v>3</v>
      </c>
      <c r="W34" s="114">
        <v>2.9</v>
      </c>
      <c r="X34" s="126"/>
      <c r="Y34" s="74"/>
      <c r="Z34" s="74"/>
      <c r="AA34" s="74"/>
    </row>
    <row r="35" spans="1:27" ht="14.65" thickTop="1" x14ac:dyDescent="0.45">
      <c r="B35" s="8" t="s">
        <v>95</v>
      </c>
      <c r="C35" s="66" t="s">
        <v>64</v>
      </c>
      <c r="D35" s="117">
        <v>9.1</v>
      </c>
      <c r="E35" s="118">
        <v>9.6999999999999993</v>
      </c>
      <c r="F35" s="118">
        <v>9.4</v>
      </c>
      <c r="G35" s="118">
        <v>9.8000000000000007</v>
      </c>
      <c r="H35" s="119">
        <v>9.6</v>
      </c>
      <c r="I35" s="120">
        <v>5.0999999999999996</v>
      </c>
      <c r="J35" s="118">
        <v>5.0999999999999996</v>
      </c>
      <c r="K35" s="118">
        <v>4.8</v>
      </c>
      <c r="L35" s="118">
        <v>4.9000000000000004</v>
      </c>
      <c r="M35" s="121">
        <v>5</v>
      </c>
      <c r="N35" s="122">
        <v>1.4</v>
      </c>
      <c r="O35" s="123">
        <v>1.6</v>
      </c>
      <c r="P35" s="123">
        <v>1.4</v>
      </c>
      <c r="Q35" s="123">
        <v>1.4</v>
      </c>
      <c r="R35" s="124">
        <v>1.2</v>
      </c>
      <c r="S35" s="120">
        <v>2.7</v>
      </c>
      <c r="T35" s="118">
        <v>3</v>
      </c>
      <c r="U35" s="118">
        <v>3.2</v>
      </c>
      <c r="V35" s="118">
        <v>3.5</v>
      </c>
      <c r="W35" s="119">
        <v>3.4</v>
      </c>
      <c r="X35" s="126"/>
      <c r="Y35" s="74"/>
      <c r="Z35" s="74"/>
      <c r="AA35" s="74"/>
    </row>
    <row r="36" spans="1:27" x14ac:dyDescent="0.35"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127"/>
      <c r="X36" s="74"/>
      <c r="Y36" s="74"/>
      <c r="Z36" s="74"/>
      <c r="AA36" s="74"/>
    </row>
    <row r="37" spans="1:27" x14ac:dyDescent="0.35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:27" customFormat="1" ht="13.15" x14ac:dyDescent="0.4">
      <c r="A38" s="7"/>
      <c r="B38" s="16"/>
      <c r="C38" s="75" t="s">
        <v>96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:27" customFormat="1" x14ac:dyDescent="0.35">
      <c r="A39" s="7"/>
      <c r="B39" s="16"/>
      <c r="C39" s="18" t="s">
        <v>8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customFormat="1" x14ac:dyDescent="0.35">
      <c r="A40" s="7"/>
      <c r="B40" s="16"/>
      <c r="C40" s="26" t="s">
        <v>9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customFormat="1" ht="14.25" x14ac:dyDescent="0.45">
      <c r="A41" s="7"/>
      <c r="B41" s="8" t="s">
        <v>97</v>
      </c>
      <c r="C41" s="32" t="s">
        <v>5</v>
      </c>
      <c r="D41" s="87">
        <v>18.5</v>
      </c>
      <c r="E41" s="88">
        <v>19.100000000000001</v>
      </c>
      <c r="F41" s="88">
        <v>17.8</v>
      </c>
      <c r="G41" s="88">
        <v>18.600000000000001</v>
      </c>
      <c r="H41" s="89">
        <v>18.899999999999999</v>
      </c>
      <c r="I41" s="90">
        <v>13.9</v>
      </c>
      <c r="J41" s="88">
        <v>13.4</v>
      </c>
      <c r="K41" s="88">
        <v>12.7</v>
      </c>
      <c r="L41" s="88">
        <v>13.3</v>
      </c>
      <c r="M41" s="91">
        <v>13.6</v>
      </c>
      <c r="N41" s="87">
        <v>2.2999999999999998</v>
      </c>
      <c r="O41" s="88">
        <v>3.1</v>
      </c>
      <c r="P41" s="88">
        <v>2.7</v>
      </c>
      <c r="Q41" s="88">
        <v>2.2999999999999998</v>
      </c>
      <c r="R41" s="89">
        <v>2.4</v>
      </c>
      <c r="S41" s="90">
        <v>2.2999999999999998</v>
      </c>
      <c r="T41" s="88">
        <v>2.6</v>
      </c>
      <c r="U41" s="88">
        <v>2.4</v>
      </c>
      <c r="V41" s="88">
        <v>3</v>
      </c>
      <c r="W41" s="89">
        <v>2.9</v>
      </c>
      <c r="X41" s="74"/>
      <c r="Y41" s="74"/>
      <c r="Z41" s="74"/>
      <c r="AA41" s="74"/>
    </row>
    <row r="42" spans="1:27" customFormat="1" ht="14.25" x14ac:dyDescent="0.45">
      <c r="A42" s="7"/>
      <c r="B42" s="8" t="s">
        <v>98</v>
      </c>
      <c r="C42" s="42" t="s">
        <v>10</v>
      </c>
      <c r="D42" s="92">
        <v>20.6</v>
      </c>
      <c r="E42" s="93">
        <v>20.7</v>
      </c>
      <c r="F42" s="93">
        <v>19.7</v>
      </c>
      <c r="G42" s="93">
        <v>20.100000000000001</v>
      </c>
      <c r="H42" s="94">
        <v>19.899999999999999</v>
      </c>
      <c r="I42" s="95">
        <v>16</v>
      </c>
      <c r="J42" s="93">
        <v>15.5</v>
      </c>
      <c r="K42" s="93">
        <v>15.1</v>
      </c>
      <c r="L42" s="93">
        <v>14.7</v>
      </c>
      <c r="M42" s="96">
        <v>14.2</v>
      </c>
      <c r="N42" s="92">
        <v>2.2999999999999998</v>
      </c>
      <c r="O42" s="93">
        <v>2.8</v>
      </c>
      <c r="P42" s="93">
        <v>2.2999999999999998</v>
      </c>
      <c r="Q42" s="93">
        <v>2.4</v>
      </c>
      <c r="R42" s="94">
        <v>2.4</v>
      </c>
      <c r="S42" s="95">
        <v>2.2999999999999998</v>
      </c>
      <c r="T42" s="93">
        <v>2.5</v>
      </c>
      <c r="U42" s="93">
        <v>2.2999999999999998</v>
      </c>
      <c r="V42" s="93">
        <v>2.9</v>
      </c>
      <c r="W42" s="94">
        <v>3.3</v>
      </c>
      <c r="X42" s="74"/>
      <c r="Y42" s="74"/>
      <c r="Z42" s="74"/>
      <c r="AA42" s="74"/>
    </row>
    <row r="43" spans="1:27" customFormat="1" ht="14.25" x14ac:dyDescent="0.45">
      <c r="A43" s="7"/>
      <c r="B43" s="8" t="s">
        <v>99</v>
      </c>
      <c r="C43" s="49" t="s">
        <v>16</v>
      </c>
      <c r="D43" s="97">
        <v>18.899999999999999</v>
      </c>
      <c r="E43" s="98">
        <v>20.100000000000001</v>
      </c>
      <c r="F43" s="98">
        <v>17.5</v>
      </c>
      <c r="G43" s="98">
        <v>18.3</v>
      </c>
      <c r="H43" s="99">
        <v>19.5</v>
      </c>
      <c r="I43" s="100">
        <v>14.7</v>
      </c>
      <c r="J43" s="98">
        <v>14</v>
      </c>
      <c r="K43" s="98">
        <v>12.7</v>
      </c>
      <c r="L43" s="98">
        <v>13.1</v>
      </c>
      <c r="M43" s="101">
        <v>14.2</v>
      </c>
      <c r="N43" s="97">
        <v>2.1</v>
      </c>
      <c r="O43" s="98">
        <v>3.3</v>
      </c>
      <c r="P43" s="98">
        <v>2.7</v>
      </c>
      <c r="Q43" s="98">
        <v>2.4</v>
      </c>
      <c r="R43" s="99">
        <v>2.6</v>
      </c>
      <c r="S43" s="100">
        <v>2.1</v>
      </c>
      <c r="T43" s="98">
        <v>2.8</v>
      </c>
      <c r="U43" s="98">
        <v>2.2000000000000002</v>
      </c>
      <c r="V43" s="98">
        <v>2.7</v>
      </c>
      <c r="W43" s="99">
        <v>2.7</v>
      </c>
      <c r="X43" s="74"/>
      <c r="Y43" s="74"/>
      <c r="Z43" s="74"/>
      <c r="AA43" s="74"/>
    </row>
    <row r="44" spans="1:27" customFormat="1" ht="14.25" x14ac:dyDescent="0.45">
      <c r="A44" s="7"/>
      <c r="B44" s="8" t="s">
        <v>100</v>
      </c>
      <c r="C44" s="50" t="s">
        <v>22</v>
      </c>
      <c r="D44" s="97">
        <v>12.7</v>
      </c>
      <c r="E44" s="98">
        <v>15.5</v>
      </c>
      <c r="F44" s="98">
        <v>11.8</v>
      </c>
      <c r="G44" s="98">
        <v>14.9</v>
      </c>
      <c r="H44" s="99">
        <v>16.2</v>
      </c>
      <c r="I44" s="100">
        <v>8.9</v>
      </c>
      <c r="J44" s="98">
        <v>10.8</v>
      </c>
      <c r="K44" s="98">
        <v>9</v>
      </c>
      <c r="L44" s="98">
        <v>10.3</v>
      </c>
      <c r="M44" s="101">
        <v>12.9</v>
      </c>
      <c r="N44" s="97">
        <v>2</v>
      </c>
      <c r="O44" s="98">
        <v>2.6</v>
      </c>
      <c r="P44" s="98">
        <v>1.5</v>
      </c>
      <c r="Q44" s="98">
        <v>1.8</v>
      </c>
      <c r="R44" s="99">
        <v>1.5</v>
      </c>
      <c r="S44" s="100">
        <v>1.7</v>
      </c>
      <c r="T44" s="98">
        <v>2.1</v>
      </c>
      <c r="U44" s="98">
        <v>1.3</v>
      </c>
      <c r="V44" s="98">
        <v>2.9</v>
      </c>
      <c r="W44" s="99">
        <v>1.7</v>
      </c>
      <c r="X44" s="74"/>
      <c r="Y44" s="74"/>
      <c r="Z44" s="74"/>
      <c r="AA44" s="74"/>
    </row>
    <row r="45" spans="1:27" customFormat="1" ht="14.25" x14ac:dyDescent="0.45">
      <c r="A45" s="7"/>
      <c r="B45" s="8" t="s">
        <v>101</v>
      </c>
      <c r="C45" s="50" t="s">
        <v>26</v>
      </c>
      <c r="D45" s="97">
        <v>18.899999999999999</v>
      </c>
      <c r="E45" s="98">
        <v>23.8</v>
      </c>
      <c r="F45" s="98">
        <v>17.8</v>
      </c>
      <c r="G45" s="98">
        <v>19.600000000000001</v>
      </c>
      <c r="H45" s="99">
        <v>17.600000000000001</v>
      </c>
      <c r="I45" s="100">
        <v>14.8</v>
      </c>
      <c r="J45" s="98">
        <v>15.9</v>
      </c>
      <c r="K45" s="98">
        <v>12</v>
      </c>
      <c r="L45" s="98">
        <v>14.4</v>
      </c>
      <c r="M45" s="101">
        <v>10.8</v>
      </c>
      <c r="N45" s="97">
        <v>2</v>
      </c>
      <c r="O45" s="98">
        <v>4.2</v>
      </c>
      <c r="P45" s="98">
        <v>3.6</v>
      </c>
      <c r="Q45" s="98">
        <v>1.4</v>
      </c>
      <c r="R45" s="99">
        <v>3.5</v>
      </c>
      <c r="S45" s="100">
        <v>2.2000000000000002</v>
      </c>
      <c r="T45" s="98">
        <v>3.7</v>
      </c>
      <c r="U45" s="98">
        <v>2.2000000000000002</v>
      </c>
      <c r="V45" s="98">
        <v>3.8</v>
      </c>
      <c r="W45" s="99">
        <v>3.4</v>
      </c>
      <c r="X45" s="74"/>
      <c r="Y45" s="74"/>
      <c r="Z45" s="74"/>
      <c r="AA45" s="74"/>
    </row>
    <row r="46" spans="1:27" customFormat="1" ht="14.25" x14ac:dyDescent="0.45">
      <c r="A46" s="7"/>
      <c r="B46" s="8" t="s">
        <v>102</v>
      </c>
      <c r="C46" s="50" t="s">
        <v>28</v>
      </c>
      <c r="D46" s="97">
        <v>24</v>
      </c>
      <c r="E46" s="98">
        <v>21.1</v>
      </c>
      <c r="F46" s="98">
        <v>21.9</v>
      </c>
      <c r="G46" s="98">
        <v>19.899999999999999</v>
      </c>
      <c r="H46" s="99">
        <v>23.3</v>
      </c>
      <c r="I46" s="100">
        <v>19.2</v>
      </c>
      <c r="J46" s="98">
        <v>15.1</v>
      </c>
      <c r="K46" s="98">
        <v>16.100000000000001</v>
      </c>
      <c r="L46" s="98">
        <v>14.3</v>
      </c>
      <c r="M46" s="101">
        <v>17.7</v>
      </c>
      <c r="N46" s="97">
        <v>2.2999999999999998</v>
      </c>
      <c r="O46" s="98">
        <v>3.3</v>
      </c>
      <c r="P46" s="98">
        <v>3</v>
      </c>
      <c r="Q46" s="98">
        <v>3.6</v>
      </c>
      <c r="R46" s="99">
        <v>2.7</v>
      </c>
      <c r="S46" s="100">
        <v>2.4</v>
      </c>
      <c r="T46" s="98">
        <v>2.7</v>
      </c>
      <c r="U46" s="98">
        <v>2.8</v>
      </c>
      <c r="V46" s="98">
        <v>1.9</v>
      </c>
      <c r="W46" s="99">
        <v>2.9</v>
      </c>
      <c r="X46" s="74"/>
      <c r="Y46" s="74"/>
      <c r="Z46" s="74"/>
      <c r="AA46" s="74"/>
    </row>
    <row r="47" spans="1:27" customFormat="1" ht="14.25" x14ac:dyDescent="0.45">
      <c r="A47" s="7"/>
      <c r="B47" s="8" t="s">
        <v>103</v>
      </c>
      <c r="C47" s="49" t="s">
        <v>30</v>
      </c>
      <c r="D47" s="97">
        <v>14.6</v>
      </c>
      <c r="E47" s="98">
        <v>15.3</v>
      </c>
      <c r="F47" s="98">
        <v>11.7</v>
      </c>
      <c r="G47" s="98">
        <v>13.2</v>
      </c>
      <c r="H47" s="99">
        <v>14.2</v>
      </c>
      <c r="I47" s="100">
        <v>10.5</v>
      </c>
      <c r="J47" s="98">
        <v>9.1999999999999993</v>
      </c>
      <c r="K47" s="98">
        <v>6.7</v>
      </c>
      <c r="L47" s="98">
        <v>7.4</v>
      </c>
      <c r="M47" s="101">
        <v>9.6999999999999993</v>
      </c>
      <c r="N47" s="97">
        <v>1.8</v>
      </c>
      <c r="O47" s="98">
        <v>4.2</v>
      </c>
      <c r="P47" s="98">
        <v>2.8</v>
      </c>
      <c r="Q47" s="98">
        <v>2.6</v>
      </c>
      <c r="R47" s="99">
        <v>1.9</v>
      </c>
      <c r="S47" s="100">
        <v>2.2999999999999998</v>
      </c>
      <c r="T47" s="98">
        <v>1.9</v>
      </c>
      <c r="U47" s="98">
        <v>2.2000000000000002</v>
      </c>
      <c r="V47" s="98">
        <v>3.2</v>
      </c>
      <c r="W47" s="99">
        <v>2.6</v>
      </c>
      <c r="X47" s="74"/>
      <c r="Y47" s="74"/>
      <c r="Z47" s="74"/>
      <c r="AA47" s="74"/>
    </row>
    <row r="48" spans="1:27" customFormat="1" ht="14.25" x14ac:dyDescent="0.45">
      <c r="A48" s="7"/>
      <c r="B48" s="8" t="s">
        <v>104</v>
      </c>
      <c r="C48" s="49" t="s">
        <v>32</v>
      </c>
      <c r="D48" s="97">
        <v>20.7</v>
      </c>
      <c r="E48" s="98">
        <v>19.100000000000001</v>
      </c>
      <c r="F48" s="98">
        <v>20.100000000000001</v>
      </c>
      <c r="G48" s="98">
        <v>20.399999999999999</v>
      </c>
      <c r="H48" s="99">
        <v>18.600000000000001</v>
      </c>
      <c r="I48" s="100">
        <v>15.6</v>
      </c>
      <c r="J48" s="98">
        <v>14.2</v>
      </c>
      <c r="K48" s="98">
        <v>14.2</v>
      </c>
      <c r="L48" s="98">
        <v>14.7</v>
      </c>
      <c r="M48" s="101">
        <v>13.4</v>
      </c>
      <c r="N48" s="97">
        <v>2.2999999999999998</v>
      </c>
      <c r="O48" s="98">
        <v>2</v>
      </c>
      <c r="P48" s="98">
        <v>2.8</v>
      </c>
      <c r="Q48" s="98">
        <v>2.1</v>
      </c>
      <c r="R48" s="99">
        <v>2.7</v>
      </c>
      <c r="S48" s="100">
        <v>2.7</v>
      </c>
      <c r="T48" s="98">
        <v>2.9</v>
      </c>
      <c r="U48" s="98">
        <v>3.1</v>
      </c>
      <c r="V48" s="98">
        <v>3.6</v>
      </c>
      <c r="W48" s="99">
        <v>2.6</v>
      </c>
      <c r="X48" s="74"/>
      <c r="Y48" s="74"/>
      <c r="Z48" s="74"/>
      <c r="AA48" s="74"/>
    </row>
    <row r="49" spans="1:27" customFormat="1" ht="14.25" x14ac:dyDescent="0.45">
      <c r="A49" s="7"/>
      <c r="B49" s="8" t="s">
        <v>105</v>
      </c>
      <c r="C49" s="49" t="s">
        <v>34</v>
      </c>
      <c r="D49" s="97">
        <v>14.5</v>
      </c>
      <c r="E49" s="98">
        <v>20.5</v>
      </c>
      <c r="F49" s="98">
        <v>34.6</v>
      </c>
      <c r="G49" s="98">
        <v>20.100000000000001</v>
      </c>
      <c r="H49" s="99">
        <v>21</v>
      </c>
      <c r="I49" s="100">
        <v>11.7</v>
      </c>
      <c r="J49" s="98">
        <v>15</v>
      </c>
      <c r="K49" s="98">
        <v>19.100000000000001</v>
      </c>
      <c r="L49" s="98">
        <v>20.100000000000001</v>
      </c>
      <c r="M49" s="101">
        <v>15.9</v>
      </c>
      <c r="N49" s="97">
        <v>0</v>
      </c>
      <c r="O49" s="98">
        <v>5.2</v>
      </c>
      <c r="P49" s="98">
        <v>10.8</v>
      </c>
      <c r="Q49" s="98">
        <v>0</v>
      </c>
      <c r="R49" s="99">
        <v>2</v>
      </c>
      <c r="S49" s="100">
        <v>2.8</v>
      </c>
      <c r="T49" s="98">
        <v>0.3</v>
      </c>
      <c r="U49" s="98">
        <v>4.7</v>
      </c>
      <c r="V49" s="98">
        <v>0</v>
      </c>
      <c r="W49" s="99">
        <v>3.1</v>
      </c>
      <c r="X49" s="74"/>
      <c r="Y49" s="74"/>
      <c r="Z49" s="74"/>
      <c r="AA49" s="74"/>
    </row>
    <row r="50" spans="1:27" customFormat="1" ht="14.25" x14ac:dyDescent="0.45">
      <c r="A50" s="7"/>
      <c r="B50" s="8" t="s">
        <v>106</v>
      </c>
      <c r="C50" s="49" t="s">
        <v>36</v>
      </c>
      <c r="D50" s="97">
        <v>22.9</v>
      </c>
      <c r="E50" s="98">
        <v>24.3</v>
      </c>
      <c r="F50" s="98">
        <v>19.7</v>
      </c>
      <c r="G50" s="98">
        <v>20.6</v>
      </c>
      <c r="H50" s="99">
        <v>20.7</v>
      </c>
      <c r="I50" s="100">
        <v>15.9</v>
      </c>
      <c r="J50" s="98">
        <v>15.6</v>
      </c>
      <c r="K50" s="98">
        <v>15.4</v>
      </c>
      <c r="L50" s="98">
        <v>15.8</v>
      </c>
      <c r="M50" s="101">
        <v>14.3</v>
      </c>
      <c r="N50" s="97">
        <v>4.4000000000000004</v>
      </c>
      <c r="O50" s="98">
        <v>5.3</v>
      </c>
      <c r="P50" s="98">
        <v>1.8</v>
      </c>
      <c r="Q50" s="98">
        <v>2.1</v>
      </c>
      <c r="R50" s="99">
        <v>3</v>
      </c>
      <c r="S50" s="100">
        <v>2.6</v>
      </c>
      <c r="T50" s="98">
        <v>3.4</v>
      </c>
      <c r="U50" s="98">
        <v>2.5</v>
      </c>
      <c r="V50" s="98">
        <v>2.7</v>
      </c>
      <c r="W50" s="99">
        <v>3.4</v>
      </c>
      <c r="X50" s="74"/>
      <c r="Y50" s="74"/>
      <c r="Z50" s="74"/>
      <c r="AA50" s="74"/>
    </row>
    <row r="51" spans="1:27" customFormat="1" ht="14.25" x14ac:dyDescent="0.45">
      <c r="A51" s="7"/>
      <c r="B51" s="8" t="s">
        <v>107</v>
      </c>
      <c r="C51" s="49" t="s">
        <v>38</v>
      </c>
      <c r="D51" s="97">
        <v>15.3</v>
      </c>
      <c r="E51" s="98">
        <v>16.5</v>
      </c>
      <c r="F51" s="98">
        <v>16.7</v>
      </c>
      <c r="G51" s="98">
        <v>18</v>
      </c>
      <c r="H51" s="99">
        <v>18.600000000000001</v>
      </c>
      <c r="I51" s="100">
        <v>10.6</v>
      </c>
      <c r="J51" s="98">
        <v>11.3</v>
      </c>
      <c r="K51" s="98">
        <v>11.2</v>
      </c>
      <c r="L51" s="98">
        <v>12.9</v>
      </c>
      <c r="M51" s="101">
        <v>13.6</v>
      </c>
      <c r="N51" s="97">
        <v>2.4</v>
      </c>
      <c r="O51" s="98">
        <v>2.8</v>
      </c>
      <c r="P51" s="98">
        <v>3.1</v>
      </c>
      <c r="Q51" s="98">
        <v>2.2000000000000002</v>
      </c>
      <c r="R51" s="99">
        <v>2.2000000000000002</v>
      </c>
      <c r="S51" s="100">
        <v>2.2999999999999998</v>
      </c>
      <c r="T51" s="98">
        <v>2.4</v>
      </c>
      <c r="U51" s="98">
        <v>2.4</v>
      </c>
      <c r="V51" s="98">
        <v>2.9</v>
      </c>
      <c r="W51" s="99">
        <v>2.8</v>
      </c>
      <c r="X51" s="74"/>
      <c r="Y51" s="74"/>
      <c r="Z51" s="74"/>
      <c r="AA51" s="74"/>
    </row>
    <row r="52" spans="1:27" customFormat="1" ht="14.25" x14ac:dyDescent="0.45">
      <c r="A52" s="7"/>
      <c r="B52" s="8" t="s">
        <v>108</v>
      </c>
      <c r="C52" s="50" t="s">
        <v>40</v>
      </c>
      <c r="D52" s="97">
        <v>15.9</v>
      </c>
      <c r="E52" s="98">
        <v>16</v>
      </c>
      <c r="F52" s="98">
        <v>16.5</v>
      </c>
      <c r="G52" s="98">
        <v>16.2</v>
      </c>
      <c r="H52" s="99">
        <v>17.899999999999999</v>
      </c>
      <c r="I52" s="100">
        <v>11.1</v>
      </c>
      <c r="J52" s="98">
        <v>10</v>
      </c>
      <c r="K52" s="98">
        <v>11.1</v>
      </c>
      <c r="L52" s="98">
        <v>11.2</v>
      </c>
      <c r="M52" s="101">
        <v>12</v>
      </c>
      <c r="N52" s="97">
        <v>2.2000000000000002</v>
      </c>
      <c r="O52" s="98">
        <v>2.8</v>
      </c>
      <c r="P52" s="98">
        <v>3.7</v>
      </c>
      <c r="Q52" s="98">
        <v>2.2999999999999998</v>
      </c>
      <c r="R52" s="99">
        <v>2.2999999999999998</v>
      </c>
      <c r="S52" s="100">
        <v>2.7</v>
      </c>
      <c r="T52" s="98">
        <v>3.2</v>
      </c>
      <c r="U52" s="98">
        <v>1.6</v>
      </c>
      <c r="V52" s="98">
        <v>2.7</v>
      </c>
      <c r="W52" s="99">
        <v>3.6</v>
      </c>
      <c r="X52" s="74"/>
      <c r="Y52" s="74"/>
      <c r="Z52" s="74"/>
      <c r="AA52" s="74"/>
    </row>
    <row r="53" spans="1:27" customFormat="1" ht="14.25" x14ac:dyDescent="0.45">
      <c r="A53" s="7"/>
      <c r="B53" s="8" t="s">
        <v>109</v>
      </c>
      <c r="C53" s="51" t="s">
        <v>42</v>
      </c>
      <c r="D53" s="102">
        <v>14.8</v>
      </c>
      <c r="E53" s="103">
        <v>16.899999999999999</v>
      </c>
      <c r="F53" s="103">
        <v>17</v>
      </c>
      <c r="G53" s="103">
        <v>19.5</v>
      </c>
      <c r="H53" s="104">
        <v>19.2</v>
      </c>
      <c r="I53" s="105">
        <v>10.199999999999999</v>
      </c>
      <c r="J53" s="103">
        <v>12.4</v>
      </c>
      <c r="K53" s="103">
        <v>11.3</v>
      </c>
      <c r="L53" s="103">
        <v>14.4</v>
      </c>
      <c r="M53" s="106">
        <v>15</v>
      </c>
      <c r="N53" s="102">
        <v>2.6</v>
      </c>
      <c r="O53" s="103">
        <v>2.7</v>
      </c>
      <c r="P53" s="103">
        <v>2.6</v>
      </c>
      <c r="Q53" s="103">
        <v>2.1</v>
      </c>
      <c r="R53" s="104">
        <v>2.1</v>
      </c>
      <c r="S53" s="105">
        <v>1.9</v>
      </c>
      <c r="T53" s="103">
        <v>1.7</v>
      </c>
      <c r="U53" s="103">
        <v>3.1</v>
      </c>
      <c r="V53" s="103">
        <v>3</v>
      </c>
      <c r="W53" s="104">
        <v>2.2000000000000002</v>
      </c>
      <c r="X53" s="74"/>
      <c r="Y53" s="74"/>
      <c r="Z53" s="74"/>
      <c r="AA53" s="74"/>
    </row>
    <row r="54" spans="1:27" customFormat="1" ht="14.25" x14ac:dyDescent="0.45">
      <c r="A54" s="7"/>
      <c r="B54" s="8" t="s">
        <v>110</v>
      </c>
      <c r="C54" s="58" t="s">
        <v>44</v>
      </c>
      <c r="D54" s="107">
        <v>12.5</v>
      </c>
      <c r="E54" s="108">
        <v>13.5</v>
      </c>
      <c r="F54" s="108">
        <v>12.9</v>
      </c>
      <c r="G54" s="108">
        <v>13.2</v>
      </c>
      <c r="H54" s="109">
        <v>13.6</v>
      </c>
      <c r="I54" s="110">
        <v>7.9</v>
      </c>
      <c r="J54" s="108">
        <v>7.9</v>
      </c>
      <c r="K54" s="108">
        <v>8</v>
      </c>
      <c r="L54" s="108">
        <v>8.1999999999999993</v>
      </c>
      <c r="M54" s="111">
        <v>8.8000000000000007</v>
      </c>
      <c r="N54" s="107">
        <v>2.6</v>
      </c>
      <c r="O54" s="108">
        <v>3.6</v>
      </c>
      <c r="P54" s="108">
        <v>2.9</v>
      </c>
      <c r="Q54" s="108">
        <v>2.7</v>
      </c>
      <c r="R54" s="109">
        <v>2.5</v>
      </c>
      <c r="S54" s="110">
        <v>2</v>
      </c>
      <c r="T54" s="108">
        <v>1.9</v>
      </c>
      <c r="U54" s="108">
        <v>2</v>
      </c>
      <c r="V54" s="108">
        <v>2.2999999999999998</v>
      </c>
      <c r="W54" s="109">
        <v>2.2999999999999998</v>
      </c>
      <c r="X54" s="74"/>
      <c r="Y54" s="74"/>
      <c r="Z54" s="74"/>
      <c r="AA54" s="74"/>
    </row>
    <row r="55" spans="1:27" customFormat="1" ht="14.25" x14ac:dyDescent="0.45">
      <c r="A55" s="7"/>
      <c r="B55" s="8" t="s">
        <v>111</v>
      </c>
      <c r="C55" s="49" t="s">
        <v>46</v>
      </c>
      <c r="D55" s="97">
        <v>15.2</v>
      </c>
      <c r="E55" s="98">
        <v>15.2</v>
      </c>
      <c r="F55" s="98">
        <v>13.3</v>
      </c>
      <c r="G55" s="98">
        <v>14.5</v>
      </c>
      <c r="H55" s="99">
        <v>13.3</v>
      </c>
      <c r="I55" s="100">
        <v>10</v>
      </c>
      <c r="J55" s="98">
        <v>8.6999999999999993</v>
      </c>
      <c r="K55" s="98">
        <v>7.1</v>
      </c>
      <c r="L55" s="98">
        <v>7.5</v>
      </c>
      <c r="M55" s="101">
        <v>7.8</v>
      </c>
      <c r="N55" s="97">
        <v>3.3</v>
      </c>
      <c r="O55" s="98">
        <v>4.3</v>
      </c>
      <c r="P55" s="98">
        <v>3.1</v>
      </c>
      <c r="Q55" s="98">
        <v>2.9</v>
      </c>
      <c r="R55" s="99">
        <v>3.3</v>
      </c>
      <c r="S55" s="100">
        <v>1.9</v>
      </c>
      <c r="T55" s="98">
        <v>2.2000000000000002</v>
      </c>
      <c r="U55" s="98">
        <v>3.1</v>
      </c>
      <c r="V55" s="98">
        <v>4.0999999999999996</v>
      </c>
      <c r="W55" s="99">
        <v>2.2000000000000002</v>
      </c>
      <c r="X55" s="74"/>
      <c r="Y55" s="74"/>
      <c r="Z55" s="74"/>
      <c r="AA55" s="74"/>
    </row>
    <row r="56" spans="1:27" customFormat="1" ht="14.25" x14ac:dyDescent="0.45">
      <c r="A56" s="7"/>
      <c r="B56" s="8" t="s">
        <v>112</v>
      </c>
      <c r="C56" s="49" t="s">
        <v>48</v>
      </c>
      <c r="D56" s="97">
        <v>16.600000000000001</v>
      </c>
      <c r="E56" s="98">
        <v>16.8</v>
      </c>
      <c r="F56" s="98">
        <v>16</v>
      </c>
      <c r="G56" s="98">
        <v>17.399999999999999</v>
      </c>
      <c r="H56" s="99">
        <v>17</v>
      </c>
      <c r="I56" s="100">
        <v>11.3</v>
      </c>
      <c r="J56" s="98">
        <v>10.199999999999999</v>
      </c>
      <c r="K56" s="98">
        <v>10.199999999999999</v>
      </c>
      <c r="L56" s="98">
        <v>11.8</v>
      </c>
      <c r="M56" s="101">
        <v>11.3</v>
      </c>
      <c r="N56" s="97">
        <v>3.2</v>
      </c>
      <c r="O56" s="98">
        <v>5.0999999999999996</v>
      </c>
      <c r="P56" s="98">
        <v>2.9</v>
      </c>
      <c r="Q56" s="98">
        <v>2.7</v>
      </c>
      <c r="R56" s="99">
        <v>2.2999999999999998</v>
      </c>
      <c r="S56" s="100">
        <v>2.2000000000000002</v>
      </c>
      <c r="T56" s="98">
        <v>1.5</v>
      </c>
      <c r="U56" s="98">
        <v>2.9</v>
      </c>
      <c r="V56" s="98">
        <v>2.8</v>
      </c>
      <c r="W56" s="99">
        <v>3.4</v>
      </c>
      <c r="X56" s="74"/>
      <c r="Y56" s="74"/>
      <c r="Z56" s="74"/>
      <c r="AA56" s="74"/>
    </row>
    <row r="57" spans="1:27" customFormat="1" ht="14.25" x14ac:dyDescent="0.45">
      <c r="A57" s="7"/>
      <c r="B57" s="8" t="s">
        <v>113</v>
      </c>
      <c r="C57" s="49" t="s">
        <v>50</v>
      </c>
      <c r="D57" s="97">
        <v>12.7</v>
      </c>
      <c r="E57" s="98">
        <v>14.9</v>
      </c>
      <c r="F57" s="98">
        <v>16</v>
      </c>
      <c r="G57" s="98">
        <v>15</v>
      </c>
      <c r="H57" s="99">
        <v>14.3</v>
      </c>
      <c r="I57" s="100">
        <v>7.9</v>
      </c>
      <c r="J57" s="98">
        <v>9</v>
      </c>
      <c r="K57" s="98">
        <v>10</v>
      </c>
      <c r="L57" s="98">
        <v>7.5</v>
      </c>
      <c r="M57" s="101">
        <v>9</v>
      </c>
      <c r="N57" s="97">
        <v>2.8</v>
      </c>
      <c r="O57" s="98">
        <v>3.1</v>
      </c>
      <c r="P57" s="98">
        <v>2.4</v>
      </c>
      <c r="Q57" s="98">
        <v>4.3</v>
      </c>
      <c r="R57" s="99">
        <v>2.9</v>
      </c>
      <c r="S57" s="100">
        <v>2</v>
      </c>
      <c r="T57" s="98">
        <v>2.8</v>
      </c>
      <c r="U57" s="98">
        <v>3.6</v>
      </c>
      <c r="V57" s="98">
        <v>3.2</v>
      </c>
      <c r="W57" s="99">
        <v>2.2999999999999998</v>
      </c>
      <c r="X57" s="74"/>
      <c r="Y57" s="74"/>
      <c r="Z57" s="74"/>
      <c r="AA57" s="74"/>
    </row>
    <row r="58" spans="1:27" customFormat="1" ht="14.25" x14ac:dyDescent="0.45">
      <c r="A58" s="7"/>
      <c r="B58" s="8" t="s">
        <v>114</v>
      </c>
      <c r="C58" s="49" t="s">
        <v>52</v>
      </c>
      <c r="D58" s="97">
        <v>16.2</v>
      </c>
      <c r="E58" s="98">
        <v>17.600000000000001</v>
      </c>
      <c r="F58" s="98">
        <v>15.8</v>
      </c>
      <c r="G58" s="98">
        <v>15.3</v>
      </c>
      <c r="H58" s="99">
        <v>13.6</v>
      </c>
      <c r="I58" s="100">
        <v>11</v>
      </c>
      <c r="J58" s="98">
        <v>11.9</v>
      </c>
      <c r="K58" s="98">
        <v>10.5</v>
      </c>
      <c r="L58" s="98">
        <v>10.4</v>
      </c>
      <c r="M58" s="101">
        <v>9.8000000000000007</v>
      </c>
      <c r="N58" s="97">
        <v>2.9</v>
      </c>
      <c r="O58" s="98">
        <v>4.2</v>
      </c>
      <c r="P58" s="98">
        <v>2.8</v>
      </c>
      <c r="Q58" s="98">
        <v>2.2000000000000002</v>
      </c>
      <c r="R58" s="99">
        <v>1.2</v>
      </c>
      <c r="S58" s="100">
        <v>2.4</v>
      </c>
      <c r="T58" s="98">
        <v>1.5</v>
      </c>
      <c r="U58" s="98">
        <v>2.4</v>
      </c>
      <c r="V58" s="98">
        <v>2.7</v>
      </c>
      <c r="W58" s="99">
        <v>2.5</v>
      </c>
      <c r="X58" s="74"/>
      <c r="Y58" s="74"/>
      <c r="Z58" s="74"/>
      <c r="AA58" s="74"/>
    </row>
    <row r="59" spans="1:27" customFormat="1" ht="14.25" x14ac:dyDescent="0.45">
      <c r="A59" s="7"/>
      <c r="B59" s="8" t="s">
        <v>115</v>
      </c>
      <c r="C59" s="49" t="s">
        <v>54</v>
      </c>
      <c r="D59" s="97">
        <v>17.399999999999999</v>
      </c>
      <c r="E59" s="98">
        <v>17.8</v>
      </c>
      <c r="F59" s="98">
        <v>15</v>
      </c>
      <c r="G59" s="98">
        <v>16.399999999999999</v>
      </c>
      <c r="H59" s="99">
        <v>18.100000000000001</v>
      </c>
      <c r="I59" s="100">
        <v>10.7</v>
      </c>
      <c r="J59" s="98">
        <v>10.5</v>
      </c>
      <c r="K59" s="98">
        <v>9.6</v>
      </c>
      <c r="L59" s="98">
        <v>12.4</v>
      </c>
      <c r="M59" s="101">
        <v>12.3</v>
      </c>
      <c r="N59" s="97">
        <v>4.2</v>
      </c>
      <c r="O59" s="98">
        <v>4.8</v>
      </c>
      <c r="P59" s="98">
        <v>3.3</v>
      </c>
      <c r="Q59" s="98">
        <v>2.2999999999999998</v>
      </c>
      <c r="R59" s="99">
        <v>2.2999999999999998</v>
      </c>
      <c r="S59" s="100">
        <v>2.5</v>
      </c>
      <c r="T59" s="98">
        <v>2.4</v>
      </c>
      <c r="U59" s="98">
        <v>2</v>
      </c>
      <c r="V59" s="98">
        <v>1.7</v>
      </c>
      <c r="W59" s="99">
        <v>3.6</v>
      </c>
      <c r="X59" s="74"/>
      <c r="Y59" s="74"/>
      <c r="Z59" s="74"/>
      <c r="AA59" s="74"/>
    </row>
    <row r="60" spans="1:27" customFormat="1" ht="14.25" x14ac:dyDescent="0.45">
      <c r="A60" s="7"/>
      <c r="B60" s="8" t="s">
        <v>116</v>
      </c>
      <c r="C60" s="49" t="s">
        <v>56</v>
      </c>
      <c r="D60" s="97">
        <v>15.3</v>
      </c>
      <c r="E60" s="98">
        <v>15.8</v>
      </c>
      <c r="F60" s="98">
        <v>13.2</v>
      </c>
      <c r="G60" s="98">
        <v>11.4</v>
      </c>
      <c r="H60" s="99">
        <v>12.3</v>
      </c>
      <c r="I60" s="100">
        <v>11.2</v>
      </c>
      <c r="J60" s="98">
        <v>10.199999999999999</v>
      </c>
      <c r="K60" s="98">
        <v>8</v>
      </c>
      <c r="L60" s="98">
        <v>6.2</v>
      </c>
      <c r="M60" s="101">
        <v>7.3</v>
      </c>
      <c r="N60" s="97">
        <v>2.9</v>
      </c>
      <c r="O60" s="98">
        <v>3.4</v>
      </c>
      <c r="P60" s="98">
        <v>2.5</v>
      </c>
      <c r="Q60" s="98">
        <v>2.6</v>
      </c>
      <c r="R60" s="99">
        <v>2.7</v>
      </c>
      <c r="S60" s="100">
        <v>1.2</v>
      </c>
      <c r="T60" s="98">
        <v>2.2999999999999998</v>
      </c>
      <c r="U60" s="98">
        <v>2.7</v>
      </c>
      <c r="V60" s="98">
        <v>2.7</v>
      </c>
      <c r="W60" s="99">
        <v>2.4</v>
      </c>
      <c r="X60" s="74"/>
      <c r="Y60" s="74"/>
      <c r="Z60" s="74"/>
      <c r="AA60" s="74"/>
    </row>
    <row r="61" spans="1:27" customFormat="1" ht="14.25" x14ac:dyDescent="0.45">
      <c r="A61" s="7"/>
      <c r="B61" s="8" t="s">
        <v>117</v>
      </c>
      <c r="C61" s="49" t="s">
        <v>58</v>
      </c>
      <c r="D61" s="97">
        <v>20.399999999999999</v>
      </c>
      <c r="E61" s="98">
        <v>17.600000000000001</v>
      </c>
      <c r="F61" s="98">
        <v>12</v>
      </c>
      <c r="G61" s="98">
        <v>13.9</v>
      </c>
      <c r="H61" s="99">
        <v>14.2</v>
      </c>
      <c r="I61" s="100">
        <v>10</v>
      </c>
      <c r="J61" s="98">
        <v>14.7</v>
      </c>
      <c r="K61" s="98">
        <v>6.2</v>
      </c>
      <c r="L61" s="98">
        <v>10.3</v>
      </c>
      <c r="M61" s="101">
        <v>9.6999999999999993</v>
      </c>
      <c r="N61" s="97">
        <v>4.7</v>
      </c>
      <c r="O61" s="98">
        <v>2.1</v>
      </c>
      <c r="P61" s="98">
        <v>4.5999999999999996</v>
      </c>
      <c r="Q61" s="98">
        <v>2.2999999999999998</v>
      </c>
      <c r="R61" s="99">
        <v>1.9</v>
      </c>
      <c r="S61" s="100">
        <v>5.7</v>
      </c>
      <c r="T61" s="98">
        <v>0.8</v>
      </c>
      <c r="U61" s="98">
        <v>1.2</v>
      </c>
      <c r="V61" s="98">
        <v>1.3</v>
      </c>
      <c r="W61" s="99">
        <v>2.5</v>
      </c>
      <c r="X61" s="74"/>
      <c r="Y61" s="74"/>
      <c r="Z61" s="74"/>
      <c r="AA61" s="74"/>
    </row>
    <row r="62" spans="1:27" customFormat="1" ht="14.25" x14ac:dyDescent="0.45">
      <c r="A62" s="7"/>
      <c r="B62" s="8" t="s">
        <v>118</v>
      </c>
      <c r="C62" s="49" t="s">
        <v>60</v>
      </c>
      <c r="D62" s="97">
        <v>8.5</v>
      </c>
      <c r="E62" s="98">
        <v>10</v>
      </c>
      <c r="F62" s="98">
        <v>10.8</v>
      </c>
      <c r="G62" s="98">
        <v>11.6</v>
      </c>
      <c r="H62" s="99">
        <v>12.3</v>
      </c>
      <c r="I62" s="100">
        <v>4.7</v>
      </c>
      <c r="J62" s="98">
        <v>5.4</v>
      </c>
      <c r="K62" s="98">
        <v>6.5</v>
      </c>
      <c r="L62" s="98">
        <v>7</v>
      </c>
      <c r="M62" s="101">
        <v>7.9</v>
      </c>
      <c r="N62" s="97">
        <v>2.2000000000000002</v>
      </c>
      <c r="O62" s="98">
        <v>3.2</v>
      </c>
      <c r="P62" s="98">
        <v>2.9</v>
      </c>
      <c r="Q62" s="98">
        <v>2.8</v>
      </c>
      <c r="R62" s="99">
        <v>2.6</v>
      </c>
      <c r="S62" s="100">
        <v>1.7</v>
      </c>
      <c r="T62" s="98">
        <v>1.5</v>
      </c>
      <c r="U62" s="98">
        <v>1.3</v>
      </c>
      <c r="V62" s="98">
        <v>1.8</v>
      </c>
      <c r="W62" s="99">
        <v>1.8</v>
      </c>
      <c r="X62" s="74"/>
      <c r="Y62" s="74"/>
      <c r="Z62" s="74"/>
      <c r="AA62" s="74"/>
    </row>
    <row r="63" spans="1:27" customFormat="1" ht="14.65" thickBot="1" x14ac:dyDescent="0.5">
      <c r="A63" s="7"/>
      <c r="B63" s="8" t="s">
        <v>119</v>
      </c>
      <c r="C63" s="59" t="s">
        <v>62</v>
      </c>
      <c r="D63" s="112">
        <v>14.4</v>
      </c>
      <c r="E63" s="113">
        <v>15</v>
      </c>
      <c r="F63" s="113">
        <v>14</v>
      </c>
      <c r="G63" s="113">
        <v>13.7</v>
      </c>
      <c r="H63" s="114">
        <v>13.5</v>
      </c>
      <c r="I63" s="115">
        <v>9.6</v>
      </c>
      <c r="J63" s="113">
        <v>8.8000000000000007</v>
      </c>
      <c r="K63" s="113">
        <v>9.1</v>
      </c>
      <c r="L63" s="113">
        <v>8.5</v>
      </c>
      <c r="M63" s="116">
        <v>9</v>
      </c>
      <c r="N63" s="112">
        <v>2.2999999999999998</v>
      </c>
      <c r="O63" s="113">
        <v>3.6</v>
      </c>
      <c r="P63" s="113">
        <v>2.8</v>
      </c>
      <c r="Q63" s="113">
        <v>2.6</v>
      </c>
      <c r="R63" s="114">
        <v>2.1</v>
      </c>
      <c r="S63" s="115">
        <v>2.5</v>
      </c>
      <c r="T63" s="113">
        <v>2.6</v>
      </c>
      <c r="U63" s="113">
        <v>2.2000000000000002</v>
      </c>
      <c r="V63" s="113">
        <v>2.5</v>
      </c>
      <c r="W63" s="114">
        <v>2.2999999999999998</v>
      </c>
      <c r="X63" s="74"/>
      <c r="Y63" s="74"/>
      <c r="Z63" s="74"/>
      <c r="AA63" s="74"/>
    </row>
    <row r="64" spans="1:27" customFormat="1" ht="14.65" thickTop="1" x14ac:dyDescent="0.45">
      <c r="A64" s="7"/>
      <c r="B64" s="8" t="s">
        <v>120</v>
      </c>
      <c r="C64" s="66" t="s">
        <v>64</v>
      </c>
      <c r="D64" s="117">
        <v>16</v>
      </c>
      <c r="E64" s="118">
        <v>16.8</v>
      </c>
      <c r="F64" s="118">
        <v>15.8</v>
      </c>
      <c r="G64" s="118">
        <v>16.5</v>
      </c>
      <c r="H64" s="119">
        <v>16.899999999999999</v>
      </c>
      <c r="I64" s="120">
        <v>11.4</v>
      </c>
      <c r="J64" s="118">
        <v>11.2</v>
      </c>
      <c r="K64" s="118">
        <v>10.9</v>
      </c>
      <c r="L64" s="118">
        <v>11.3</v>
      </c>
      <c r="M64" s="121">
        <v>11.8</v>
      </c>
      <c r="N64" s="122">
        <v>2.5</v>
      </c>
      <c r="O64" s="123">
        <v>3.3</v>
      </c>
      <c r="P64" s="123">
        <v>2.7</v>
      </c>
      <c r="Q64" s="123">
        <v>2.5</v>
      </c>
      <c r="R64" s="124">
        <v>2.4</v>
      </c>
      <c r="S64" s="120">
        <v>2.2000000000000002</v>
      </c>
      <c r="T64" s="118">
        <v>2.2999999999999998</v>
      </c>
      <c r="U64" s="118">
        <v>2.2999999999999998</v>
      </c>
      <c r="V64" s="118">
        <v>2.7</v>
      </c>
      <c r="W64" s="119">
        <v>2.7</v>
      </c>
      <c r="X64" s="74"/>
      <c r="Y64" s="74"/>
      <c r="Z64" s="74"/>
      <c r="AA64" s="74"/>
    </row>
    <row r="65" spans="1:27" customFormat="1" x14ac:dyDescent="0.35">
      <c r="A65" s="7"/>
      <c r="B65" s="16"/>
      <c r="C65" s="15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:27" customFormat="1" x14ac:dyDescent="0.35">
      <c r="A66" s="7"/>
      <c r="B66" s="16"/>
      <c r="C66" s="15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1:27" customFormat="1" ht="13.15" x14ac:dyDescent="0.4">
      <c r="A67" s="7"/>
      <c r="B67" s="16"/>
      <c r="C67" s="75" t="s">
        <v>121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 spans="1:27" customFormat="1" x14ac:dyDescent="0.35">
      <c r="A68" s="7"/>
      <c r="B68" s="16"/>
      <c r="C68" s="18" t="s">
        <v>8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</row>
    <row r="69" spans="1:27" customFormat="1" x14ac:dyDescent="0.35">
      <c r="A69" s="7"/>
      <c r="B69" s="16"/>
      <c r="C69" s="76" t="s">
        <v>15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 spans="1:27" customFormat="1" ht="14.25" x14ac:dyDescent="0.45">
      <c r="A70" s="7"/>
      <c r="B70" s="8" t="s">
        <v>122</v>
      </c>
      <c r="C70" s="32" t="s">
        <v>5</v>
      </c>
      <c r="D70" s="87">
        <v>4.8</v>
      </c>
      <c r="E70" s="88">
        <v>5.3</v>
      </c>
      <c r="F70" s="88">
        <v>5.2</v>
      </c>
      <c r="G70" s="88">
        <v>5.9</v>
      </c>
      <c r="H70" s="89">
        <v>6</v>
      </c>
      <c r="I70" s="90">
        <v>1.5</v>
      </c>
      <c r="J70" s="88">
        <v>1.5</v>
      </c>
      <c r="K70" s="88">
        <v>1.3</v>
      </c>
      <c r="L70" s="88">
        <v>1.2</v>
      </c>
      <c r="M70" s="91">
        <v>1.3</v>
      </c>
      <c r="N70" s="87">
        <v>0.7</v>
      </c>
      <c r="O70" s="88">
        <v>0.7</v>
      </c>
      <c r="P70" s="88">
        <v>0.7</v>
      </c>
      <c r="Q70" s="88">
        <v>0.9</v>
      </c>
      <c r="R70" s="89">
        <v>0.7</v>
      </c>
      <c r="S70" s="90">
        <v>2.6</v>
      </c>
      <c r="T70" s="88">
        <v>3</v>
      </c>
      <c r="U70" s="88">
        <v>3.2</v>
      </c>
      <c r="V70" s="88">
        <v>3.8</v>
      </c>
      <c r="W70" s="89">
        <v>3.9</v>
      </c>
      <c r="X70" s="74"/>
      <c r="Y70" s="74"/>
      <c r="Z70" s="74"/>
      <c r="AA70" s="74"/>
    </row>
    <row r="71" spans="1:27" customFormat="1" ht="14.25" x14ac:dyDescent="0.45">
      <c r="A71" s="7"/>
      <c r="B71" s="8" t="s">
        <v>123</v>
      </c>
      <c r="C71" s="42" t="s">
        <v>10</v>
      </c>
      <c r="D71" s="92">
        <v>5.8</v>
      </c>
      <c r="E71" s="93">
        <v>6.4</v>
      </c>
      <c r="F71" s="93">
        <v>6.3</v>
      </c>
      <c r="G71" s="93">
        <v>6.5</v>
      </c>
      <c r="H71" s="94">
        <v>7.3</v>
      </c>
      <c r="I71" s="95">
        <v>2.2999999999999998</v>
      </c>
      <c r="J71" s="93">
        <v>2</v>
      </c>
      <c r="K71" s="93">
        <v>2.2000000000000002</v>
      </c>
      <c r="L71" s="93">
        <v>1.7</v>
      </c>
      <c r="M71" s="96">
        <v>1.7</v>
      </c>
      <c r="N71" s="92">
        <v>0.8</v>
      </c>
      <c r="O71" s="93">
        <v>0.9</v>
      </c>
      <c r="P71" s="93">
        <v>0.8</v>
      </c>
      <c r="Q71" s="93">
        <v>1.1000000000000001</v>
      </c>
      <c r="R71" s="94">
        <v>1</v>
      </c>
      <c r="S71" s="95">
        <v>2.6</v>
      </c>
      <c r="T71" s="93">
        <v>3.4</v>
      </c>
      <c r="U71" s="93">
        <v>3.4</v>
      </c>
      <c r="V71" s="93">
        <v>3.7</v>
      </c>
      <c r="W71" s="94">
        <v>4.7</v>
      </c>
      <c r="X71" s="74"/>
      <c r="Y71" s="74"/>
      <c r="Z71" s="74"/>
      <c r="AA71" s="74"/>
    </row>
    <row r="72" spans="1:27" customFormat="1" ht="14.25" x14ac:dyDescent="0.45">
      <c r="A72" s="7"/>
      <c r="B72" s="8" t="s">
        <v>124</v>
      </c>
      <c r="C72" s="49" t="s">
        <v>16</v>
      </c>
      <c r="D72" s="97">
        <v>5</v>
      </c>
      <c r="E72" s="98">
        <v>5.5</v>
      </c>
      <c r="F72" s="98">
        <v>5.6</v>
      </c>
      <c r="G72" s="98">
        <v>5.9</v>
      </c>
      <c r="H72" s="99">
        <v>6.2</v>
      </c>
      <c r="I72" s="100">
        <v>1.4</v>
      </c>
      <c r="J72" s="98">
        <v>1.9</v>
      </c>
      <c r="K72" s="98">
        <v>1.6</v>
      </c>
      <c r="L72" s="98">
        <v>1.2</v>
      </c>
      <c r="M72" s="101">
        <v>1.3</v>
      </c>
      <c r="N72" s="97">
        <v>0.8</v>
      </c>
      <c r="O72" s="98">
        <v>0.7</v>
      </c>
      <c r="P72" s="98">
        <v>0.9</v>
      </c>
      <c r="Q72" s="98">
        <v>0.8</v>
      </c>
      <c r="R72" s="99">
        <v>0.8</v>
      </c>
      <c r="S72" s="100">
        <v>2.9</v>
      </c>
      <c r="T72" s="98">
        <v>2.9</v>
      </c>
      <c r="U72" s="98">
        <v>3.2</v>
      </c>
      <c r="V72" s="98">
        <v>3.9</v>
      </c>
      <c r="W72" s="99">
        <v>4.2</v>
      </c>
      <c r="X72" s="74"/>
      <c r="Y72" s="74"/>
      <c r="Z72" s="74"/>
      <c r="AA72" s="74"/>
    </row>
    <row r="73" spans="1:27" customFormat="1" ht="14.25" x14ac:dyDescent="0.45">
      <c r="A73" s="7"/>
      <c r="B73" s="8" t="s">
        <v>125</v>
      </c>
      <c r="C73" s="50" t="s">
        <v>22</v>
      </c>
      <c r="D73" s="97">
        <v>4.0999999999999996</v>
      </c>
      <c r="E73" s="98">
        <v>5</v>
      </c>
      <c r="F73" s="98">
        <v>4.7</v>
      </c>
      <c r="G73" s="98">
        <v>4.5999999999999996</v>
      </c>
      <c r="H73" s="99">
        <v>4.7</v>
      </c>
      <c r="I73" s="100">
        <v>1.1000000000000001</v>
      </c>
      <c r="J73" s="98">
        <v>1.5</v>
      </c>
      <c r="K73" s="98">
        <v>0.4</v>
      </c>
      <c r="L73" s="98">
        <v>0.3</v>
      </c>
      <c r="M73" s="101">
        <v>0.7</v>
      </c>
      <c r="N73" s="97">
        <v>0.5</v>
      </c>
      <c r="O73" s="98">
        <v>0.9</v>
      </c>
      <c r="P73" s="98">
        <v>1</v>
      </c>
      <c r="Q73" s="98">
        <v>1.4</v>
      </c>
      <c r="R73" s="99">
        <v>0.7</v>
      </c>
      <c r="S73" s="100">
        <v>2.5</v>
      </c>
      <c r="T73" s="98">
        <v>2.6</v>
      </c>
      <c r="U73" s="98">
        <v>3.4</v>
      </c>
      <c r="V73" s="98">
        <v>2.9</v>
      </c>
      <c r="W73" s="99">
        <v>3.4</v>
      </c>
      <c r="X73" s="74"/>
      <c r="Y73" s="74"/>
      <c r="Z73" s="74"/>
      <c r="AA73" s="74"/>
    </row>
    <row r="74" spans="1:27" customFormat="1" ht="14.25" x14ac:dyDescent="0.45">
      <c r="A74" s="7"/>
      <c r="B74" s="8" t="s">
        <v>126</v>
      </c>
      <c r="C74" s="50" t="s">
        <v>26</v>
      </c>
      <c r="D74" s="97">
        <v>5.2</v>
      </c>
      <c r="E74" s="98">
        <v>5.9</v>
      </c>
      <c r="F74" s="98">
        <v>4.8</v>
      </c>
      <c r="G74" s="98">
        <v>7.1</v>
      </c>
      <c r="H74" s="99">
        <v>6.7</v>
      </c>
      <c r="I74" s="100">
        <v>1.6</v>
      </c>
      <c r="J74" s="98">
        <v>2.5</v>
      </c>
      <c r="K74" s="98">
        <v>1</v>
      </c>
      <c r="L74" s="98">
        <v>1.3</v>
      </c>
      <c r="M74" s="101">
        <v>1.4</v>
      </c>
      <c r="N74" s="97">
        <v>1</v>
      </c>
      <c r="O74" s="98">
        <v>0.4</v>
      </c>
      <c r="P74" s="98">
        <v>1</v>
      </c>
      <c r="Q74" s="98">
        <v>0.4</v>
      </c>
      <c r="R74" s="99">
        <v>1</v>
      </c>
      <c r="S74" s="100">
        <v>2.6</v>
      </c>
      <c r="T74" s="98">
        <v>3</v>
      </c>
      <c r="U74" s="98">
        <v>2.8</v>
      </c>
      <c r="V74" s="98">
        <v>5.4</v>
      </c>
      <c r="W74" s="99">
        <v>4.3</v>
      </c>
      <c r="X74" s="74"/>
      <c r="Y74" s="74"/>
      <c r="Z74" s="74"/>
      <c r="AA74" s="74"/>
    </row>
    <row r="75" spans="1:27" customFormat="1" ht="14.25" x14ac:dyDescent="0.45">
      <c r="A75" s="7"/>
      <c r="B75" s="8" t="s">
        <v>127</v>
      </c>
      <c r="C75" s="50" t="s">
        <v>28</v>
      </c>
      <c r="D75" s="97">
        <v>5.6</v>
      </c>
      <c r="E75" s="98">
        <v>5.5</v>
      </c>
      <c r="F75" s="98">
        <v>6.8</v>
      </c>
      <c r="G75" s="98">
        <v>5.7</v>
      </c>
      <c r="H75" s="99">
        <v>6.8</v>
      </c>
      <c r="I75" s="100">
        <v>1.5</v>
      </c>
      <c r="J75" s="98">
        <v>1.5</v>
      </c>
      <c r="K75" s="98">
        <v>2.7</v>
      </c>
      <c r="L75" s="98">
        <v>1.6</v>
      </c>
      <c r="M75" s="101">
        <v>1.7</v>
      </c>
      <c r="N75" s="97">
        <v>0.7</v>
      </c>
      <c r="O75" s="98">
        <v>1</v>
      </c>
      <c r="P75" s="98">
        <v>0.7</v>
      </c>
      <c r="Q75" s="98">
        <v>0.8</v>
      </c>
      <c r="R75" s="99">
        <v>0.6</v>
      </c>
      <c r="S75" s="100">
        <v>3.4</v>
      </c>
      <c r="T75" s="98">
        <v>3.1</v>
      </c>
      <c r="U75" s="98">
        <v>3.4</v>
      </c>
      <c r="V75" s="98">
        <v>3.4</v>
      </c>
      <c r="W75" s="99">
        <v>4.5</v>
      </c>
      <c r="X75" s="74"/>
      <c r="Y75" s="74"/>
      <c r="Z75" s="74"/>
      <c r="AA75" s="74"/>
    </row>
    <row r="76" spans="1:27" customFormat="1" ht="14.25" x14ac:dyDescent="0.45">
      <c r="A76" s="7"/>
      <c r="B76" s="8" t="s">
        <v>128</v>
      </c>
      <c r="C76" s="49" t="s">
        <v>30</v>
      </c>
      <c r="D76" s="97">
        <v>4.3</v>
      </c>
      <c r="E76" s="98">
        <v>4.9000000000000004</v>
      </c>
      <c r="F76" s="98">
        <v>4.3</v>
      </c>
      <c r="G76" s="98">
        <v>6.6</v>
      </c>
      <c r="H76" s="99">
        <v>6.7</v>
      </c>
      <c r="I76" s="100">
        <v>1.6</v>
      </c>
      <c r="J76" s="98">
        <v>1.4</v>
      </c>
      <c r="K76" s="98">
        <v>0.8</v>
      </c>
      <c r="L76" s="98">
        <v>1.3</v>
      </c>
      <c r="M76" s="101">
        <v>2.2000000000000002</v>
      </c>
      <c r="N76" s="97">
        <v>0.8</v>
      </c>
      <c r="O76" s="98">
        <v>0.8</v>
      </c>
      <c r="P76" s="98">
        <v>0.8</v>
      </c>
      <c r="Q76" s="98">
        <v>1</v>
      </c>
      <c r="R76" s="99">
        <v>0.5</v>
      </c>
      <c r="S76" s="100">
        <v>1.9</v>
      </c>
      <c r="T76" s="98">
        <v>2.7</v>
      </c>
      <c r="U76" s="98">
        <v>2.7</v>
      </c>
      <c r="V76" s="98">
        <v>4.2</v>
      </c>
      <c r="W76" s="99">
        <v>4</v>
      </c>
      <c r="X76" s="74"/>
      <c r="Y76" s="74"/>
      <c r="Z76" s="74"/>
      <c r="AA76" s="74"/>
    </row>
    <row r="77" spans="1:27" customFormat="1" ht="14.25" x14ac:dyDescent="0.45">
      <c r="A77" s="7"/>
      <c r="B77" s="8" t="s">
        <v>129</v>
      </c>
      <c r="C77" s="49" t="s">
        <v>32</v>
      </c>
      <c r="D77" s="97">
        <v>5.3</v>
      </c>
      <c r="E77" s="98">
        <v>6.5</v>
      </c>
      <c r="F77" s="98">
        <v>6.5</v>
      </c>
      <c r="G77" s="98">
        <v>6.2</v>
      </c>
      <c r="H77" s="99">
        <v>6.3</v>
      </c>
      <c r="I77" s="100">
        <v>1</v>
      </c>
      <c r="J77" s="98">
        <v>1.3</v>
      </c>
      <c r="K77" s="98">
        <v>1.3</v>
      </c>
      <c r="L77" s="98">
        <v>1</v>
      </c>
      <c r="M77" s="101">
        <v>1.3</v>
      </c>
      <c r="N77" s="97">
        <v>0.9</v>
      </c>
      <c r="O77" s="98">
        <v>0.6</v>
      </c>
      <c r="P77" s="98">
        <v>0.8</v>
      </c>
      <c r="Q77" s="98">
        <v>0.9</v>
      </c>
      <c r="R77" s="99">
        <v>0.7</v>
      </c>
      <c r="S77" s="100">
        <v>3.4</v>
      </c>
      <c r="T77" s="98">
        <v>4.5999999999999996</v>
      </c>
      <c r="U77" s="98">
        <v>4.5</v>
      </c>
      <c r="V77" s="98">
        <v>4.3</v>
      </c>
      <c r="W77" s="99">
        <v>4.2</v>
      </c>
      <c r="X77" s="74"/>
      <c r="Y77" s="74"/>
      <c r="Z77" s="74"/>
      <c r="AA77" s="74"/>
    </row>
    <row r="78" spans="1:27" customFormat="1" ht="14.25" x14ac:dyDescent="0.45">
      <c r="A78" s="7"/>
      <c r="B78" s="8" t="s">
        <v>130</v>
      </c>
      <c r="C78" s="49" t="s">
        <v>34</v>
      </c>
      <c r="D78" s="97">
        <v>7.9</v>
      </c>
      <c r="E78" s="98">
        <v>8.4</v>
      </c>
      <c r="F78" s="98">
        <v>8</v>
      </c>
      <c r="G78" s="98">
        <v>2.6</v>
      </c>
      <c r="H78" s="99">
        <v>2.1</v>
      </c>
      <c r="I78" s="100">
        <v>2</v>
      </c>
      <c r="J78" s="98">
        <v>3.7</v>
      </c>
      <c r="K78" s="98">
        <v>0.6</v>
      </c>
      <c r="L78" s="98">
        <v>0.1</v>
      </c>
      <c r="M78" s="101">
        <v>0</v>
      </c>
      <c r="N78" s="97">
        <v>2.4</v>
      </c>
      <c r="O78" s="98">
        <v>4.7</v>
      </c>
      <c r="P78" s="98">
        <v>1.4</v>
      </c>
      <c r="Q78" s="98">
        <v>0</v>
      </c>
      <c r="R78" s="99">
        <v>1.8</v>
      </c>
      <c r="S78" s="100">
        <v>3.6</v>
      </c>
      <c r="T78" s="98">
        <v>0</v>
      </c>
      <c r="U78" s="98">
        <v>6</v>
      </c>
      <c r="V78" s="98">
        <v>2.5</v>
      </c>
      <c r="W78" s="99">
        <v>0.4</v>
      </c>
      <c r="X78" s="74"/>
      <c r="Y78" s="74"/>
      <c r="Z78" s="74"/>
      <c r="AA78" s="74"/>
    </row>
    <row r="79" spans="1:27" customFormat="1" ht="14.25" x14ac:dyDescent="0.45">
      <c r="A79" s="7"/>
      <c r="B79" s="8" t="s">
        <v>131</v>
      </c>
      <c r="C79" s="49" t="s">
        <v>36</v>
      </c>
      <c r="D79" s="97">
        <v>4.3</v>
      </c>
      <c r="E79" s="98">
        <v>4.9000000000000004</v>
      </c>
      <c r="F79" s="98">
        <v>5</v>
      </c>
      <c r="G79" s="98">
        <v>7</v>
      </c>
      <c r="H79" s="99">
        <v>5.0999999999999996</v>
      </c>
      <c r="I79" s="100">
        <v>0.9</v>
      </c>
      <c r="J79" s="98">
        <v>1.5</v>
      </c>
      <c r="K79" s="98">
        <v>1.2</v>
      </c>
      <c r="L79" s="98">
        <v>1.3</v>
      </c>
      <c r="M79" s="101">
        <v>0.7</v>
      </c>
      <c r="N79" s="97">
        <v>1</v>
      </c>
      <c r="O79" s="98">
        <v>1</v>
      </c>
      <c r="P79" s="98">
        <v>1</v>
      </c>
      <c r="Q79" s="98">
        <v>1.5</v>
      </c>
      <c r="R79" s="99">
        <v>0.9</v>
      </c>
      <c r="S79" s="100">
        <v>2.4</v>
      </c>
      <c r="T79" s="98">
        <v>2.2999999999999998</v>
      </c>
      <c r="U79" s="98">
        <v>2.9</v>
      </c>
      <c r="V79" s="98">
        <v>4.0999999999999996</v>
      </c>
      <c r="W79" s="99">
        <v>3.6</v>
      </c>
      <c r="X79" s="74"/>
      <c r="Y79" s="74"/>
      <c r="Z79" s="74"/>
      <c r="AA79" s="74"/>
    </row>
    <row r="80" spans="1:27" customFormat="1" ht="14.25" x14ac:dyDescent="0.45">
      <c r="A80" s="7"/>
      <c r="B80" s="8" t="s">
        <v>132</v>
      </c>
      <c r="C80" s="49" t="s">
        <v>38</v>
      </c>
      <c r="D80" s="97">
        <v>3.1</v>
      </c>
      <c r="E80" s="98">
        <v>2.8</v>
      </c>
      <c r="F80" s="98">
        <v>2.9</v>
      </c>
      <c r="G80" s="98">
        <v>4.4000000000000004</v>
      </c>
      <c r="H80" s="99">
        <v>3.5</v>
      </c>
      <c r="I80" s="100">
        <v>0.6</v>
      </c>
      <c r="J80" s="98">
        <v>0.6</v>
      </c>
      <c r="K80" s="98">
        <v>0</v>
      </c>
      <c r="L80" s="98">
        <v>0.6</v>
      </c>
      <c r="M80" s="101">
        <v>0.6</v>
      </c>
      <c r="N80" s="97">
        <v>0.3</v>
      </c>
      <c r="O80" s="98">
        <v>0</v>
      </c>
      <c r="P80" s="98">
        <v>0.4</v>
      </c>
      <c r="Q80" s="98">
        <v>0.6</v>
      </c>
      <c r="R80" s="99">
        <v>0.4</v>
      </c>
      <c r="S80" s="100">
        <v>2.2000000000000002</v>
      </c>
      <c r="T80" s="98">
        <v>2.2999999999999998</v>
      </c>
      <c r="U80" s="98">
        <v>2.5</v>
      </c>
      <c r="V80" s="98">
        <v>3.2</v>
      </c>
      <c r="W80" s="99">
        <v>2.5</v>
      </c>
      <c r="X80" s="74"/>
      <c r="Y80" s="74"/>
      <c r="Z80" s="74"/>
      <c r="AA80" s="74"/>
    </row>
    <row r="81" spans="1:27" customFormat="1" ht="14.25" x14ac:dyDescent="0.45">
      <c r="A81" s="7"/>
      <c r="B81" s="8" t="s">
        <v>133</v>
      </c>
      <c r="C81" s="50" t="s">
        <v>40</v>
      </c>
      <c r="D81" s="97">
        <v>2.9</v>
      </c>
      <c r="E81" s="98">
        <v>3</v>
      </c>
      <c r="F81" s="98">
        <v>3.4</v>
      </c>
      <c r="G81" s="98">
        <v>5.2</v>
      </c>
      <c r="H81" s="99">
        <v>3.7</v>
      </c>
      <c r="I81" s="100">
        <v>0.7</v>
      </c>
      <c r="J81" s="98">
        <v>0.4</v>
      </c>
      <c r="K81" s="98">
        <v>0</v>
      </c>
      <c r="L81" s="98">
        <v>0.8</v>
      </c>
      <c r="M81" s="101">
        <v>0.5</v>
      </c>
      <c r="N81" s="97">
        <v>0.1</v>
      </c>
      <c r="O81" s="98">
        <v>0</v>
      </c>
      <c r="P81" s="98">
        <v>0.4</v>
      </c>
      <c r="Q81" s="98">
        <v>0.7</v>
      </c>
      <c r="R81" s="99">
        <v>0.5</v>
      </c>
      <c r="S81" s="100">
        <v>2.2000000000000002</v>
      </c>
      <c r="T81" s="98">
        <v>2.6</v>
      </c>
      <c r="U81" s="98">
        <v>3</v>
      </c>
      <c r="V81" s="98">
        <v>3.8</v>
      </c>
      <c r="W81" s="99">
        <v>2.7</v>
      </c>
      <c r="X81" s="74"/>
      <c r="Y81" s="74"/>
      <c r="Z81" s="74"/>
      <c r="AA81" s="74"/>
    </row>
    <row r="82" spans="1:27" customFormat="1" ht="14.25" x14ac:dyDescent="0.45">
      <c r="A82" s="7"/>
      <c r="B82" s="8" t="s">
        <v>134</v>
      </c>
      <c r="C82" s="51" t="s">
        <v>42</v>
      </c>
      <c r="D82" s="102">
        <v>3.2</v>
      </c>
      <c r="E82" s="103">
        <v>2.7</v>
      </c>
      <c r="F82" s="103">
        <v>2.5</v>
      </c>
      <c r="G82" s="103">
        <v>3.6</v>
      </c>
      <c r="H82" s="104">
        <v>3.3</v>
      </c>
      <c r="I82" s="105">
        <v>0.6</v>
      </c>
      <c r="J82" s="103">
        <v>0.7</v>
      </c>
      <c r="K82" s="103">
        <v>0</v>
      </c>
      <c r="L82" s="103">
        <v>0.5</v>
      </c>
      <c r="M82" s="106">
        <v>0.6</v>
      </c>
      <c r="N82" s="102">
        <v>0.4</v>
      </c>
      <c r="O82" s="103">
        <v>0</v>
      </c>
      <c r="P82" s="103">
        <v>0.4</v>
      </c>
      <c r="Q82" s="103">
        <v>0.5</v>
      </c>
      <c r="R82" s="104">
        <v>0.3</v>
      </c>
      <c r="S82" s="105">
        <v>2.2000000000000002</v>
      </c>
      <c r="T82" s="103">
        <v>2</v>
      </c>
      <c r="U82" s="103">
        <v>2.1</v>
      </c>
      <c r="V82" s="103">
        <v>2.7</v>
      </c>
      <c r="W82" s="104">
        <v>2.4</v>
      </c>
      <c r="X82" s="74"/>
      <c r="Y82" s="74"/>
      <c r="Z82" s="74"/>
      <c r="AA82" s="74"/>
    </row>
    <row r="83" spans="1:27" customFormat="1" ht="14.25" x14ac:dyDescent="0.45">
      <c r="A83" s="7"/>
      <c r="B83" s="8" t="s">
        <v>135</v>
      </c>
      <c r="C83" s="58" t="s">
        <v>44</v>
      </c>
      <c r="D83" s="107">
        <v>3.5</v>
      </c>
      <c r="E83" s="108">
        <v>3.7</v>
      </c>
      <c r="F83" s="108">
        <v>3.7</v>
      </c>
      <c r="G83" s="108">
        <v>4</v>
      </c>
      <c r="H83" s="109">
        <v>3.8</v>
      </c>
      <c r="I83" s="110">
        <v>0.9</v>
      </c>
      <c r="J83" s="108">
        <v>0.8</v>
      </c>
      <c r="K83" s="108">
        <v>0.6</v>
      </c>
      <c r="L83" s="108">
        <v>0.4</v>
      </c>
      <c r="M83" s="111">
        <v>0.6</v>
      </c>
      <c r="N83" s="107">
        <v>0.6</v>
      </c>
      <c r="O83" s="108">
        <v>0.6</v>
      </c>
      <c r="P83" s="108">
        <v>0.7</v>
      </c>
      <c r="Q83" s="108">
        <v>0.7</v>
      </c>
      <c r="R83" s="109">
        <v>0.5</v>
      </c>
      <c r="S83" s="110">
        <v>2</v>
      </c>
      <c r="T83" s="108">
        <v>2.2000000000000002</v>
      </c>
      <c r="U83" s="108">
        <v>2.4</v>
      </c>
      <c r="V83" s="108">
        <v>2.8</v>
      </c>
      <c r="W83" s="109">
        <v>2.7</v>
      </c>
      <c r="X83" s="74"/>
      <c r="Y83" s="74"/>
      <c r="Z83" s="74"/>
      <c r="AA83" s="74"/>
    </row>
    <row r="84" spans="1:27" customFormat="1" ht="14.25" x14ac:dyDescent="0.45">
      <c r="A84" s="7"/>
      <c r="B84" s="8" t="s">
        <v>136</v>
      </c>
      <c r="C84" s="49" t="s">
        <v>46</v>
      </c>
      <c r="D84" s="97">
        <v>4.0999999999999996</v>
      </c>
      <c r="E84" s="98">
        <v>4</v>
      </c>
      <c r="F84" s="98">
        <v>5.2</v>
      </c>
      <c r="G84" s="98">
        <v>6.6</v>
      </c>
      <c r="H84" s="99">
        <v>6.2</v>
      </c>
      <c r="I84" s="100">
        <v>1.3</v>
      </c>
      <c r="J84" s="98">
        <v>0.8</v>
      </c>
      <c r="K84" s="98">
        <v>1.3</v>
      </c>
      <c r="L84" s="98">
        <v>0.7</v>
      </c>
      <c r="M84" s="101">
        <v>1.2</v>
      </c>
      <c r="N84" s="97">
        <v>0.5</v>
      </c>
      <c r="O84" s="98">
        <v>0.9</v>
      </c>
      <c r="P84" s="98">
        <v>1.1000000000000001</v>
      </c>
      <c r="Q84" s="98">
        <v>1.4</v>
      </c>
      <c r="R84" s="99">
        <v>0.8</v>
      </c>
      <c r="S84" s="100">
        <v>2.2999999999999998</v>
      </c>
      <c r="T84" s="98">
        <v>2.2999999999999998</v>
      </c>
      <c r="U84" s="98">
        <v>2.8</v>
      </c>
      <c r="V84" s="98">
        <v>4.5</v>
      </c>
      <c r="W84" s="99">
        <v>4.2</v>
      </c>
      <c r="X84" s="74"/>
      <c r="Y84" s="74"/>
      <c r="Z84" s="74"/>
      <c r="AA84" s="74"/>
    </row>
    <row r="85" spans="1:27" customFormat="1" ht="14.25" x14ac:dyDescent="0.45">
      <c r="A85" s="7"/>
      <c r="B85" s="8" t="s">
        <v>137</v>
      </c>
      <c r="C85" s="49" t="s">
        <v>48</v>
      </c>
      <c r="D85" s="97">
        <v>4.2</v>
      </c>
      <c r="E85" s="98">
        <v>3.4</v>
      </c>
      <c r="F85" s="98">
        <v>4.5999999999999996</v>
      </c>
      <c r="G85" s="98">
        <v>5.0999999999999996</v>
      </c>
      <c r="H85" s="99">
        <v>4.8</v>
      </c>
      <c r="I85" s="100">
        <v>1.1000000000000001</v>
      </c>
      <c r="J85" s="98">
        <v>0.8</v>
      </c>
      <c r="K85" s="98">
        <v>0.4</v>
      </c>
      <c r="L85" s="98">
        <v>0.6</v>
      </c>
      <c r="M85" s="101">
        <v>0.3</v>
      </c>
      <c r="N85" s="97">
        <v>0.5</v>
      </c>
      <c r="O85" s="98">
        <v>0.7</v>
      </c>
      <c r="P85" s="98">
        <v>0.8</v>
      </c>
      <c r="Q85" s="98">
        <v>1.5</v>
      </c>
      <c r="R85" s="99">
        <v>0.8</v>
      </c>
      <c r="S85" s="100">
        <v>2.6</v>
      </c>
      <c r="T85" s="98">
        <v>2</v>
      </c>
      <c r="U85" s="98">
        <v>3.4</v>
      </c>
      <c r="V85" s="98">
        <v>3.1</v>
      </c>
      <c r="W85" s="99">
        <v>3.7</v>
      </c>
      <c r="X85" s="74"/>
      <c r="Y85" s="74"/>
      <c r="Z85" s="74"/>
      <c r="AA85" s="74"/>
    </row>
    <row r="86" spans="1:27" customFormat="1" ht="14.25" x14ac:dyDescent="0.45">
      <c r="A86" s="7"/>
      <c r="B86" s="8" t="s">
        <v>138</v>
      </c>
      <c r="C86" s="49" t="s">
        <v>50</v>
      </c>
      <c r="D86" s="97">
        <v>3.1</v>
      </c>
      <c r="E86" s="98">
        <v>3</v>
      </c>
      <c r="F86" s="98">
        <v>3.5</v>
      </c>
      <c r="G86" s="98">
        <v>3.3</v>
      </c>
      <c r="H86" s="99">
        <v>4.0999999999999996</v>
      </c>
      <c r="I86" s="100">
        <v>1.1000000000000001</v>
      </c>
      <c r="J86" s="98">
        <v>0.7</v>
      </c>
      <c r="K86" s="98">
        <v>0.1</v>
      </c>
      <c r="L86" s="98">
        <v>0.4</v>
      </c>
      <c r="M86" s="101">
        <v>0.6</v>
      </c>
      <c r="N86" s="97">
        <v>0.4</v>
      </c>
      <c r="O86" s="98">
        <v>0.6</v>
      </c>
      <c r="P86" s="98">
        <v>0.6</v>
      </c>
      <c r="Q86" s="98">
        <v>0.6</v>
      </c>
      <c r="R86" s="99">
        <v>0.6</v>
      </c>
      <c r="S86" s="100">
        <v>1.5</v>
      </c>
      <c r="T86" s="98">
        <v>1.8</v>
      </c>
      <c r="U86" s="98">
        <v>2.8</v>
      </c>
      <c r="V86" s="98">
        <v>2.4</v>
      </c>
      <c r="W86" s="99">
        <v>2.9</v>
      </c>
      <c r="X86" s="74"/>
      <c r="Y86" s="74"/>
      <c r="Z86" s="74"/>
      <c r="AA86" s="74"/>
    </row>
    <row r="87" spans="1:27" customFormat="1" ht="14.25" x14ac:dyDescent="0.45">
      <c r="A87" s="7"/>
      <c r="B87" s="8" t="s">
        <v>139</v>
      </c>
      <c r="C87" s="49" t="s">
        <v>52</v>
      </c>
      <c r="D87" s="97">
        <v>3.7</v>
      </c>
      <c r="E87" s="98">
        <v>5</v>
      </c>
      <c r="F87" s="98">
        <v>5.6</v>
      </c>
      <c r="G87" s="98">
        <v>3.8</v>
      </c>
      <c r="H87" s="99">
        <v>2.9</v>
      </c>
      <c r="I87" s="100">
        <v>1.4</v>
      </c>
      <c r="J87" s="98">
        <v>1</v>
      </c>
      <c r="K87" s="98">
        <v>1.2</v>
      </c>
      <c r="L87" s="98">
        <v>0.3</v>
      </c>
      <c r="M87" s="101">
        <v>0.6</v>
      </c>
      <c r="N87" s="97">
        <v>0.9</v>
      </c>
      <c r="O87" s="98">
        <v>0.4</v>
      </c>
      <c r="P87" s="98">
        <v>0.5</v>
      </c>
      <c r="Q87" s="98">
        <v>0.7</v>
      </c>
      <c r="R87" s="99">
        <v>0.3</v>
      </c>
      <c r="S87" s="100">
        <v>1.3</v>
      </c>
      <c r="T87" s="98">
        <v>3.5</v>
      </c>
      <c r="U87" s="98">
        <v>3.9</v>
      </c>
      <c r="V87" s="98">
        <v>2.7</v>
      </c>
      <c r="W87" s="99">
        <v>2.1</v>
      </c>
      <c r="X87" s="74"/>
      <c r="Y87" s="74"/>
      <c r="Z87" s="74"/>
      <c r="AA87" s="74"/>
    </row>
    <row r="88" spans="1:27" customFormat="1" ht="14.25" x14ac:dyDescent="0.45">
      <c r="A88" s="7"/>
      <c r="B88" s="8" t="s">
        <v>140</v>
      </c>
      <c r="C88" s="49" t="s">
        <v>54</v>
      </c>
      <c r="D88" s="97">
        <v>5.9</v>
      </c>
      <c r="E88" s="98">
        <v>4.7</v>
      </c>
      <c r="F88" s="98">
        <v>4.5</v>
      </c>
      <c r="G88" s="98">
        <v>6.3</v>
      </c>
      <c r="H88" s="99">
        <v>4.2</v>
      </c>
      <c r="I88" s="100">
        <v>1.2</v>
      </c>
      <c r="J88" s="98">
        <v>0.8</v>
      </c>
      <c r="K88" s="98">
        <v>1.1000000000000001</v>
      </c>
      <c r="L88" s="98">
        <v>0.7</v>
      </c>
      <c r="M88" s="101">
        <v>0.7</v>
      </c>
      <c r="N88" s="97">
        <v>1.3</v>
      </c>
      <c r="O88" s="98">
        <v>0.8</v>
      </c>
      <c r="P88" s="98">
        <v>0.9</v>
      </c>
      <c r="Q88" s="98">
        <v>1.6</v>
      </c>
      <c r="R88" s="99">
        <v>0.1</v>
      </c>
      <c r="S88" s="100">
        <v>3.4</v>
      </c>
      <c r="T88" s="98">
        <v>3.1</v>
      </c>
      <c r="U88" s="98">
        <v>2.4</v>
      </c>
      <c r="V88" s="98">
        <v>4</v>
      </c>
      <c r="W88" s="99">
        <v>3.4</v>
      </c>
      <c r="X88" s="74"/>
      <c r="Y88" s="74"/>
      <c r="Z88" s="74"/>
      <c r="AA88" s="74"/>
    </row>
    <row r="89" spans="1:27" customFormat="1" ht="14.25" x14ac:dyDescent="0.45">
      <c r="A89" s="7"/>
      <c r="B89" s="8" t="s">
        <v>141</v>
      </c>
      <c r="C89" s="49" t="s">
        <v>56</v>
      </c>
      <c r="D89" s="97">
        <v>3.4</v>
      </c>
      <c r="E89" s="98">
        <v>4.0999999999999996</v>
      </c>
      <c r="F89" s="98">
        <v>4</v>
      </c>
      <c r="G89" s="98">
        <v>4.2</v>
      </c>
      <c r="H89" s="99">
        <v>4.5</v>
      </c>
      <c r="I89" s="100">
        <v>1</v>
      </c>
      <c r="J89" s="98">
        <v>1.3</v>
      </c>
      <c r="K89" s="98">
        <v>0.4</v>
      </c>
      <c r="L89" s="98">
        <v>0.4</v>
      </c>
      <c r="M89" s="101">
        <v>0.6</v>
      </c>
      <c r="N89" s="97">
        <v>0.5</v>
      </c>
      <c r="O89" s="98">
        <v>0.9</v>
      </c>
      <c r="P89" s="98">
        <v>0.8</v>
      </c>
      <c r="Q89" s="98">
        <v>0.4</v>
      </c>
      <c r="R89" s="99">
        <v>0.7</v>
      </c>
      <c r="S89" s="100">
        <v>1.9</v>
      </c>
      <c r="T89" s="98">
        <v>2</v>
      </c>
      <c r="U89" s="98">
        <v>2.9</v>
      </c>
      <c r="V89" s="98">
        <v>3.4</v>
      </c>
      <c r="W89" s="99">
        <v>3.3</v>
      </c>
      <c r="X89" s="74"/>
      <c r="Y89" s="74"/>
      <c r="Z89" s="74"/>
      <c r="AA89" s="74"/>
    </row>
    <row r="90" spans="1:27" customFormat="1" ht="14.25" x14ac:dyDescent="0.45">
      <c r="A90" s="7"/>
      <c r="B90" s="8" t="s">
        <v>142</v>
      </c>
      <c r="C90" s="49" t="s">
        <v>58</v>
      </c>
      <c r="D90" s="97">
        <v>7</v>
      </c>
      <c r="E90" s="98">
        <v>4.8</v>
      </c>
      <c r="F90" s="98">
        <v>5.6</v>
      </c>
      <c r="G90" s="98">
        <v>5.5</v>
      </c>
      <c r="H90" s="99">
        <v>7.4</v>
      </c>
      <c r="I90" s="100">
        <v>2</v>
      </c>
      <c r="J90" s="98">
        <v>2.2999999999999998</v>
      </c>
      <c r="K90" s="98">
        <v>2.5</v>
      </c>
      <c r="L90" s="98">
        <v>0.9</v>
      </c>
      <c r="M90" s="101">
        <v>3.6</v>
      </c>
      <c r="N90" s="97">
        <v>0.7</v>
      </c>
      <c r="O90" s="98">
        <v>0.4</v>
      </c>
      <c r="P90" s="98">
        <v>1.7</v>
      </c>
      <c r="Q90" s="98">
        <v>1.1000000000000001</v>
      </c>
      <c r="R90" s="99">
        <v>0.2</v>
      </c>
      <c r="S90" s="100">
        <v>4.3</v>
      </c>
      <c r="T90" s="98">
        <v>2</v>
      </c>
      <c r="U90" s="98">
        <v>1.4</v>
      </c>
      <c r="V90" s="98">
        <v>3.5</v>
      </c>
      <c r="W90" s="99">
        <v>3.6</v>
      </c>
      <c r="X90" s="74"/>
      <c r="Y90" s="74"/>
      <c r="Z90" s="74"/>
      <c r="AA90" s="74"/>
    </row>
    <row r="91" spans="1:27" customFormat="1" ht="14.25" x14ac:dyDescent="0.45">
      <c r="A91" s="7"/>
      <c r="B91" s="8" t="s">
        <v>143</v>
      </c>
      <c r="C91" s="49" t="s">
        <v>60</v>
      </c>
      <c r="D91" s="97">
        <v>1.9</v>
      </c>
      <c r="E91" s="98">
        <v>2.4</v>
      </c>
      <c r="F91" s="98">
        <v>1.9</v>
      </c>
      <c r="G91" s="98">
        <v>1.5</v>
      </c>
      <c r="H91" s="99">
        <v>1.5</v>
      </c>
      <c r="I91" s="100">
        <v>0.1</v>
      </c>
      <c r="J91" s="98">
        <v>0.3</v>
      </c>
      <c r="K91" s="98">
        <v>0.2</v>
      </c>
      <c r="L91" s="98">
        <v>0.1</v>
      </c>
      <c r="M91" s="101">
        <v>0.2</v>
      </c>
      <c r="N91" s="97">
        <v>0.2</v>
      </c>
      <c r="O91" s="98">
        <v>0.3</v>
      </c>
      <c r="P91" s="98">
        <v>0.4</v>
      </c>
      <c r="Q91" s="98">
        <v>0.3</v>
      </c>
      <c r="R91" s="99">
        <v>0.1</v>
      </c>
      <c r="S91" s="100">
        <v>1.5</v>
      </c>
      <c r="T91" s="98">
        <v>1.8</v>
      </c>
      <c r="U91" s="98">
        <v>1.3</v>
      </c>
      <c r="V91" s="98">
        <v>1.1000000000000001</v>
      </c>
      <c r="W91" s="99">
        <v>1.2</v>
      </c>
      <c r="X91" s="74"/>
      <c r="Y91" s="74"/>
      <c r="Z91" s="74"/>
      <c r="AA91" s="74"/>
    </row>
    <row r="92" spans="1:27" customFormat="1" ht="14.65" thickBot="1" x14ac:dyDescent="0.5">
      <c r="A92" s="7"/>
      <c r="B92" s="8" t="s">
        <v>144</v>
      </c>
      <c r="C92" s="59" t="s">
        <v>62</v>
      </c>
      <c r="D92" s="112">
        <v>3.8</v>
      </c>
      <c r="E92" s="113">
        <v>4.0999999999999996</v>
      </c>
      <c r="F92" s="113">
        <v>3.8</v>
      </c>
      <c r="G92" s="113">
        <v>4.7</v>
      </c>
      <c r="H92" s="114">
        <v>4.5</v>
      </c>
      <c r="I92" s="115">
        <v>1</v>
      </c>
      <c r="J92" s="113">
        <v>1</v>
      </c>
      <c r="K92" s="113">
        <v>0.7</v>
      </c>
      <c r="L92" s="113">
        <v>0.6</v>
      </c>
      <c r="M92" s="116">
        <v>0.7</v>
      </c>
      <c r="N92" s="112">
        <v>0.8</v>
      </c>
      <c r="O92" s="113">
        <v>0.4</v>
      </c>
      <c r="P92" s="113">
        <v>0.8</v>
      </c>
      <c r="Q92" s="113">
        <v>0.8</v>
      </c>
      <c r="R92" s="114">
        <v>0.8</v>
      </c>
      <c r="S92" s="115">
        <v>2</v>
      </c>
      <c r="T92" s="113">
        <v>2.6</v>
      </c>
      <c r="U92" s="113">
        <v>2.2999999999999998</v>
      </c>
      <c r="V92" s="113">
        <v>3.3</v>
      </c>
      <c r="W92" s="114">
        <v>3</v>
      </c>
      <c r="X92" s="74"/>
      <c r="Y92" s="74"/>
      <c r="Z92" s="74"/>
      <c r="AA92" s="74"/>
    </row>
    <row r="93" spans="1:27" customFormat="1" ht="14.65" thickTop="1" x14ac:dyDescent="0.45">
      <c r="A93" s="7"/>
      <c r="B93" s="8" t="s">
        <v>145</v>
      </c>
      <c r="C93" s="66" t="s">
        <v>64</v>
      </c>
      <c r="D93" s="117">
        <v>4.3</v>
      </c>
      <c r="E93" s="118">
        <v>4.5999999999999996</v>
      </c>
      <c r="F93" s="118">
        <v>4.5999999999999996</v>
      </c>
      <c r="G93" s="118">
        <v>5.2</v>
      </c>
      <c r="H93" s="119">
        <v>5.2</v>
      </c>
      <c r="I93" s="120">
        <v>1.2</v>
      </c>
      <c r="J93" s="118">
        <v>1.3</v>
      </c>
      <c r="K93" s="118">
        <v>1</v>
      </c>
      <c r="L93" s="118">
        <v>0.9</v>
      </c>
      <c r="M93" s="121">
        <v>1</v>
      </c>
      <c r="N93" s="122">
        <v>0.7</v>
      </c>
      <c r="O93" s="123">
        <v>0.6</v>
      </c>
      <c r="P93" s="123">
        <v>0.7</v>
      </c>
      <c r="Q93" s="123">
        <v>0.8</v>
      </c>
      <c r="R93" s="124">
        <v>0.6</v>
      </c>
      <c r="S93" s="120">
        <v>2.4</v>
      </c>
      <c r="T93" s="118">
        <v>2.7</v>
      </c>
      <c r="U93" s="118">
        <v>2.9</v>
      </c>
      <c r="V93" s="118">
        <v>3.4</v>
      </c>
      <c r="W93" s="119">
        <v>3.5</v>
      </c>
      <c r="X93" s="74"/>
      <c r="Y93" s="74"/>
      <c r="Z93" s="74"/>
      <c r="AA93" s="74"/>
    </row>
    <row r="94" spans="1:27" customFormat="1" x14ac:dyDescent="0.35">
      <c r="A94" s="7"/>
      <c r="B94" s="16"/>
      <c r="C94" s="15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</row>
    <row r="95" spans="1:27" customFormat="1" x14ac:dyDescent="0.35">
      <c r="A95" s="7"/>
      <c r="B95" s="16"/>
      <c r="C95" s="15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</row>
    <row r="96" spans="1:27" customFormat="1" ht="13.15" x14ac:dyDescent="0.4">
      <c r="A96" s="7"/>
      <c r="B96" s="16"/>
      <c r="C96" s="75" t="s">
        <v>146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</row>
    <row r="97" spans="1:27" customFormat="1" x14ac:dyDescent="0.35">
      <c r="A97" s="7"/>
      <c r="B97" s="16"/>
      <c r="C97" s="18" t="s">
        <v>8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</row>
    <row r="98" spans="1:27" customFormat="1" x14ac:dyDescent="0.35">
      <c r="A98" s="7"/>
      <c r="B98" s="16"/>
      <c r="C98" s="26" t="s">
        <v>21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</row>
    <row r="99" spans="1:27" customFormat="1" ht="14.25" x14ac:dyDescent="0.45">
      <c r="A99" s="7"/>
      <c r="B99" s="8" t="s">
        <v>147</v>
      </c>
      <c r="C99" s="32" t="s">
        <v>5</v>
      </c>
      <c r="D99" s="87">
        <v>4.4000000000000004</v>
      </c>
      <c r="E99" s="88">
        <v>4.9000000000000004</v>
      </c>
      <c r="F99" s="88">
        <v>6</v>
      </c>
      <c r="G99" s="88">
        <v>7.2</v>
      </c>
      <c r="H99" s="89">
        <v>8.1999999999999993</v>
      </c>
      <c r="I99" s="90">
        <v>0.2</v>
      </c>
      <c r="J99" s="88">
        <v>0.2</v>
      </c>
      <c r="K99" s="88">
        <v>0.2</v>
      </c>
      <c r="L99" s="88">
        <v>0.2</v>
      </c>
      <c r="M99" s="91">
        <v>0.3</v>
      </c>
      <c r="N99" s="87">
        <v>0.6</v>
      </c>
      <c r="O99" s="88">
        <v>0.6</v>
      </c>
      <c r="P99" s="88">
        <v>0.6</v>
      </c>
      <c r="Q99" s="88">
        <v>1</v>
      </c>
      <c r="R99" s="89">
        <v>0.8</v>
      </c>
      <c r="S99" s="90">
        <v>3.6</v>
      </c>
      <c r="T99" s="88">
        <v>4.0999999999999996</v>
      </c>
      <c r="U99" s="88">
        <v>5.2</v>
      </c>
      <c r="V99" s="88">
        <v>6</v>
      </c>
      <c r="W99" s="89">
        <v>7</v>
      </c>
      <c r="X99" s="74"/>
      <c r="Y99" s="74"/>
      <c r="Z99" s="74"/>
      <c r="AA99" s="74"/>
    </row>
    <row r="100" spans="1:27" customFormat="1" ht="14.25" x14ac:dyDescent="0.45">
      <c r="A100" s="7"/>
      <c r="B100" s="8" t="s">
        <v>148</v>
      </c>
      <c r="C100" s="42" t="s">
        <v>10</v>
      </c>
      <c r="D100" s="92">
        <v>6.2</v>
      </c>
      <c r="E100" s="93">
        <v>5.9</v>
      </c>
      <c r="F100" s="93">
        <v>6.6</v>
      </c>
      <c r="G100" s="93">
        <v>7.9</v>
      </c>
      <c r="H100" s="94">
        <v>8.8000000000000007</v>
      </c>
      <c r="I100" s="95">
        <v>0.3</v>
      </c>
      <c r="J100" s="93">
        <v>0.4</v>
      </c>
      <c r="K100" s="93">
        <v>0.2</v>
      </c>
      <c r="L100" s="93">
        <v>0.5</v>
      </c>
      <c r="M100" s="96">
        <v>0.4</v>
      </c>
      <c r="N100" s="92">
        <v>0.9</v>
      </c>
      <c r="O100" s="93">
        <v>0.8</v>
      </c>
      <c r="P100" s="93">
        <v>0.8</v>
      </c>
      <c r="Q100" s="93">
        <v>1.2</v>
      </c>
      <c r="R100" s="94">
        <v>1.2</v>
      </c>
      <c r="S100" s="95">
        <v>5.0999999999999996</v>
      </c>
      <c r="T100" s="93">
        <v>4.7</v>
      </c>
      <c r="U100" s="93">
        <v>5.5</v>
      </c>
      <c r="V100" s="93">
        <v>6.3</v>
      </c>
      <c r="W100" s="94">
        <v>7.2</v>
      </c>
      <c r="X100" s="74"/>
      <c r="Y100" s="74"/>
      <c r="Z100" s="74"/>
      <c r="AA100" s="74"/>
    </row>
    <row r="101" spans="1:27" customFormat="1" ht="14.25" x14ac:dyDescent="0.45">
      <c r="A101" s="7"/>
      <c r="B101" s="8" t="s">
        <v>149</v>
      </c>
      <c r="C101" s="49" t="s">
        <v>16</v>
      </c>
      <c r="D101" s="97">
        <v>4.5</v>
      </c>
      <c r="E101" s="98">
        <v>5.4</v>
      </c>
      <c r="F101" s="98">
        <v>6.2</v>
      </c>
      <c r="G101" s="98">
        <v>7.7</v>
      </c>
      <c r="H101" s="99">
        <v>8.1</v>
      </c>
      <c r="I101" s="100">
        <v>0.2</v>
      </c>
      <c r="J101" s="98">
        <v>0.2</v>
      </c>
      <c r="K101" s="98">
        <v>0.3</v>
      </c>
      <c r="L101" s="98">
        <v>0</v>
      </c>
      <c r="M101" s="101">
        <v>0.1</v>
      </c>
      <c r="N101" s="97">
        <v>0.4</v>
      </c>
      <c r="O101" s="98">
        <v>0.7</v>
      </c>
      <c r="P101" s="98">
        <v>0.9</v>
      </c>
      <c r="Q101" s="98">
        <v>1.1000000000000001</v>
      </c>
      <c r="R101" s="99">
        <v>0.8</v>
      </c>
      <c r="S101" s="100">
        <v>3.9</v>
      </c>
      <c r="T101" s="98">
        <v>4.5</v>
      </c>
      <c r="U101" s="98">
        <v>4.9000000000000004</v>
      </c>
      <c r="V101" s="98">
        <v>6.6</v>
      </c>
      <c r="W101" s="99">
        <v>7.3</v>
      </c>
      <c r="X101" s="74"/>
      <c r="Y101" s="74"/>
      <c r="Z101" s="74"/>
      <c r="AA101" s="74"/>
    </row>
    <row r="102" spans="1:27" customFormat="1" ht="14.25" x14ac:dyDescent="0.45">
      <c r="A102" s="7"/>
      <c r="B102" s="8" t="s">
        <v>150</v>
      </c>
      <c r="C102" s="50" t="s">
        <v>22</v>
      </c>
      <c r="D102" s="97">
        <v>2.8</v>
      </c>
      <c r="E102" s="98">
        <v>5.0999999999999996</v>
      </c>
      <c r="F102" s="98">
        <v>7.6</v>
      </c>
      <c r="G102" s="98">
        <v>5.8</v>
      </c>
      <c r="H102" s="99">
        <v>6.1</v>
      </c>
      <c r="I102" s="100">
        <v>0</v>
      </c>
      <c r="J102" s="98">
        <v>0</v>
      </c>
      <c r="K102" s="98">
        <v>0.1</v>
      </c>
      <c r="L102" s="98">
        <v>0</v>
      </c>
      <c r="M102" s="101">
        <v>0</v>
      </c>
      <c r="N102" s="97">
        <v>0.9</v>
      </c>
      <c r="O102" s="98">
        <v>0.6</v>
      </c>
      <c r="P102" s="98">
        <v>1.4</v>
      </c>
      <c r="Q102" s="98">
        <v>0.6</v>
      </c>
      <c r="R102" s="99">
        <v>0.5</v>
      </c>
      <c r="S102" s="100">
        <v>1.9</v>
      </c>
      <c r="T102" s="98">
        <v>4.5</v>
      </c>
      <c r="U102" s="98">
        <v>6.1</v>
      </c>
      <c r="V102" s="98">
        <v>5.2</v>
      </c>
      <c r="W102" s="99">
        <v>5.6</v>
      </c>
      <c r="X102" s="74"/>
      <c r="Y102" s="74"/>
      <c r="Z102" s="74"/>
      <c r="AA102" s="74"/>
    </row>
    <row r="103" spans="1:27" customFormat="1" ht="14.25" x14ac:dyDescent="0.45">
      <c r="A103" s="7"/>
      <c r="B103" s="8" t="s">
        <v>151</v>
      </c>
      <c r="C103" s="50" t="s">
        <v>26</v>
      </c>
      <c r="D103" s="97">
        <v>6.6</v>
      </c>
      <c r="E103" s="98">
        <v>6.9</v>
      </c>
      <c r="F103" s="98">
        <v>2.6</v>
      </c>
      <c r="G103" s="98">
        <v>7.4</v>
      </c>
      <c r="H103" s="99">
        <v>10.4</v>
      </c>
      <c r="I103" s="100">
        <v>0.2</v>
      </c>
      <c r="J103" s="98">
        <v>0.5</v>
      </c>
      <c r="K103" s="98">
        <v>0</v>
      </c>
      <c r="L103" s="98">
        <v>0</v>
      </c>
      <c r="M103" s="101">
        <v>0</v>
      </c>
      <c r="N103" s="97">
        <v>0.2</v>
      </c>
      <c r="O103" s="98">
        <v>0.2</v>
      </c>
      <c r="P103" s="98">
        <v>0.1</v>
      </c>
      <c r="Q103" s="98">
        <v>1.3</v>
      </c>
      <c r="R103" s="99">
        <v>1.4</v>
      </c>
      <c r="S103" s="100">
        <v>6.2</v>
      </c>
      <c r="T103" s="98">
        <v>6.1</v>
      </c>
      <c r="U103" s="98">
        <v>2.5</v>
      </c>
      <c r="V103" s="98">
        <v>6.1</v>
      </c>
      <c r="W103" s="99">
        <v>9.1</v>
      </c>
      <c r="X103" s="74"/>
      <c r="Y103" s="74"/>
      <c r="Z103" s="74"/>
      <c r="AA103" s="74"/>
    </row>
    <row r="104" spans="1:27" customFormat="1" ht="14.25" x14ac:dyDescent="0.45">
      <c r="A104" s="7"/>
      <c r="B104" s="8" t="s">
        <v>152</v>
      </c>
      <c r="C104" s="50" t="s">
        <v>28</v>
      </c>
      <c r="D104" s="97">
        <v>3.9</v>
      </c>
      <c r="E104" s="98">
        <v>4.4000000000000004</v>
      </c>
      <c r="F104" s="98">
        <v>7.9</v>
      </c>
      <c r="G104" s="98">
        <v>8.9</v>
      </c>
      <c r="H104" s="99">
        <v>7.4</v>
      </c>
      <c r="I104" s="100">
        <v>0.2</v>
      </c>
      <c r="J104" s="98">
        <v>0</v>
      </c>
      <c r="K104" s="98">
        <v>0.7</v>
      </c>
      <c r="L104" s="98">
        <v>0</v>
      </c>
      <c r="M104" s="101">
        <v>0.2</v>
      </c>
      <c r="N104" s="97">
        <v>0.3</v>
      </c>
      <c r="O104" s="98">
        <v>1.2</v>
      </c>
      <c r="P104" s="98">
        <v>1.2</v>
      </c>
      <c r="Q104" s="98">
        <v>1.2</v>
      </c>
      <c r="R104" s="99">
        <v>0.4</v>
      </c>
      <c r="S104" s="100">
        <v>3.3</v>
      </c>
      <c r="T104" s="98">
        <v>3.2</v>
      </c>
      <c r="U104" s="98">
        <v>6</v>
      </c>
      <c r="V104" s="98">
        <v>7.8</v>
      </c>
      <c r="W104" s="99">
        <v>6.8</v>
      </c>
      <c r="X104" s="74"/>
      <c r="Y104" s="74"/>
      <c r="Z104" s="74"/>
      <c r="AA104" s="74"/>
    </row>
    <row r="105" spans="1:27" customFormat="1" ht="14.25" x14ac:dyDescent="0.45">
      <c r="A105" s="7"/>
      <c r="B105" s="8" t="s">
        <v>153</v>
      </c>
      <c r="C105" s="49" t="s">
        <v>30</v>
      </c>
      <c r="D105" s="97">
        <v>1.8</v>
      </c>
      <c r="E105" s="98">
        <v>3.9</v>
      </c>
      <c r="F105" s="98">
        <v>5.7</v>
      </c>
      <c r="G105" s="98">
        <v>8.4</v>
      </c>
      <c r="H105" s="99">
        <v>9.6999999999999993</v>
      </c>
      <c r="I105" s="100">
        <v>0</v>
      </c>
      <c r="J105" s="98">
        <v>0.8</v>
      </c>
      <c r="K105" s="98">
        <v>0.1</v>
      </c>
      <c r="L105" s="98">
        <v>0.5</v>
      </c>
      <c r="M105" s="101">
        <v>1.7</v>
      </c>
      <c r="N105" s="97">
        <v>0.6</v>
      </c>
      <c r="O105" s="98">
        <v>0.1</v>
      </c>
      <c r="P105" s="98">
        <v>0</v>
      </c>
      <c r="Q105" s="98">
        <v>1.6</v>
      </c>
      <c r="R105" s="99">
        <v>0.7</v>
      </c>
      <c r="S105" s="100">
        <v>1.2</v>
      </c>
      <c r="T105" s="98">
        <v>3.1</v>
      </c>
      <c r="U105" s="98">
        <v>5.6</v>
      </c>
      <c r="V105" s="98">
        <v>6.4</v>
      </c>
      <c r="W105" s="99">
        <v>7.3</v>
      </c>
      <c r="X105" s="74"/>
      <c r="Y105" s="74"/>
      <c r="Z105" s="74"/>
      <c r="AA105" s="74"/>
    </row>
    <row r="106" spans="1:27" customFormat="1" ht="14.25" x14ac:dyDescent="0.45">
      <c r="A106" s="7"/>
      <c r="B106" s="8" t="s">
        <v>154</v>
      </c>
      <c r="C106" s="49" t="s">
        <v>32</v>
      </c>
      <c r="D106" s="97">
        <v>6.4</v>
      </c>
      <c r="E106" s="98">
        <v>6.5</v>
      </c>
      <c r="F106" s="98">
        <v>8.1</v>
      </c>
      <c r="G106" s="98">
        <v>7</v>
      </c>
      <c r="H106" s="99">
        <v>10.4</v>
      </c>
      <c r="I106" s="100">
        <v>0.2</v>
      </c>
      <c r="J106" s="98">
        <v>0</v>
      </c>
      <c r="K106" s="98">
        <v>0.2</v>
      </c>
      <c r="L106" s="98">
        <v>0.3</v>
      </c>
      <c r="M106" s="101">
        <v>0</v>
      </c>
      <c r="N106" s="97">
        <v>0.8</v>
      </c>
      <c r="O106" s="98">
        <v>0.8</v>
      </c>
      <c r="P106" s="98">
        <v>0.9</v>
      </c>
      <c r="Q106" s="98">
        <v>1.3</v>
      </c>
      <c r="R106" s="99">
        <v>1.2</v>
      </c>
      <c r="S106" s="100">
        <v>5.4</v>
      </c>
      <c r="T106" s="98">
        <v>5.7</v>
      </c>
      <c r="U106" s="98">
        <v>7</v>
      </c>
      <c r="V106" s="98">
        <v>5.5</v>
      </c>
      <c r="W106" s="99">
        <v>9.1999999999999993</v>
      </c>
      <c r="X106" s="74"/>
      <c r="Y106" s="74"/>
      <c r="Z106" s="74"/>
      <c r="AA106" s="74"/>
    </row>
    <row r="107" spans="1:27" customFormat="1" ht="14.25" x14ac:dyDescent="0.45">
      <c r="A107" s="7"/>
      <c r="B107" s="8" t="s">
        <v>155</v>
      </c>
      <c r="C107" s="49" t="s">
        <v>34</v>
      </c>
      <c r="D107" s="97">
        <v>0</v>
      </c>
      <c r="E107" s="98">
        <v>15.5</v>
      </c>
      <c r="F107" s="98">
        <v>3</v>
      </c>
      <c r="G107" s="98">
        <v>0</v>
      </c>
      <c r="H107" s="99">
        <v>6</v>
      </c>
      <c r="I107" s="100">
        <v>0</v>
      </c>
      <c r="J107" s="98">
        <v>0</v>
      </c>
      <c r="K107" s="98">
        <v>0</v>
      </c>
      <c r="L107" s="98">
        <v>0</v>
      </c>
      <c r="M107" s="101">
        <v>0</v>
      </c>
      <c r="N107" s="97">
        <v>0</v>
      </c>
      <c r="O107" s="98">
        <v>0</v>
      </c>
      <c r="P107" s="98">
        <v>0</v>
      </c>
      <c r="Q107" s="98">
        <v>0</v>
      </c>
      <c r="R107" s="99">
        <v>0</v>
      </c>
      <c r="S107" s="100">
        <v>0</v>
      </c>
      <c r="T107" s="98">
        <v>15.5</v>
      </c>
      <c r="U107" s="98">
        <v>3</v>
      </c>
      <c r="V107" s="98">
        <v>0</v>
      </c>
      <c r="W107" s="99">
        <v>6</v>
      </c>
      <c r="X107" s="74"/>
      <c r="Y107" s="74"/>
      <c r="Z107" s="74"/>
      <c r="AA107" s="74"/>
    </row>
    <row r="108" spans="1:27" customFormat="1" ht="14.25" x14ac:dyDescent="0.45">
      <c r="A108" s="7"/>
      <c r="B108" s="8" t="s">
        <v>156</v>
      </c>
      <c r="C108" s="49" t="s">
        <v>36</v>
      </c>
      <c r="D108" s="97">
        <v>6</v>
      </c>
      <c r="E108" s="98">
        <v>5.0999999999999996</v>
      </c>
      <c r="F108" s="98">
        <v>3.4</v>
      </c>
      <c r="G108" s="98">
        <v>7.1</v>
      </c>
      <c r="H108" s="99">
        <v>7.2</v>
      </c>
      <c r="I108" s="100">
        <v>0.4</v>
      </c>
      <c r="J108" s="98">
        <v>0</v>
      </c>
      <c r="K108" s="98">
        <v>0</v>
      </c>
      <c r="L108" s="98">
        <v>0</v>
      </c>
      <c r="M108" s="101">
        <v>0</v>
      </c>
      <c r="N108" s="97">
        <v>2</v>
      </c>
      <c r="O108" s="98">
        <v>0.9</v>
      </c>
      <c r="P108" s="98">
        <v>0</v>
      </c>
      <c r="Q108" s="98">
        <v>1</v>
      </c>
      <c r="R108" s="99">
        <v>1.5</v>
      </c>
      <c r="S108" s="100">
        <v>3.7</v>
      </c>
      <c r="T108" s="98">
        <v>4.3</v>
      </c>
      <c r="U108" s="98">
        <v>3.4</v>
      </c>
      <c r="V108" s="98">
        <v>6.1</v>
      </c>
      <c r="W108" s="99">
        <v>5.7</v>
      </c>
      <c r="X108" s="74"/>
      <c r="Y108" s="74"/>
      <c r="Z108" s="74"/>
      <c r="AA108" s="74"/>
    </row>
    <row r="109" spans="1:27" customFormat="1" ht="14.25" x14ac:dyDescent="0.45">
      <c r="A109" s="7"/>
      <c r="B109" s="8" t="s">
        <v>157</v>
      </c>
      <c r="C109" s="49" t="s">
        <v>38</v>
      </c>
      <c r="D109" s="97">
        <v>1.1000000000000001</v>
      </c>
      <c r="E109" s="98">
        <v>1.6</v>
      </c>
      <c r="F109" s="98">
        <v>4.4000000000000004</v>
      </c>
      <c r="G109" s="98">
        <v>5</v>
      </c>
      <c r="H109" s="99">
        <v>5.3</v>
      </c>
      <c r="I109" s="100">
        <v>0</v>
      </c>
      <c r="J109" s="98">
        <v>0</v>
      </c>
      <c r="K109" s="98">
        <v>0</v>
      </c>
      <c r="L109" s="98">
        <v>0</v>
      </c>
      <c r="M109" s="101">
        <v>0</v>
      </c>
      <c r="N109" s="97">
        <v>0</v>
      </c>
      <c r="O109" s="98">
        <v>0</v>
      </c>
      <c r="P109" s="98">
        <v>0</v>
      </c>
      <c r="Q109" s="98">
        <v>0</v>
      </c>
      <c r="R109" s="99">
        <v>0</v>
      </c>
      <c r="S109" s="100">
        <v>1.1000000000000001</v>
      </c>
      <c r="T109" s="98">
        <v>1.6</v>
      </c>
      <c r="U109" s="98">
        <v>4.4000000000000004</v>
      </c>
      <c r="V109" s="98">
        <v>5</v>
      </c>
      <c r="W109" s="99">
        <v>5.3</v>
      </c>
      <c r="X109" s="74"/>
      <c r="Y109" s="74"/>
      <c r="Z109" s="74"/>
      <c r="AA109" s="74"/>
    </row>
    <row r="110" spans="1:27" customFormat="1" ht="14.25" x14ac:dyDescent="0.45">
      <c r="A110" s="7"/>
      <c r="B110" s="8" t="s">
        <v>158</v>
      </c>
      <c r="C110" s="50" t="s">
        <v>40</v>
      </c>
      <c r="D110" s="97">
        <v>0.4</v>
      </c>
      <c r="E110" s="98">
        <v>1.3</v>
      </c>
      <c r="F110" s="98">
        <v>4.0999999999999996</v>
      </c>
      <c r="G110" s="98">
        <v>5.9</v>
      </c>
      <c r="H110" s="99">
        <v>4.7</v>
      </c>
      <c r="I110" s="100">
        <v>0</v>
      </c>
      <c r="J110" s="98">
        <v>0</v>
      </c>
      <c r="K110" s="98">
        <v>0</v>
      </c>
      <c r="L110" s="98">
        <v>0</v>
      </c>
      <c r="M110" s="101">
        <v>0</v>
      </c>
      <c r="N110" s="97">
        <v>0</v>
      </c>
      <c r="O110" s="98">
        <v>0</v>
      </c>
      <c r="P110" s="98">
        <v>0</v>
      </c>
      <c r="Q110" s="98">
        <v>0</v>
      </c>
      <c r="R110" s="99">
        <v>0</v>
      </c>
      <c r="S110" s="100">
        <v>0.4</v>
      </c>
      <c r="T110" s="98">
        <v>1.3</v>
      </c>
      <c r="U110" s="98">
        <v>4.0999999999999996</v>
      </c>
      <c r="V110" s="98">
        <v>5.9</v>
      </c>
      <c r="W110" s="99">
        <v>4.7</v>
      </c>
      <c r="X110" s="74"/>
      <c r="Y110" s="74"/>
      <c r="Z110" s="74"/>
      <c r="AA110" s="74"/>
    </row>
    <row r="111" spans="1:27" customFormat="1" ht="14.25" x14ac:dyDescent="0.45">
      <c r="A111" s="7"/>
      <c r="B111" s="8" t="s">
        <v>159</v>
      </c>
      <c r="C111" s="51" t="s">
        <v>42</v>
      </c>
      <c r="D111" s="102">
        <v>1.9</v>
      </c>
      <c r="E111" s="103">
        <v>1.9</v>
      </c>
      <c r="F111" s="103">
        <v>4.7</v>
      </c>
      <c r="G111" s="103">
        <v>4.0999999999999996</v>
      </c>
      <c r="H111" s="104">
        <v>5.9</v>
      </c>
      <c r="I111" s="105">
        <v>0</v>
      </c>
      <c r="J111" s="103">
        <v>0</v>
      </c>
      <c r="K111" s="103">
        <v>0</v>
      </c>
      <c r="L111" s="103">
        <v>0</v>
      </c>
      <c r="M111" s="106">
        <v>0</v>
      </c>
      <c r="N111" s="102">
        <v>0</v>
      </c>
      <c r="O111" s="103">
        <v>0</v>
      </c>
      <c r="P111" s="103">
        <v>0</v>
      </c>
      <c r="Q111" s="103">
        <v>0</v>
      </c>
      <c r="R111" s="104">
        <v>0</v>
      </c>
      <c r="S111" s="105">
        <v>1.9</v>
      </c>
      <c r="T111" s="103">
        <v>1.9</v>
      </c>
      <c r="U111" s="103">
        <v>4.7</v>
      </c>
      <c r="V111" s="103">
        <v>4.0999999999999996</v>
      </c>
      <c r="W111" s="104">
        <v>5.9</v>
      </c>
      <c r="X111" s="74"/>
      <c r="Y111" s="74"/>
      <c r="Z111" s="74"/>
      <c r="AA111" s="74"/>
    </row>
    <row r="112" spans="1:27" customFormat="1" ht="14.25" x14ac:dyDescent="0.45">
      <c r="A112" s="7"/>
      <c r="B112" s="8" t="s">
        <v>160</v>
      </c>
      <c r="C112" s="58" t="s">
        <v>44</v>
      </c>
      <c r="D112" s="107">
        <v>3.1</v>
      </c>
      <c r="E112" s="108">
        <v>2.9</v>
      </c>
      <c r="F112" s="108">
        <v>3.6</v>
      </c>
      <c r="G112" s="108">
        <v>4</v>
      </c>
      <c r="H112" s="109">
        <v>4.5</v>
      </c>
      <c r="I112" s="110">
        <v>0</v>
      </c>
      <c r="J112" s="108">
        <v>0</v>
      </c>
      <c r="K112" s="108">
        <v>0.1</v>
      </c>
      <c r="L112" s="108">
        <v>0</v>
      </c>
      <c r="M112" s="111">
        <v>0.1</v>
      </c>
      <c r="N112" s="107">
        <v>0.4</v>
      </c>
      <c r="O112" s="108">
        <v>0.4</v>
      </c>
      <c r="P112" s="108">
        <v>0.6</v>
      </c>
      <c r="Q112" s="108">
        <v>0.2</v>
      </c>
      <c r="R112" s="109">
        <v>0.6</v>
      </c>
      <c r="S112" s="110">
        <v>2.7</v>
      </c>
      <c r="T112" s="108">
        <v>2.5</v>
      </c>
      <c r="U112" s="108">
        <v>2.9</v>
      </c>
      <c r="V112" s="108">
        <v>3.7</v>
      </c>
      <c r="W112" s="109">
        <v>3.8</v>
      </c>
      <c r="X112" s="74"/>
      <c r="Y112" s="74"/>
      <c r="Z112" s="74"/>
      <c r="AA112" s="74"/>
    </row>
    <row r="113" spans="1:27" customFormat="1" ht="14.25" x14ac:dyDescent="0.45">
      <c r="A113" s="7"/>
      <c r="B113" s="8" t="s">
        <v>161</v>
      </c>
      <c r="C113" s="49" t="s">
        <v>46</v>
      </c>
      <c r="D113" s="97">
        <v>4.5</v>
      </c>
      <c r="E113" s="98">
        <v>3.5</v>
      </c>
      <c r="F113" s="98">
        <v>7.2</v>
      </c>
      <c r="G113" s="98">
        <v>7.6</v>
      </c>
      <c r="H113" s="99">
        <v>4.5999999999999996</v>
      </c>
      <c r="I113" s="100">
        <v>0</v>
      </c>
      <c r="J113" s="98">
        <v>0</v>
      </c>
      <c r="K113" s="98">
        <v>0.1</v>
      </c>
      <c r="L113" s="98">
        <v>0</v>
      </c>
      <c r="M113" s="101">
        <v>0.6</v>
      </c>
      <c r="N113" s="97">
        <v>2.1</v>
      </c>
      <c r="O113" s="98">
        <v>0.7</v>
      </c>
      <c r="P113" s="98">
        <v>0</v>
      </c>
      <c r="Q113" s="98">
        <v>0</v>
      </c>
      <c r="R113" s="99">
        <v>1.2</v>
      </c>
      <c r="S113" s="100">
        <v>2.4</v>
      </c>
      <c r="T113" s="98">
        <v>2.8</v>
      </c>
      <c r="U113" s="98">
        <v>7.1</v>
      </c>
      <c r="V113" s="98">
        <v>7.6</v>
      </c>
      <c r="W113" s="99">
        <v>2.8</v>
      </c>
      <c r="X113" s="74"/>
      <c r="Y113" s="74"/>
      <c r="Z113" s="74"/>
      <c r="AA113" s="74"/>
    </row>
    <row r="114" spans="1:27" customFormat="1" ht="14.25" x14ac:dyDescent="0.45">
      <c r="A114" s="7"/>
      <c r="B114" s="8" t="s">
        <v>162</v>
      </c>
      <c r="C114" s="49" t="s">
        <v>48</v>
      </c>
      <c r="D114" s="97">
        <v>1.9</v>
      </c>
      <c r="E114" s="98">
        <v>3.2</v>
      </c>
      <c r="F114" s="98">
        <v>4.8</v>
      </c>
      <c r="G114" s="98">
        <v>4.2</v>
      </c>
      <c r="H114" s="99">
        <v>7.5</v>
      </c>
      <c r="I114" s="100">
        <v>0</v>
      </c>
      <c r="J114" s="98">
        <v>0</v>
      </c>
      <c r="K114" s="98">
        <v>0</v>
      </c>
      <c r="L114" s="98">
        <v>0</v>
      </c>
      <c r="M114" s="101">
        <v>0</v>
      </c>
      <c r="N114" s="97">
        <v>0.2</v>
      </c>
      <c r="O114" s="98">
        <v>0</v>
      </c>
      <c r="P114" s="98">
        <v>0.5</v>
      </c>
      <c r="Q114" s="98">
        <v>0.1</v>
      </c>
      <c r="R114" s="99">
        <v>0.5</v>
      </c>
      <c r="S114" s="100">
        <v>1.7</v>
      </c>
      <c r="T114" s="98">
        <v>3.1</v>
      </c>
      <c r="U114" s="98">
        <v>4.3</v>
      </c>
      <c r="V114" s="98">
        <v>4.0999999999999996</v>
      </c>
      <c r="W114" s="99">
        <v>7.1</v>
      </c>
      <c r="X114" s="74"/>
      <c r="Y114" s="74"/>
      <c r="Z114" s="74"/>
      <c r="AA114" s="74"/>
    </row>
    <row r="115" spans="1:27" customFormat="1" ht="14.25" x14ac:dyDescent="0.45">
      <c r="A115" s="7"/>
      <c r="B115" s="8" t="s">
        <v>163</v>
      </c>
      <c r="C115" s="49" t="s">
        <v>50</v>
      </c>
      <c r="D115" s="97">
        <v>5.8</v>
      </c>
      <c r="E115" s="98">
        <v>2.5</v>
      </c>
      <c r="F115" s="98">
        <v>3</v>
      </c>
      <c r="G115" s="98">
        <v>2.1</v>
      </c>
      <c r="H115" s="99">
        <v>4.4000000000000004</v>
      </c>
      <c r="I115" s="100">
        <v>0</v>
      </c>
      <c r="J115" s="98">
        <v>0.1</v>
      </c>
      <c r="K115" s="98">
        <v>0.4</v>
      </c>
      <c r="L115" s="98">
        <v>0</v>
      </c>
      <c r="M115" s="101">
        <v>0</v>
      </c>
      <c r="N115" s="97">
        <v>0</v>
      </c>
      <c r="O115" s="98">
        <v>0</v>
      </c>
      <c r="P115" s="98">
        <v>1.2</v>
      </c>
      <c r="Q115" s="98">
        <v>0</v>
      </c>
      <c r="R115" s="99">
        <v>0</v>
      </c>
      <c r="S115" s="100">
        <v>5.8</v>
      </c>
      <c r="T115" s="98">
        <v>2.4</v>
      </c>
      <c r="U115" s="98">
        <v>1.5</v>
      </c>
      <c r="V115" s="98">
        <v>2.1</v>
      </c>
      <c r="W115" s="99">
        <v>4.4000000000000004</v>
      </c>
      <c r="X115" s="74"/>
      <c r="Y115" s="74"/>
      <c r="Z115" s="74"/>
      <c r="AA115" s="74"/>
    </row>
    <row r="116" spans="1:27" customFormat="1" ht="14.25" x14ac:dyDescent="0.45">
      <c r="A116" s="7"/>
      <c r="B116" s="8" t="s">
        <v>164</v>
      </c>
      <c r="C116" s="49" t="s">
        <v>52</v>
      </c>
      <c r="D116" s="97">
        <v>6.5</v>
      </c>
      <c r="E116" s="98">
        <v>5.7</v>
      </c>
      <c r="F116" s="98">
        <v>2.2000000000000002</v>
      </c>
      <c r="G116" s="98">
        <v>1.9</v>
      </c>
      <c r="H116" s="99">
        <v>7.4</v>
      </c>
      <c r="I116" s="100">
        <v>0</v>
      </c>
      <c r="J116" s="98">
        <v>0</v>
      </c>
      <c r="K116" s="98">
        <v>0</v>
      </c>
      <c r="L116" s="98">
        <v>0</v>
      </c>
      <c r="M116" s="101">
        <v>0</v>
      </c>
      <c r="N116" s="97">
        <v>0</v>
      </c>
      <c r="O116" s="98">
        <v>0.8</v>
      </c>
      <c r="P116" s="98">
        <v>0.4</v>
      </c>
      <c r="Q116" s="98">
        <v>0</v>
      </c>
      <c r="R116" s="99">
        <v>1.2</v>
      </c>
      <c r="S116" s="100">
        <v>6.5</v>
      </c>
      <c r="T116" s="98">
        <v>4.9000000000000004</v>
      </c>
      <c r="U116" s="98">
        <v>1.8</v>
      </c>
      <c r="V116" s="98">
        <v>1.9</v>
      </c>
      <c r="W116" s="99">
        <v>6.2</v>
      </c>
      <c r="X116" s="74"/>
      <c r="Y116" s="74"/>
      <c r="Z116" s="74"/>
      <c r="AA116" s="74"/>
    </row>
    <row r="117" spans="1:27" customFormat="1" ht="14.25" x14ac:dyDescent="0.45">
      <c r="A117" s="7"/>
      <c r="B117" s="8" t="s">
        <v>165</v>
      </c>
      <c r="C117" s="49" t="s">
        <v>54</v>
      </c>
      <c r="D117" s="97">
        <v>3</v>
      </c>
      <c r="E117" s="98">
        <v>4.0999999999999996</v>
      </c>
      <c r="F117" s="98">
        <v>5</v>
      </c>
      <c r="G117" s="98">
        <v>7.1</v>
      </c>
      <c r="H117" s="99">
        <v>6.3</v>
      </c>
      <c r="I117" s="100">
        <v>0</v>
      </c>
      <c r="J117" s="98">
        <v>0</v>
      </c>
      <c r="K117" s="98">
        <v>0</v>
      </c>
      <c r="L117" s="98">
        <v>0</v>
      </c>
      <c r="M117" s="101">
        <v>0</v>
      </c>
      <c r="N117" s="97">
        <v>0</v>
      </c>
      <c r="O117" s="98">
        <v>0.2</v>
      </c>
      <c r="P117" s="98">
        <v>1</v>
      </c>
      <c r="Q117" s="98">
        <v>0</v>
      </c>
      <c r="R117" s="99">
        <v>0.7</v>
      </c>
      <c r="S117" s="100">
        <v>3</v>
      </c>
      <c r="T117" s="98">
        <v>3.9</v>
      </c>
      <c r="U117" s="98">
        <v>4</v>
      </c>
      <c r="V117" s="98">
        <v>7.1</v>
      </c>
      <c r="W117" s="99">
        <v>5.7</v>
      </c>
      <c r="X117" s="74"/>
      <c r="Y117" s="74"/>
      <c r="Z117" s="74"/>
      <c r="AA117" s="74"/>
    </row>
    <row r="118" spans="1:27" customFormat="1" ht="14.25" x14ac:dyDescent="0.45">
      <c r="A118" s="7"/>
      <c r="B118" s="8" t="s">
        <v>166</v>
      </c>
      <c r="C118" s="49" t="s">
        <v>56</v>
      </c>
      <c r="D118" s="97">
        <v>3</v>
      </c>
      <c r="E118" s="98">
        <v>2.6</v>
      </c>
      <c r="F118" s="98">
        <v>3.8</v>
      </c>
      <c r="G118" s="98">
        <v>4.5</v>
      </c>
      <c r="H118" s="99">
        <v>5.8</v>
      </c>
      <c r="I118" s="100">
        <v>0</v>
      </c>
      <c r="J118" s="98">
        <v>0.1</v>
      </c>
      <c r="K118" s="98">
        <v>0</v>
      </c>
      <c r="L118" s="98">
        <v>0</v>
      </c>
      <c r="M118" s="101">
        <v>0</v>
      </c>
      <c r="N118" s="97">
        <v>0.3</v>
      </c>
      <c r="O118" s="98">
        <v>0.4</v>
      </c>
      <c r="P118" s="98">
        <v>0.5</v>
      </c>
      <c r="Q118" s="98">
        <v>0.3</v>
      </c>
      <c r="R118" s="99">
        <v>1.2</v>
      </c>
      <c r="S118" s="100">
        <v>2.7</v>
      </c>
      <c r="T118" s="98">
        <v>2.2000000000000002</v>
      </c>
      <c r="U118" s="98">
        <v>3.2</v>
      </c>
      <c r="V118" s="98">
        <v>4.2</v>
      </c>
      <c r="W118" s="99">
        <v>4.5999999999999996</v>
      </c>
      <c r="X118" s="74"/>
      <c r="Y118" s="74"/>
      <c r="Z118" s="74"/>
      <c r="AA118" s="74"/>
    </row>
    <row r="119" spans="1:27" customFormat="1" ht="14.25" x14ac:dyDescent="0.45">
      <c r="A119" s="7"/>
      <c r="B119" s="8" t="s">
        <v>167</v>
      </c>
      <c r="C119" s="49" t="s">
        <v>58</v>
      </c>
      <c r="D119" s="97">
        <v>4.5</v>
      </c>
      <c r="E119" s="98">
        <v>4.7</v>
      </c>
      <c r="F119" s="98">
        <v>5.0999999999999996</v>
      </c>
      <c r="G119" s="98">
        <v>6.9</v>
      </c>
      <c r="H119" s="99">
        <v>0.4</v>
      </c>
      <c r="I119" s="100">
        <v>0</v>
      </c>
      <c r="J119" s="98">
        <v>0</v>
      </c>
      <c r="K119" s="98">
        <v>0</v>
      </c>
      <c r="L119" s="98">
        <v>0</v>
      </c>
      <c r="M119" s="101">
        <v>0</v>
      </c>
      <c r="N119" s="97">
        <v>2.6</v>
      </c>
      <c r="O119" s="98">
        <v>4</v>
      </c>
      <c r="P119" s="98">
        <v>5.0999999999999996</v>
      </c>
      <c r="Q119" s="98">
        <v>0</v>
      </c>
      <c r="R119" s="99">
        <v>0</v>
      </c>
      <c r="S119" s="100">
        <v>1.9</v>
      </c>
      <c r="T119" s="98">
        <v>0.7</v>
      </c>
      <c r="U119" s="98">
        <v>0</v>
      </c>
      <c r="V119" s="98">
        <v>6.9</v>
      </c>
      <c r="W119" s="99">
        <v>0.4</v>
      </c>
      <c r="X119" s="74"/>
      <c r="Y119" s="74"/>
      <c r="Z119" s="74"/>
      <c r="AA119" s="74"/>
    </row>
    <row r="120" spans="1:27" customFormat="1" ht="14.25" x14ac:dyDescent="0.45">
      <c r="A120" s="7"/>
      <c r="B120" s="8" t="s">
        <v>168</v>
      </c>
      <c r="C120" s="49" t="s">
        <v>60</v>
      </c>
      <c r="D120" s="97">
        <v>0.1</v>
      </c>
      <c r="E120" s="98">
        <v>1.5</v>
      </c>
      <c r="F120" s="98">
        <v>0.8</v>
      </c>
      <c r="G120" s="98">
        <v>2.2999999999999998</v>
      </c>
      <c r="H120" s="99">
        <v>1.6</v>
      </c>
      <c r="I120" s="100">
        <v>0</v>
      </c>
      <c r="J120" s="98">
        <v>0</v>
      </c>
      <c r="K120" s="98">
        <v>0</v>
      </c>
      <c r="L120" s="98">
        <v>0</v>
      </c>
      <c r="M120" s="101">
        <v>0</v>
      </c>
      <c r="N120" s="97">
        <v>0.1</v>
      </c>
      <c r="O120" s="98">
        <v>0.4</v>
      </c>
      <c r="P120" s="98">
        <v>0.1</v>
      </c>
      <c r="Q120" s="98">
        <v>0</v>
      </c>
      <c r="R120" s="99">
        <v>0</v>
      </c>
      <c r="S120" s="100">
        <v>0</v>
      </c>
      <c r="T120" s="98">
        <v>1.1000000000000001</v>
      </c>
      <c r="U120" s="98">
        <v>0.7</v>
      </c>
      <c r="V120" s="98">
        <v>2.2999999999999998</v>
      </c>
      <c r="W120" s="99">
        <v>1.6</v>
      </c>
      <c r="X120" s="74"/>
      <c r="Y120" s="74"/>
      <c r="Z120" s="74"/>
      <c r="AA120" s="74"/>
    </row>
    <row r="121" spans="1:27" customFormat="1" ht="14.65" thickBot="1" x14ac:dyDescent="0.5">
      <c r="A121" s="7"/>
      <c r="B121" s="8" t="s">
        <v>169</v>
      </c>
      <c r="C121" s="59" t="s">
        <v>62</v>
      </c>
      <c r="D121" s="112">
        <v>3.3</v>
      </c>
      <c r="E121" s="113">
        <v>3.2</v>
      </c>
      <c r="F121" s="113">
        <v>3.9</v>
      </c>
      <c r="G121" s="113">
        <v>3.4</v>
      </c>
      <c r="H121" s="114">
        <v>3.1</v>
      </c>
      <c r="I121" s="115">
        <v>0.1</v>
      </c>
      <c r="J121" s="113">
        <v>0</v>
      </c>
      <c r="K121" s="113">
        <v>0.3</v>
      </c>
      <c r="L121" s="113">
        <v>0</v>
      </c>
      <c r="M121" s="116">
        <v>0</v>
      </c>
      <c r="N121" s="112">
        <v>0.5</v>
      </c>
      <c r="O121" s="113">
        <v>0.5</v>
      </c>
      <c r="P121" s="113">
        <v>0.7</v>
      </c>
      <c r="Q121" s="113">
        <v>0.6</v>
      </c>
      <c r="R121" s="114">
        <v>0.4</v>
      </c>
      <c r="S121" s="115">
        <v>2.7</v>
      </c>
      <c r="T121" s="113">
        <v>2.7</v>
      </c>
      <c r="U121" s="113">
        <v>2.8</v>
      </c>
      <c r="V121" s="113">
        <v>2.8</v>
      </c>
      <c r="W121" s="114">
        <v>2.7</v>
      </c>
      <c r="X121" s="74"/>
      <c r="Y121" s="74"/>
      <c r="Z121" s="74"/>
      <c r="AA121" s="74"/>
    </row>
    <row r="122" spans="1:27" customFormat="1" ht="14.65" thickTop="1" x14ac:dyDescent="0.45">
      <c r="A122" s="7"/>
      <c r="B122" s="8" t="s">
        <v>170</v>
      </c>
      <c r="C122" s="66" t="s">
        <v>64</v>
      </c>
      <c r="D122" s="117">
        <v>3.9</v>
      </c>
      <c r="E122" s="118">
        <v>4.0999999999999996</v>
      </c>
      <c r="F122" s="118">
        <v>5.0999999999999996</v>
      </c>
      <c r="G122" s="118">
        <v>5.9</v>
      </c>
      <c r="H122" s="119">
        <v>6.7</v>
      </c>
      <c r="I122" s="120">
        <v>0.1</v>
      </c>
      <c r="J122" s="118">
        <v>0.2</v>
      </c>
      <c r="K122" s="118">
        <v>0.2</v>
      </c>
      <c r="L122" s="118">
        <v>0.1</v>
      </c>
      <c r="M122" s="121">
        <v>0.2</v>
      </c>
      <c r="N122" s="122">
        <v>0.5</v>
      </c>
      <c r="O122" s="123">
        <v>0.5</v>
      </c>
      <c r="P122" s="123">
        <v>0.6</v>
      </c>
      <c r="Q122" s="123">
        <v>0.7</v>
      </c>
      <c r="R122" s="124">
        <v>0.7</v>
      </c>
      <c r="S122" s="120">
        <v>3.3</v>
      </c>
      <c r="T122" s="118">
        <v>3.5</v>
      </c>
      <c r="U122" s="118">
        <v>4.3</v>
      </c>
      <c r="V122" s="118">
        <v>5.0999999999999996</v>
      </c>
      <c r="W122" s="119">
        <v>5.8</v>
      </c>
      <c r="X122" s="74"/>
      <c r="Y122" s="74"/>
      <c r="Z122" s="74"/>
      <c r="AA122" s="74"/>
    </row>
    <row r="123" spans="1:27" customFormat="1" x14ac:dyDescent="0.35">
      <c r="A123" s="7"/>
      <c r="B123" s="16"/>
      <c r="C123" s="15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</row>
    <row r="124" spans="1:27" customFormat="1" x14ac:dyDescent="0.35">
      <c r="A124" s="7"/>
      <c r="B124" s="16"/>
      <c r="C124" s="15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</row>
    <row r="125" spans="1:27" customFormat="1" ht="13.15" x14ac:dyDescent="0.4">
      <c r="A125" s="7"/>
      <c r="B125" s="16"/>
      <c r="C125" s="75" t="s">
        <v>171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</row>
    <row r="126" spans="1:27" customFormat="1" x14ac:dyDescent="0.35">
      <c r="A126" s="7"/>
      <c r="B126" s="16"/>
      <c r="C126" s="18" t="s">
        <v>14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</row>
    <row r="127" spans="1:27" customFormat="1" x14ac:dyDescent="0.35">
      <c r="A127" s="7"/>
      <c r="B127" s="16"/>
      <c r="C127" s="26" t="s">
        <v>9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</row>
    <row r="128" spans="1:27" customFormat="1" ht="14.25" x14ac:dyDescent="0.45">
      <c r="A128" s="7"/>
      <c r="B128" s="8" t="s">
        <v>172</v>
      </c>
      <c r="C128" s="32" t="s">
        <v>5</v>
      </c>
      <c r="D128" s="87">
        <v>17</v>
      </c>
      <c r="E128" s="88">
        <v>18</v>
      </c>
      <c r="F128" s="88">
        <v>17</v>
      </c>
      <c r="G128" s="88">
        <v>17.7</v>
      </c>
      <c r="H128" s="89">
        <v>17.100000000000001</v>
      </c>
      <c r="I128" s="90">
        <v>12.2</v>
      </c>
      <c r="J128" s="88">
        <v>12.6</v>
      </c>
      <c r="K128" s="88">
        <v>12.2</v>
      </c>
      <c r="L128" s="88">
        <v>12.6</v>
      </c>
      <c r="M128" s="91">
        <v>12.4</v>
      </c>
      <c r="N128" s="87">
        <v>2.2999999999999998</v>
      </c>
      <c r="O128" s="88">
        <v>2.5</v>
      </c>
      <c r="P128" s="88">
        <v>2</v>
      </c>
      <c r="Q128" s="88">
        <v>2.2000000000000002</v>
      </c>
      <c r="R128" s="89">
        <v>2</v>
      </c>
      <c r="S128" s="90">
        <v>2.6</v>
      </c>
      <c r="T128" s="88">
        <v>2.9</v>
      </c>
      <c r="U128" s="88">
        <v>2.7</v>
      </c>
      <c r="V128" s="88">
        <v>2.8</v>
      </c>
      <c r="W128" s="89">
        <v>2.6</v>
      </c>
      <c r="X128" s="74"/>
      <c r="Y128" s="74"/>
      <c r="Z128" s="74"/>
      <c r="AA128" s="74"/>
    </row>
    <row r="129" spans="1:27" customFormat="1" ht="14.25" x14ac:dyDescent="0.45">
      <c r="A129" s="7"/>
      <c r="B129" s="8" t="s">
        <v>173</v>
      </c>
      <c r="C129" s="42" t="s">
        <v>10</v>
      </c>
      <c r="D129" s="92">
        <v>19.100000000000001</v>
      </c>
      <c r="E129" s="93">
        <v>21</v>
      </c>
      <c r="F129" s="93">
        <v>18.7</v>
      </c>
      <c r="G129" s="93">
        <v>20.2</v>
      </c>
      <c r="H129" s="94">
        <v>19.600000000000001</v>
      </c>
      <c r="I129" s="95">
        <v>14.6</v>
      </c>
      <c r="J129" s="93">
        <v>16.2</v>
      </c>
      <c r="K129" s="93">
        <v>13.9</v>
      </c>
      <c r="L129" s="93">
        <v>15</v>
      </c>
      <c r="M129" s="96">
        <v>14.9</v>
      </c>
      <c r="N129" s="92">
        <v>2</v>
      </c>
      <c r="O129" s="93">
        <v>2.2999999999999998</v>
      </c>
      <c r="P129" s="93">
        <v>2</v>
      </c>
      <c r="Q129" s="93">
        <v>2.2000000000000002</v>
      </c>
      <c r="R129" s="94">
        <v>2</v>
      </c>
      <c r="S129" s="95">
        <v>2.5</v>
      </c>
      <c r="T129" s="93">
        <v>2.6</v>
      </c>
      <c r="U129" s="93">
        <v>2.8</v>
      </c>
      <c r="V129" s="93">
        <v>3</v>
      </c>
      <c r="W129" s="94">
        <v>2.7</v>
      </c>
      <c r="X129" s="74"/>
      <c r="Y129" s="74"/>
      <c r="Z129" s="74"/>
      <c r="AA129" s="74"/>
    </row>
    <row r="130" spans="1:27" customFormat="1" ht="14.25" x14ac:dyDescent="0.45">
      <c r="A130" s="7"/>
      <c r="B130" s="8" t="s">
        <v>174</v>
      </c>
      <c r="C130" s="49" t="s">
        <v>16</v>
      </c>
      <c r="D130" s="97">
        <v>17</v>
      </c>
      <c r="E130" s="98">
        <v>18.2</v>
      </c>
      <c r="F130" s="98">
        <v>16.899999999999999</v>
      </c>
      <c r="G130" s="98">
        <v>17.399999999999999</v>
      </c>
      <c r="H130" s="99">
        <v>16.3</v>
      </c>
      <c r="I130" s="100">
        <v>12.8</v>
      </c>
      <c r="J130" s="98">
        <v>12.7</v>
      </c>
      <c r="K130" s="98">
        <v>11.8</v>
      </c>
      <c r="L130" s="98">
        <v>12.1</v>
      </c>
      <c r="M130" s="101">
        <v>11.6</v>
      </c>
      <c r="N130" s="97">
        <v>1.8</v>
      </c>
      <c r="O130" s="98">
        <v>2.6</v>
      </c>
      <c r="P130" s="98">
        <v>2.2000000000000002</v>
      </c>
      <c r="Q130" s="98">
        <v>2.4</v>
      </c>
      <c r="R130" s="99">
        <v>2.1</v>
      </c>
      <c r="S130" s="100">
        <v>2.4</v>
      </c>
      <c r="T130" s="98">
        <v>3</v>
      </c>
      <c r="U130" s="98">
        <v>2.9</v>
      </c>
      <c r="V130" s="98">
        <v>2.9</v>
      </c>
      <c r="W130" s="99">
        <v>2.6</v>
      </c>
      <c r="X130" s="74"/>
      <c r="Y130" s="74"/>
      <c r="Z130" s="74"/>
      <c r="AA130" s="74"/>
    </row>
    <row r="131" spans="1:27" customFormat="1" ht="14.25" x14ac:dyDescent="0.45">
      <c r="A131" s="7"/>
      <c r="B131" s="8" t="s">
        <v>175</v>
      </c>
      <c r="C131" s="50" t="s">
        <v>22</v>
      </c>
      <c r="D131" s="97">
        <v>14.6</v>
      </c>
      <c r="E131" s="98">
        <v>15.4</v>
      </c>
      <c r="F131" s="98">
        <v>15.7</v>
      </c>
      <c r="G131" s="98">
        <v>16</v>
      </c>
      <c r="H131" s="99">
        <v>13.8</v>
      </c>
      <c r="I131" s="100">
        <v>9.6999999999999993</v>
      </c>
      <c r="J131" s="98">
        <v>9.4</v>
      </c>
      <c r="K131" s="98">
        <v>10.7</v>
      </c>
      <c r="L131" s="98">
        <v>10.8</v>
      </c>
      <c r="M131" s="101">
        <v>8.3000000000000007</v>
      </c>
      <c r="N131" s="97">
        <v>2</v>
      </c>
      <c r="O131" s="98">
        <v>2.9</v>
      </c>
      <c r="P131" s="98">
        <v>2</v>
      </c>
      <c r="Q131" s="98">
        <v>2.2000000000000002</v>
      </c>
      <c r="R131" s="99">
        <v>2.2999999999999998</v>
      </c>
      <c r="S131" s="100">
        <v>2.9</v>
      </c>
      <c r="T131" s="98">
        <v>3.1</v>
      </c>
      <c r="U131" s="98">
        <v>3</v>
      </c>
      <c r="V131" s="98">
        <v>2.9</v>
      </c>
      <c r="W131" s="99">
        <v>3.3</v>
      </c>
      <c r="X131" s="74"/>
      <c r="Y131" s="74"/>
      <c r="Z131" s="74"/>
      <c r="AA131" s="74"/>
    </row>
    <row r="132" spans="1:27" customFormat="1" ht="14.25" x14ac:dyDescent="0.45">
      <c r="A132" s="7"/>
      <c r="B132" s="8" t="s">
        <v>176</v>
      </c>
      <c r="C132" s="50" t="s">
        <v>26</v>
      </c>
      <c r="D132" s="97">
        <v>18.899999999999999</v>
      </c>
      <c r="E132" s="98">
        <v>18.399999999999999</v>
      </c>
      <c r="F132" s="98">
        <v>17.2</v>
      </c>
      <c r="G132" s="98">
        <v>19</v>
      </c>
      <c r="H132" s="99">
        <v>17.399999999999999</v>
      </c>
      <c r="I132" s="100">
        <v>15.4</v>
      </c>
      <c r="J132" s="98">
        <v>13.8</v>
      </c>
      <c r="K132" s="98">
        <v>12.4</v>
      </c>
      <c r="L132" s="98">
        <v>14.2</v>
      </c>
      <c r="M132" s="101">
        <v>14.5</v>
      </c>
      <c r="N132" s="97">
        <v>1.7</v>
      </c>
      <c r="O132" s="98">
        <v>1.9</v>
      </c>
      <c r="P132" s="98">
        <v>2.7</v>
      </c>
      <c r="Q132" s="98">
        <v>2.2000000000000002</v>
      </c>
      <c r="R132" s="99">
        <v>1.8</v>
      </c>
      <c r="S132" s="100">
        <v>1.9</v>
      </c>
      <c r="T132" s="98">
        <v>2.7</v>
      </c>
      <c r="U132" s="98">
        <v>2.2000000000000002</v>
      </c>
      <c r="V132" s="98">
        <v>2.6</v>
      </c>
      <c r="W132" s="99">
        <v>1.1000000000000001</v>
      </c>
      <c r="X132" s="74"/>
      <c r="Y132" s="74"/>
      <c r="Z132" s="74"/>
      <c r="AA132" s="74"/>
    </row>
    <row r="133" spans="1:27" customFormat="1" ht="14.25" x14ac:dyDescent="0.45">
      <c r="A133" s="7"/>
      <c r="B133" s="8" t="s">
        <v>177</v>
      </c>
      <c r="C133" s="50" t="s">
        <v>28</v>
      </c>
      <c r="D133" s="97">
        <v>21.3</v>
      </c>
      <c r="E133" s="98">
        <v>27.2</v>
      </c>
      <c r="F133" s="98">
        <v>19.899999999999999</v>
      </c>
      <c r="G133" s="98">
        <v>18.3</v>
      </c>
      <c r="H133" s="99">
        <v>21.4</v>
      </c>
      <c r="I133" s="100">
        <v>18.100000000000001</v>
      </c>
      <c r="J133" s="98">
        <v>21</v>
      </c>
      <c r="K133" s="98">
        <v>13.9</v>
      </c>
      <c r="L133" s="98">
        <v>11.8</v>
      </c>
      <c r="M133" s="101">
        <v>15.4</v>
      </c>
      <c r="N133" s="97">
        <v>1.6</v>
      </c>
      <c r="O133" s="98">
        <v>3</v>
      </c>
      <c r="P133" s="98">
        <v>2.2000000000000002</v>
      </c>
      <c r="Q133" s="98">
        <v>3.3</v>
      </c>
      <c r="R133" s="99">
        <v>2.5</v>
      </c>
      <c r="S133" s="100">
        <v>1.6</v>
      </c>
      <c r="T133" s="98">
        <v>3.3</v>
      </c>
      <c r="U133" s="98">
        <v>3.8</v>
      </c>
      <c r="V133" s="98">
        <v>3.2</v>
      </c>
      <c r="W133" s="99">
        <v>3.6</v>
      </c>
      <c r="X133" s="74"/>
      <c r="Y133" s="74"/>
      <c r="Z133" s="74"/>
      <c r="AA133" s="74"/>
    </row>
    <row r="134" spans="1:27" customFormat="1" ht="14.25" x14ac:dyDescent="0.45">
      <c r="A134" s="7"/>
      <c r="B134" s="8" t="s">
        <v>178</v>
      </c>
      <c r="C134" s="49" t="s">
        <v>30</v>
      </c>
      <c r="D134" s="97">
        <v>13.5</v>
      </c>
      <c r="E134" s="98">
        <v>15.1</v>
      </c>
      <c r="F134" s="98">
        <v>12.4</v>
      </c>
      <c r="G134" s="98">
        <v>11.8</v>
      </c>
      <c r="H134" s="99">
        <v>13.5</v>
      </c>
      <c r="I134" s="100">
        <v>9.3000000000000007</v>
      </c>
      <c r="J134" s="98">
        <v>9.5</v>
      </c>
      <c r="K134" s="98">
        <v>6.3</v>
      </c>
      <c r="L134" s="98">
        <v>6.3</v>
      </c>
      <c r="M134" s="101">
        <v>8.3000000000000007</v>
      </c>
      <c r="N134" s="97">
        <v>2.1</v>
      </c>
      <c r="O134" s="98">
        <v>2.6</v>
      </c>
      <c r="P134" s="98">
        <v>2.7</v>
      </c>
      <c r="Q134" s="98">
        <v>2.2000000000000002</v>
      </c>
      <c r="R134" s="99">
        <v>1.8</v>
      </c>
      <c r="S134" s="100">
        <v>2.1</v>
      </c>
      <c r="T134" s="98">
        <v>2.9</v>
      </c>
      <c r="U134" s="98">
        <v>3.3</v>
      </c>
      <c r="V134" s="98">
        <v>3.4</v>
      </c>
      <c r="W134" s="99">
        <v>3.4</v>
      </c>
      <c r="X134" s="74"/>
      <c r="Y134" s="74"/>
      <c r="Z134" s="74"/>
      <c r="AA134" s="74"/>
    </row>
    <row r="135" spans="1:27" customFormat="1" ht="14.25" x14ac:dyDescent="0.45">
      <c r="A135" s="7"/>
      <c r="B135" s="8" t="s">
        <v>179</v>
      </c>
      <c r="C135" s="49" t="s">
        <v>32</v>
      </c>
      <c r="D135" s="97">
        <v>16.600000000000001</v>
      </c>
      <c r="E135" s="98">
        <v>16.899999999999999</v>
      </c>
      <c r="F135" s="98">
        <v>16.3</v>
      </c>
      <c r="G135" s="98">
        <v>17.2</v>
      </c>
      <c r="H135" s="99">
        <v>16.3</v>
      </c>
      <c r="I135" s="100">
        <v>12</v>
      </c>
      <c r="J135" s="98">
        <v>12</v>
      </c>
      <c r="K135" s="98">
        <v>12</v>
      </c>
      <c r="L135" s="98">
        <v>12.5</v>
      </c>
      <c r="M135" s="101">
        <v>11.6</v>
      </c>
      <c r="N135" s="97">
        <v>1.7</v>
      </c>
      <c r="O135" s="98">
        <v>1.8</v>
      </c>
      <c r="P135" s="98">
        <v>1.7</v>
      </c>
      <c r="Q135" s="98">
        <v>1.9</v>
      </c>
      <c r="R135" s="99">
        <v>1.9</v>
      </c>
      <c r="S135" s="100">
        <v>2.9</v>
      </c>
      <c r="T135" s="98">
        <v>3.1</v>
      </c>
      <c r="U135" s="98">
        <v>2.6</v>
      </c>
      <c r="V135" s="98">
        <v>2.9</v>
      </c>
      <c r="W135" s="99">
        <v>2.7</v>
      </c>
      <c r="X135" s="74"/>
      <c r="Y135" s="74"/>
      <c r="Z135" s="74"/>
      <c r="AA135" s="74"/>
    </row>
    <row r="136" spans="1:27" customFormat="1" ht="14.25" x14ac:dyDescent="0.45">
      <c r="A136" s="7"/>
      <c r="B136" s="8" t="s">
        <v>180</v>
      </c>
      <c r="C136" s="49" t="s">
        <v>34</v>
      </c>
      <c r="D136" s="97">
        <v>18.3</v>
      </c>
      <c r="E136" s="98">
        <v>15.1</v>
      </c>
      <c r="F136" s="98">
        <v>10.8</v>
      </c>
      <c r="G136" s="98">
        <v>16.2</v>
      </c>
      <c r="H136" s="99">
        <v>20.8</v>
      </c>
      <c r="I136" s="100">
        <v>13.2</v>
      </c>
      <c r="J136" s="98">
        <v>12.6</v>
      </c>
      <c r="K136" s="98">
        <v>8</v>
      </c>
      <c r="L136" s="98">
        <v>9.1</v>
      </c>
      <c r="M136" s="101">
        <v>16.5</v>
      </c>
      <c r="N136" s="97">
        <v>2.8</v>
      </c>
      <c r="O136" s="98">
        <v>2</v>
      </c>
      <c r="P136" s="98">
        <v>2.6</v>
      </c>
      <c r="Q136" s="98">
        <v>2.2999999999999998</v>
      </c>
      <c r="R136" s="99">
        <v>3.5</v>
      </c>
      <c r="S136" s="100">
        <v>2.2999999999999998</v>
      </c>
      <c r="T136" s="98">
        <v>0.6</v>
      </c>
      <c r="U136" s="98">
        <v>0.2</v>
      </c>
      <c r="V136" s="98">
        <v>4.8</v>
      </c>
      <c r="W136" s="99">
        <v>0.8</v>
      </c>
      <c r="X136" s="74"/>
      <c r="Y136" s="74"/>
      <c r="Z136" s="74"/>
      <c r="AA136" s="74"/>
    </row>
    <row r="137" spans="1:27" customFormat="1" ht="14.25" x14ac:dyDescent="0.45">
      <c r="A137" s="7"/>
      <c r="B137" s="8" t="s">
        <v>181</v>
      </c>
      <c r="C137" s="49" t="s">
        <v>36</v>
      </c>
      <c r="D137" s="97">
        <v>20.100000000000001</v>
      </c>
      <c r="E137" s="98">
        <v>19.600000000000001</v>
      </c>
      <c r="F137" s="98">
        <v>20.7</v>
      </c>
      <c r="G137" s="98">
        <v>19.899999999999999</v>
      </c>
      <c r="H137" s="99">
        <v>19.399999999999999</v>
      </c>
      <c r="I137" s="100">
        <v>12.7</v>
      </c>
      <c r="J137" s="98">
        <v>13</v>
      </c>
      <c r="K137" s="98">
        <v>15.3</v>
      </c>
      <c r="L137" s="98">
        <v>14.1</v>
      </c>
      <c r="M137" s="101">
        <v>14.2</v>
      </c>
      <c r="N137" s="97">
        <v>4.4000000000000004</v>
      </c>
      <c r="O137" s="98">
        <v>3.6</v>
      </c>
      <c r="P137" s="98">
        <v>2.7</v>
      </c>
      <c r="Q137" s="98">
        <v>3.8</v>
      </c>
      <c r="R137" s="99">
        <v>2.6</v>
      </c>
      <c r="S137" s="100">
        <v>3</v>
      </c>
      <c r="T137" s="98">
        <v>3.1</v>
      </c>
      <c r="U137" s="98">
        <v>2.7</v>
      </c>
      <c r="V137" s="98">
        <v>2.1</v>
      </c>
      <c r="W137" s="99">
        <v>2.7</v>
      </c>
      <c r="X137" s="74"/>
      <c r="Y137" s="74"/>
      <c r="Z137" s="74"/>
      <c r="AA137" s="74"/>
    </row>
    <row r="138" spans="1:27" customFormat="1" ht="14.25" x14ac:dyDescent="0.45">
      <c r="A138" s="7"/>
      <c r="B138" s="8" t="s">
        <v>182</v>
      </c>
      <c r="C138" s="49" t="s">
        <v>38</v>
      </c>
      <c r="D138" s="97">
        <v>14.8</v>
      </c>
      <c r="E138" s="98">
        <v>16.3</v>
      </c>
      <c r="F138" s="98">
        <v>15.2</v>
      </c>
      <c r="G138" s="98">
        <v>16.100000000000001</v>
      </c>
      <c r="H138" s="99">
        <v>15.9</v>
      </c>
      <c r="I138" s="100">
        <v>10.1</v>
      </c>
      <c r="J138" s="98">
        <v>10.8</v>
      </c>
      <c r="K138" s="98">
        <v>10.9</v>
      </c>
      <c r="L138" s="98">
        <v>11.8</v>
      </c>
      <c r="M138" s="101">
        <v>12</v>
      </c>
      <c r="N138" s="97">
        <v>2.4</v>
      </c>
      <c r="O138" s="98">
        <v>2.9</v>
      </c>
      <c r="P138" s="98">
        <v>1.9</v>
      </c>
      <c r="Q138" s="98">
        <v>1.5</v>
      </c>
      <c r="R138" s="99">
        <v>1.8</v>
      </c>
      <c r="S138" s="100">
        <v>2.2999999999999998</v>
      </c>
      <c r="T138" s="98">
        <v>2.6</v>
      </c>
      <c r="U138" s="98">
        <v>2.5</v>
      </c>
      <c r="V138" s="98">
        <v>2.9</v>
      </c>
      <c r="W138" s="99">
        <v>2</v>
      </c>
      <c r="X138" s="74"/>
      <c r="Y138" s="74"/>
      <c r="Z138" s="74"/>
      <c r="AA138" s="74"/>
    </row>
    <row r="139" spans="1:27" customFormat="1" ht="14.25" x14ac:dyDescent="0.45">
      <c r="A139" s="7"/>
      <c r="B139" s="8" t="s">
        <v>183</v>
      </c>
      <c r="C139" s="50" t="s">
        <v>40</v>
      </c>
      <c r="D139" s="97">
        <v>15.7</v>
      </c>
      <c r="E139" s="98">
        <v>17.2</v>
      </c>
      <c r="F139" s="98">
        <v>15.6</v>
      </c>
      <c r="G139" s="98">
        <v>16.5</v>
      </c>
      <c r="H139" s="99">
        <v>15.4</v>
      </c>
      <c r="I139" s="100">
        <v>10.7</v>
      </c>
      <c r="J139" s="98">
        <v>11.7</v>
      </c>
      <c r="K139" s="98">
        <v>10.7</v>
      </c>
      <c r="L139" s="98">
        <v>11.8</v>
      </c>
      <c r="M139" s="101">
        <v>11.3</v>
      </c>
      <c r="N139" s="97">
        <v>2.5</v>
      </c>
      <c r="O139" s="98">
        <v>2.8</v>
      </c>
      <c r="P139" s="98">
        <v>2.2000000000000002</v>
      </c>
      <c r="Q139" s="98">
        <v>1.6</v>
      </c>
      <c r="R139" s="99">
        <v>2</v>
      </c>
      <c r="S139" s="100">
        <v>2.4</v>
      </c>
      <c r="T139" s="98">
        <v>2.7</v>
      </c>
      <c r="U139" s="98">
        <v>2.7</v>
      </c>
      <c r="V139" s="98">
        <v>3.1</v>
      </c>
      <c r="W139" s="99">
        <v>2.1</v>
      </c>
      <c r="X139" s="74"/>
      <c r="Y139" s="74"/>
      <c r="Z139" s="74"/>
      <c r="AA139" s="74"/>
    </row>
    <row r="140" spans="1:27" customFormat="1" ht="14.25" x14ac:dyDescent="0.45">
      <c r="A140" s="7"/>
      <c r="B140" s="8" t="s">
        <v>184</v>
      </c>
      <c r="C140" s="51" t="s">
        <v>42</v>
      </c>
      <c r="D140" s="102">
        <v>14</v>
      </c>
      <c r="E140" s="103">
        <v>15.5</v>
      </c>
      <c r="F140" s="103">
        <v>14.9</v>
      </c>
      <c r="G140" s="103">
        <v>15.7</v>
      </c>
      <c r="H140" s="104">
        <v>16.3</v>
      </c>
      <c r="I140" s="105">
        <v>9.5</v>
      </c>
      <c r="J140" s="103">
        <v>9.9</v>
      </c>
      <c r="K140" s="103">
        <v>11.1</v>
      </c>
      <c r="L140" s="103">
        <v>11.7</v>
      </c>
      <c r="M140" s="106">
        <v>12.7</v>
      </c>
      <c r="N140" s="102">
        <v>2.4</v>
      </c>
      <c r="O140" s="103">
        <v>3.1</v>
      </c>
      <c r="P140" s="103">
        <v>1.5</v>
      </c>
      <c r="Q140" s="103">
        <v>1.4</v>
      </c>
      <c r="R140" s="104">
        <v>1.7</v>
      </c>
      <c r="S140" s="105">
        <v>2.1</v>
      </c>
      <c r="T140" s="103">
        <v>2.5</v>
      </c>
      <c r="U140" s="103">
        <v>2.2000000000000002</v>
      </c>
      <c r="V140" s="103">
        <v>2.6</v>
      </c>
      <c r="W140" s="104">
        <v>1.9</v>
      </c>
      <c r="X140" s="74"/>
      <c r="Y140" s="74"/>
      <c r="Z140" s="74"/>
      <c r="AA140" s="74"/>
    </row>
    <row r="141" spans="1:27" customFormat="1" ht="14.25" x14ac:dyDescent="0.45">
      <c r="A141" s="7"/>
      <c r="B141" s="8" t="s">
        <v>185</v>
      </c>
      <c r="C141" s="58" t="s">
        <v>44</v>
      </c>
      <c r="D141" s="107">
        <v>14</v>
      </c>
      <c r="E141" s="108">
        <v>14.2</v>
      </c>
      <c r="F141" s="108">
        <v>13.4</v>
      </c>
      <c r="G141" s="108">
        <v>12.8</v>
      </c>
      <c r="H141" s="109">
        <v>13</v>
      </c>
      <c r="I141" s="110">
        <v>9</v>
      </c>
      <c r="J141" s="108">
        <v>8.1</v>
      </c>
      <c r="K141" s="108">
        <v>7.8</v>
      </c>
      <c r="L141" s="108">
        <v>7.7</v>
      </c>
      <c r="M141" s="111">
        <v>8.5</v>
      </c>
      <c r="N141" s="107">
        <v>2.6</v>
      </c>
      <c r="O141" s="108">
        <v>3.3</v>
      </c>
      <c r="P141" s="108">
        <v>2.7</v>
      </c>
      <c r="Q141" s="108">
        <v>2.2999999999999998</v>
      </c>
      <c r="R141" s="109">
        <v>1.8</v>
      </c>
      <c r="S141" s="110">
        <v>2.4</v>
      </c>
      <c r="T141" s="108">
        <v>2.8</v>
      </c>
      <c r="U141" s="108">
        <v>3</v>
      </c>
      <c r="V141" s="108">
        <v>2.8</v>
      </c>
      <c r="W141" s="109">
        <v>2.7</v>
      </c>
      <c r="X141" s="74"/>
      <c r="Y141" s="74"/>
      <c r="Z141" s="74"/>
      <c r="AA141" s="74"/>
    </row>
    <row r="142" spans="1:27" customFormat="1" ht="14.25" x14ac:dyDescent="0.45">
      <c r="A142" s="7"/>
      <c r="B142" s="8" t="s">
        <v>186</v>
      </c>
      <c r="C142" s="49" t="s">
        <v>46</v>
      </c>
      <c r="D142" s="97">
        <v>16.100000000000001</v>
      </c>
      <c r="E142" s="98">
        <v>14.3</v>
      </c>
      <c r="F142" s="98">
        <v>10.8</v>
      </c>
      <c r="G142" s="98">
        <v>11.9</v>
      </c>
      <c r="H142" s="99">
        <v>12.4</v>
      </c>
      <c r="I142" s="100">
        <v>11.4</v>
      </c>
      <c r="J142" s="98">
        <v>8.4</v>
      </c>
      <c r="K142" s="98">
        <v>5.5</v>
      </c>
      <c r="L142" s="98">
        <v>7.3</v>
      </c>
      <c r="M142" s="101">
        <v>7.7</v>
      </c>
      <c r="N142" s="97">
        <v>1.9</v>
      </c>
      <c r="O142" s="98">
        <v>2.8</v>
      </c>
      <c r="P142" s="98">
        <v>2.2999999999999998</v>
      </c>
      <c r="Q142" s="98">
        <v>1.5</v>
      </c>
      <c r="R142" s="99">
        <v>1.9</v>
      </c>
      <c r="S142" s="100">
        <v>2.8</v>
      </c>
      <c r="T142" s="98">
        <v>3.1</v>
      </c>
      <c r="U142" s="98">
        <v>3</v>
      </c>
      <c r="V142" s="98">
        <v>3</v>
      </c>
      <c r="W142" s="99">
        <v>2.9</v>
      </c>
      <c r="X142" s="74"/>
      <c r="Y142" s="74"/>
      <c r="Z142" s="74"/>
      <c r="AA142" s="74"/>
    </row>
    <row r="143" spans="1:27" customFormat="1" ht="14.25" x14ac:dyDescent="0.45">
      <c r="A143" s="7"/>
      <c r="B143" s="8" t="s">
        <v>187</v>
      </c>
      <c r="C143" s="49" t="s">
        <v>48</v>
      </c>
      <c r="D143" s="97">
        <v>15.9</v>
      </c>
      <c r="E143" s="98">
        <v>16.7</v>
      </c>
      <c r="F143" s="98">
        <v>15.8</v>
      </c>
      <c r="G143" s="98">
        <v>13.8</v>
      </c>
      <c r="H143" s="99">
        <v>14.9</v>
      </c>
      <c r="I143" s="100">
        <v>10.8</v>
      </c>
      <c r="J143" s="98">
        <v>9.4</v>
      </c>
      <c r="K143" s="98">
        <v>10.3</v>
      </c>
      <c r="L143" s="98">
        <v>8.9</v>
      </c>
      <c r="M143" s="101">
        <v>10.3</v>
      </c>
      <c r="N143" s="97">
        <v>2.8</v>
      </c>
      <c r="O143" s="98">
        <v>4.2</v>
      </c>
      <c r="P143" s="98">
        <v>2.7</v>
      </c>
      <c r="Q143" s="98">
        <v>2.2999999999999998</v>
      </c>
      <c r="R143" s="99">
        <v>2</v>
      </c>
      <c r="S143" s="100">
        <v>2.2999999999999998</v>
      </c>
      <c r="T143" s="98">
        <v>3.1</v>
      </c>
      <c r="U143" s="98">
        <v>2.8</v>
      </c>
      <c r="V143" s="98">
        <v>2.7</v>
      </c>
      <c r="W143" s="99">
        <v>2.6</v>
      </c>
      <c r="X143" s="74"/>
      <c r="Y143" s="74"/>
      <c r="Z143" s="74"/>
      <c r="AA143" s="74"/>
    </row>
    <row r="144" spans="1:27" customFormat="1" ht="14.25" x14ac:dyDescent="0.45">
      <c r="A144" s="7"/>
      <c r="B144" s="8" t="s">
        <v>188</v>
      </c>
      <c r="C144" s="49" t="s">
        <v>50</v>
      </c>
      <c r="D144" s="97">
        <v>14.3</v>
      </c>
      <c r="E144" s="98">
        <v>15.7</v>
      </c>
      <c r="F144" s="98">
        <v>14.9</v>
      </c>
      <c r="G144" s="98">
        <v>14</v>
      </c>
      <c r="H144" s="99">
        <v>14.1</v>
      </c>
      <c r="I144" s="100">
        <v>8.1</v>
      </c>
      <c r="J144" s="98">
        <v>8.6999999999999993</v>
      </c>
      <c r="K144" s="98">
        <v>8</v>
      </c>
      <c r="L144" s="98">
        <v>8.1</v>
      </c>
      <c r="M144" s="101">
        <v>9.6999999999999993</v>
      </c>
      <c r="N144" s="97">
        <v>3.4</v>
      </c>
      <c r="O144" s="98">
        <v>4</v>
      </c>
      <c r="P144" s="98">
        <v>3.4</v>
      </c>
      <c r="Q144" s="98">
        <v>2.4</v>
      </c>
      <c r="R144" s="99">
        <v>1.5</v>
      </c>
      <c r="S144" s="100">
        <v>2.8</v>
      </c>
      <c r="T144" s="98">
        <v>3.1</v>
      </c>
      <c r="U144" s="98">
        <v>3.5</v>
      </c>
      <c r="V144" s="98">
        <v>3.5</v>
      </c>
      <c r="W144" s="99">
        <v>2.9</v>
      </c>
      <c r="X144" s="74"/>
      <c r="Y144" s="74"/>
      <c r="Z144" s="74"/>
      <c r="AA144" s="74"/>
    </row>
    <row r="145" spans="1:27" customFormat="1" ht="14.25" x14ac:dyDescent="0.45">
      <c r="A145" s="7"/>
      <c r="B145" s="8" t="s">
        <v>189</v>
      </c>
      <c r="C145" s="49" t="s">
        <v>52</v>
      </c>
      <c r="D145" s="97">
        <v>14</v>
      </c>
      <c r="E145" s="98">
        <v>13.1</v>
      </c>
      <c r="F145" s="98">
        <v>12.9</v>
      </c>
      <c r="G145" s="98">
        <v>11.6</v>
      </c>
      <c r="H145" s="99">
        <v>12.7</v>
      </c>
      <c r="I145" s="100">
        <v>8.5</v>
      </c>
      <c r="J145" s="98">
        <v>8.1999999999999993</v>
      </c>
      <c r="K145" s="98">
        <v>7.6</v>
      </c>
      <c r="L145" s="98">
        <v>6.5</v>
      </c>
      <c r="M145" s="101">
        <v>8.1</v>
      </c>
      <c r="N145" s="97">
        <v>2.5</v>
      </c>
      <c r="O145" s="98">
        <v>2.4</v>
      </c>
      <c r="P145" s="98">
        <v>2.2999999999999998</v>
      </c>
      <c r="Q145" s="98">
        <v>1.9</v>
      </c>
      <c r="R145" s="99">
        <v>1.7</v>
      </c>
      <c r="S145" s="100">
        <v>3</v>
      </c>
      <c r="T145" s="98">
        <v>2.4</v>
      </c>
      <c r="U145" s="98">
        <v>2.9</v>
      </c>
      <c r="V145" s="98">
        <v>3.2</v>
      </c>
      <c r="W145" s="99">
        <v>2.9</v>
      </c>
      <c r="X145" s="74"/>
      <c r="Y145" s="74"/>
      <c r="Z145" s="74"/>
      <c r="AA145" s="74"/>
    </row>
    <row r="146" spans="1:27" customFormat="1" ht="14.25" x14ac:dyDescent="0.45">
      <c r="A146" s="7"/>
      <c r="B146" s="8" t="s">
        <v>190</v>
      </c>
      <c r="C146" s="49" t="s">
        <v>54</v>
      </c>
      <c r="D146" s="97">
        <v>13.4</v>
      </c>
      <c r="E146" s="98">
        <v>14.1</v>
      </c>
      <c r="F146" s="98">
        <v>13.2</v>
      </c>
      <c r="G146" s="98">
        <v>15.4</v>
      </c>
      <c r="H146" s="99">
        <v>12.9</v>
      </c>
      <c r="I146" s="100">
        <v>7.9</v>
      </c>
      <c r="J146" s="98">
        <v>7.5</v>
      </c>
      <c r="K146" s="98">
        <v>7.2</v>
      </c>
      <c r="L146" s="98">
        <v>9.4</v>
      </c>
      <c r="M146" s="101">
        <v>7.1</v>
      </c>
      <c r="N146" s="97">
        <v>2.8</v>
      </c>
      <c r="O146" s="98">
        <v>3.9</v>
      </c>
      <c r="P146" s="98">
        <v>3</v>
      </c>
      <c r="Q146" s="98">
        <v>2.4</v>
      </c>
      <c r="R146" s="99">
        <v>2.2000000000000002</v>
      </c>
      <c r="S146" s="100">
        <v>2.6</v>
      </c>
      <c r="T146" s="98">
        <v>2.7</v>
      </c>
      <c r="U146" s="98">
        <v>3</v>
      </c>
      <c r="V146" s="98">
        <v>3.6</v>
      </c>
      <c r="W146" s="99">
        <v>3.6</v>
      </c>
      <c r="X146" s="74"/>
      <c r="Y146" s="74"/>
      <c r="Z146" s="74"/>
      <c r="AA146" s="74"/>
    </row>
    <row r="147" spans="1:27" customFormat="1" ht="14.25" x14ac:dyDescent="0.45">
      <c r="A147" s="7"/>
      <c r="B147" s="8" t="s">
        <v>191</v>
      </c>
      <c r="C147" s="49" t="s">
        <v>56</v>
      </c>
      <c r="D147" s="97">
        <v>15.8</v>
      </c>
      <c r="E147" s="98">
        <v>16.2</v>
      </c>
      <c r="F147" s="98">
        <v>15.2</v>
      </c>
      <c r="G147" s="98">
        <v>12.4</v>
      </c>
      <c r="H147" s="99">
        <v>14.3</v>
      </c>
      <c r="I147" s="100">
        <v>11.4</v>
      </c>
      <c r="J147" s="98">
        <v>9.9</v>
      </c>
      <c r="K147" s="98">
        <v>8.6999999999999993</v>
      </c>
      <c r="L147" s="98">
        <v>7.8</v>
      </c>
      <c r="M147" s="101">
        <v>9.6</v>
      </c>
      <c r="N147" s="97">
        <v>2.6</v>
      </c>
      <c r="O147" s="98">
        <v>3.9</v>
      </c>
      <c r="P147" s="98">
        <v>3.2</v>
      </c>
      <c r="Q147" s="98">
        <v>2.2999999999999998</v>
      </c>
      <c r="R147" s="99">
        <v>1.8</v>
      </c>
      <c r="S147" s="100">
        <v>1.9</v>
      </c>
      <c r="T147" s="98">
        <v>2.4</v>
      </c>
      <c r="U147" s="98">
        <v>3.4</v>
      </c>
      <c r="V147" s="98">
        <v>2.4</v>
      </c>
      <c r="W147" s="99">
        <v>2.9</v>
      </c>
      <c r="X147" s="74"/>
      <c r="Y147" s="74"/>
      <c r="Z147" s="74"/>
      <c r="AA147" s="74"/>
    </row>
    <row r="148" spans="1:27" customFormat="1" ht="14.25" x14ac:dyDescent="0.45">
      <c r="A148" s="7"/>
      <c r="B148" s="8" t="s">
        <v>192</v>
      </c>
      <c r="C148" s="49" t="s">
        <v>58</v>
      </c>
      <c r="D148" s="97">
        <v>16.600000000000001</v>
      </c>
      <c r="E148" s="98">
        <v>17.3</v>
      </c>
      <c r="F148" s="98">
        <v>15.8</v>
      </c>
      <c r="G148" s="98">
        <v>13.8</v>
      </c>
      <c r="H148" s="99">
        <v>12.2</v>
      </c>
      <c r="I148" s="100">
        <v>12.5</v>
      </c>
      <c r="J148" s="98">
        <v>9.6</v>
      </c>
      <c r="K148" s="98">
        <v>8.4</v>
      </c>
      <c r="L148" s="98">
        <v>7.9</v>
      </c>
      <c r="M148" s="101">
        <v>7.5</v>
      </c>
      <c r="N148" s="97">
        <v>2.8</v>
      </c>
      <c r="O148" s="98">
        <v>4.3</v>
      </c>
      <c r="P148" s="98">
        <v>3.9</v>
      </c>
      <c r="Q148" s="98">
        <v>2.6</v>
      </c>
      <c r="R148" s="99">
        <v>1.3</v>
      </c>
      <c r="S148" s="100">
        <v>1.3</v>
      </c>
      <c r="T148" s="98">
        <v>3.4</v>
      </c>
      <c r="U148" s="98">
        <v>3.4</v>
      </c>
      <c r="V148" s="98">
        <v>3.2</v>
      </c>
      <c r="W148" s="99">
        <v>3.3</v>
      </c>
      <c r="X148" s="74"/>
      <c r="Y148" s="74"/>
      <c r="Z148" s="74"/>
      <c r="AA148" s="74"/>
    </row>
    <row r="149" spans="1:27" customFormat="1" ht="14.25" x14ac:dyDescent="0.45">
      <c r="A149" s="7"/>
      <c r="B149" s="8" t="s">
        <v>193</v>
      </c>
      <c r="C149" s="49" t="s">
        <v>60</v>
      </c>
      <c r="D149" s="97">
        <v>11.5</v>
      </c>
      <c r="E149" s="98">
        <v>11.7</v>
      </c>
      <c r="F149" s="98">
        <v>12.5</v>
      </c>
      <c r="G149" s="98">
        <v>12.4</v>
      </c>
      <c r="H149" s="99">
        <v>12.3</v>
      </c>
      <c r="I149" s="100">
        <v>6.8</v>
      </c>
      <c r="J149" s="98">
        <v>5.9</v>
      </c>
      <c r="K149" s="98">
        <v>7</v>
      </c>
      <c r="L149" s="98">
        <v>7.3</v>
      </c>
      <c r="M149" s="101">
        <v>7.9</v>
      </c>
      <c r="N149" s="97">
        <v>2.6</v>
      </c>
      <c r="O149" s="98">
        <v>3</v>
      </c>
      <c r="P149" s="98">
        <v>2.7</v>
      </c>
      <c r="Q149" s="98">
        <v>2.4</v>
      </c>
      <c r="R149" s="99">
        <v>1.8</v>
      </c>
      <c r="S149" s="100">
        <v>2.2000000000000002</v>
      </c>
      <c r="T149" s="98">
        <v>2.7</v>
      </c>
      <c r="U149" s="98">
        <v>2.8</v>
      </c>
      <c r="V149" s="98">
        <v>2.7</v>
      </c>
      <c r="W149" s="99">
        <v>2.6</v>
      </c>
      <c r="X149" s="74"/>
      <c r="Y149" s="74"/>
      <c r="Z149" s="74"/>
      <c r="AA149" s="74"/>
    </row>
    <row r="150" spans="1:27" customFormat="1" ht="14.65" thickBot="1" x14ac:dyDescent="0.5">
      <c r="A150" s="7"/>
      <c r="B150" s="8" t="s">
        <v>194</v>
      </c>
      <c r="C150" s="59" t="s">
        <v>62</v>
      </c>
      <c r="D150" s="112">
        <v>14.1</v>
      </c>
      <c r="E150" s="113">
        <v>14.3</v>
      </c>
      <c r="F150" s="113">
        <v>12.4</v>
      </c>
      <c r="G150" s="113">
        <v>12.3</v>
      </c>
      <c r="H150" s="114">
        <v>12</v>
      </c>
      <c r="I150" s="115">
        <v>9.5</v>
      </c>
      <c r="J150" s="113">
        <v>8.6999999999999993</v>
      </c>
      <c r="K150" s="113">
        <v>7.5</v>
      </c>
      <c r="L150" s="113">
        <v>7.5</v>
      </c>
      <c r="M150" s="116">
        <v>7.8</v>
      </c>
      <c r="N150" s="112">
        <v>2.2999999999999998</v>
      </c>
      <c r="O150" s="113">
        <v>2.9</v>
      </c>
      <c r="P150" s="113">
        <v>2.2000000000000002</v>
      </c>
      <c r="Q150" s="113">
        <v>2.2999999999999998</v>
      </c>
      <c r="R150" s="114">
        <v>1.7</v>
      </c>
      <c r="S150" s="115">
        <v>2.4</v>
      </c>
      <c r="T150" s="113">
        <v>2.7</v>
      </c>
      <c r="U150" s="113">
        <v>2.7</v>
      </c>
      <c r="V150" s="113">
        <v>2.5</v>
      </c>
      <c r="W150" s="114">
        <v>2.4</v>
      </c>
      <c r="X150" s="74"/>
      <c r="Y150" s="74"/>
      <c r="Z150" s="74"/>
      <c r="AA150" s="74"/>
    </row>
    <row r="151" spans="1:27" customFormat="1" ht="14.65" thickTop="1" x14ac:dyDescent="0.45">
      <c r="A151" s="7"/>
      <c r="B151" s="8" t="s">
        <v>195</v>
      </c>
      <c r="C151" s="66" t="s">
        <v>64</v>
      </c>
      <c r="D151" s="117">
        <v>15.8</v>
      </c>
      <c r="E151" s="118">
        <v>16.5</v>
      </c>
      <c r="F151" s="118">
        <v>15.6</v>
      </c>
      <c r="G151" s="118">
        <v>15.8</v>
      </c>
      <c r="H151" s="119">
        <v>15.6</v>
      </c>
      <c r="I151" s="120">
        <v>10.9</v>
      </c>
      <c r="J151" s="118">
        <v>10.8</v>
      </c>
      <c r="K151" s="118">
        <v>10.5</v>
      </c>
      <c r="L151" s="118">
        <v>10.8</v>
      </c>
      <c r="M151" s="121">
        <v>11</v>
      </c>
      <c r="N151" s="122">
        <v>2.4</v>
      </c>
      <c r="O151" s="123">
        <v>2.8</v>
      </c>
      <c r="P151" s="123">
        <v>2.2999999999999998</v>
      </c>
      <c r="Q151" s="123">
        <v>2.2000000000000002</v>
      </c>
      <c r="R151" s="124">
        <v>1.9</v>
      </c>
      <c r="S151" s="120">
        <v>2.5</v>
      </c>
      <c r="T151" s="118">
        <v>2.8</v>
      </c>
      <c r="U151" s="118">
        <v>2.8</v>
      </c>
      <c r="V151" s="118">
        <v>2.8</v>
      </c>
      <c r="W151" s="119">
        <v>2.6</v>
      </c>
      <c r="X151" s="74"/>
      <c r="Y151" s="74"/>
      <c r="Z151" s="74"/>
      <c r="AA151" s="74"/>
    </row>
    <row r="152" spans="1:27" customFormat="1" x14ac:dyDescent="0.35">
      <c r="A152" s="7"/>
      <c r="B152" s="16"/>
      <c r="C152" s="15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</row>
    <row r="153" spans="1:27" customFormat="1" x14ac:dyDescent="0.35">
      <c r="A153" s="7"/>
      <c r="B153" s="16"/>
      <c r="C153" s="15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</row>
    <row r="154" spans="1:27" customFormat="1" ht="13.15" x14ac:dyDescent="0.4">
      <c r="A154" s="7"/>
      <c r="B154" s="16"/>
      <c r="C154" s="75" t="s">
        <v>196</v>
      </c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</row>
    <row r="155" spans="1:27" customFormat="1" x14ac:dyDescent="0.35">
      <c r="A155" s="7"/>
      <c r="B155" s="16"/>
      <c r="C155" s="18" t="s">
        <v>14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</row>
    <row r="156" spans="1:27" customFormat="1" x14ac:dyDescent="0.35">
      <c r="A156" s="7"/>
      <c r="B156" s="16"/>
      <c r="C156" s="26" t="s">
        <v>15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  <row r="157" spans="1:27" customFormat="1" ht="14.25" x14ac:dyDescent="0.45">
      <c r="A157" s="7"/>
      <c r="B157" s="8" t="s">
        <v>197</v>
      </c>
      <c r="C157" s="32" t="s">
        <v>5</v>
      </c>
      <c r="D157" s="87">
        <v>6.2</v>
      </c>
      <c r="E157" s="88">
        <v>6.5</v>
      </c>
      <c r="F157" s="88">
        <v>6.7</v>
      </c>
      <c r="G157" s="88">
        <v>6.9</v>
      </c>
      <c r="H157" s="89">
        <v>6.3</v>
      </c>
      <c r="I157" s="90">
        <v>1.7</v>
      </c>
      <c r="J157" s="88">
        <v>1.8</v>
      </c>
      <c r="K157" s="88">
        <v>1.6</v>
      </c>
      <c r="L157" s="88">
        <v>1.5</v>
      </c>
      <c r="M157" s="91">
        <v>1.4</v>
      </c>
      <c r="N157" s="87">
        <v>0.9</v>
      </c>
      <c r="O157" s="88">
        <v>0.9</v>
      </c>
      <c r="P157" s="88">
        <v>0.9</v>
      </c>
      <c r="Q157" s="88">
        <v>0.9</v>
      </c>
      <c r="R157" s="89">
        <v>0.8</v>
      </c>
      <c r="S157" s="90">
        <v>3.6</v>
      </c>
      <c r="T157" s="88">
        <v>3.8</v>
      </c>
      <c r="U157" s="88">
        <v>4.2</v>
      </c>
      <c r="V157" s="88">
        <v>4.5999999999999996</v>
      </c>
      <c r="W157" s="89">
        <v>4.0999999999999996</v>
      </c>
      <c r="X157" s="74"/>
      <c r="Y157" s="74"/>
      <c r="Z157" s="74"/>
      <c r="AA157" s="74"/>
    </row>
    <row r="158" spans="1:27" customFormat="1" ht="14.25" x14ac:dyDescent="0.45">
      <c r="A158" s="7"/>
      <c r="B158" s="8" t="s">
        <v>198</v>
      </c>
      <c r="C158" s="42" t="s">
        <v>10</v>
      </c>
      <c r="D158" s="92">
        <v>8</v>
      </c>
      <c r="E158" s="93">
        <v>7.3</v>
      </c>
      <c r="F158" s="93">
        <v>7</v>
      </c>
      <c r="G158" s="93">
        <v>7.3</v>
      </c>
      <c r="H158" s="94">
        <v>6.6</v>
      </c>
      <c r="I158" s="95">
        <v>3</v>
      </c>
      <c r="J158" s="93">
        <v>2.5</v>
      </c>
      <c r="K158" s="93">
        <v>2.1</v>
      </c>
      <c r="L158" s="93">
        <v>2.1</v>
      </c>
      <c r="M158" s="96">
        <v>1.8</v>
      </c>
      <c r="N158" s="92">
        <v>1.2</v>
      </c>
      <c r="O158" s="93">
        <v>0.8</v>
      </c>
      <c r="P158" s="93">
        <v>1</v>
      </c>
      <c r="Q158" s="93">
        <v>0.9</v>
      </c>
      <c r="R158" s="94">
        <v>1</v>
      </c>
      <c r="S158" s="95">
        <v>3.8</v>
      </c>
      <c r="T158" s="93">
        <v>4</v>
      </c>
      <c r="U158" s="93">
        <v>3.8</v>
      </c>
      <c r="V158" s="93">
        <v>4.4000000000000004</v>
      </c>
      <c r="W158" s="94">
        <v>3.8</v>
      </c>
      <c r="X158" s="74"/>
      <c r="Y158" s="74"/>
      <c r="Z158" s="74"/>
      <c r="AA158" s="74"/>
    </row>
    <row r="159" spans="1:27" customFormat="1" ht="14.25" x14ac:dyDescent="0.45">
      <c r="A159" s="7"/>
      <c r="B159" s="8" t="s">
        <v>199</v>
      </c>
      <c r="C159" s="49" t="s">
        <v>16</v>
      </c>
      <c r="D159" s="97">
        <v>6.3</v>
      </c>
      <c r="E159" s="98">
        <v>6.4</v>
      </c>
      <c r="F159" s="98">
        <v>7.2</v>
      </c>
      <c r="G159" s="98">
        <v>7.7</v>
      </c>
      <c r="H159" s="99">
        <v>6.8</v>
      </c>
      <c r="I159" s="100">
        <v>1.7</v>
      </c>
      <c r="J159" s="98">
        <v>2.2000000000000002</v>
      </c>
      <c r="K159" s="98">
        <v>2</v>
      </c>
      <c r="L159" s="98">
        <v>1.9</v>
      </c>
      <c r="M159" s="101">
        <v>1.6</v>
      </c>
      <c r="N159" s="97">
        <v>1</v>
      </c>
      <c r="O159" s="98">
        <v>0.8</v>
      </c>
      <c r="P159" s="98">
        <v>1.2</v>
      </c>
      <c r="Q159" s="98">
        <v>1</v>
      </c>
      <c r="R159" s="99">
        <v>0.8</v>
      </c>
      <c r="S159" s="100">
        <v>3.7</v>
      </c>
      <c r="T159" s="98">
        <v>3.4</v>
      </c>
      <c r="U159" s="98">
        <v>4</v>
      </c>
      <c r="V159" s="98">
        <v>4.9000000000000004</v>
      </c>
      <c r="W159" s="99">
        <v>4.5</v>
      </c>
      <c r="X159" s="74"/>
      <c r="Y159" s="74"/>
      <c r="Z159" s="74"/>
      <c r="AA159" s="74"/>
    </row>
    <row r="160" spans="1:27" customFormat="1" ht="14.25" x14ac:dyDescent="0.45">
      <c r="A160" s="7"/>
      <c r="B160" s="8" t="s">
        <v>200</v>
      </c>
      <c r="C160" s="50" t="s">
        <v>22</v>
      </c>
      <c r="D160" s="97">
        <v>6</v>
      </c>
      <c r="E160" s="98">
        <v>5.8</v>
      </c>
      <c r="F160" s="98">
        <v>7.4</v>
      </c>
      <c r="G160" s="98">
        <v>8</v>
      </c>
      <c r="H160" s="99">
        <v>4.8</v>
      </c>
      <c r="I160" s="100">
        <v>1.2</v>
      </c>
      <c r="J160" s="98">
        <v>1.4</v>
      </c>
      <c r="K160" s="98">
        <v>1.6</v>
      </c>
      <c r="L160" s="98">
        <v>1.2</v>
      </c>
      <c r="M160" s="101">
        <v>1</v>
      </c>
      <c r="N160" s="97">
        <v>1.3</v>
      </c>
      <c r="O160" s="98">
        <v>0.8</v>
      </c>
      <c r="P160" s="98">
        <v>0.8</v>
      </c>
      <c r="Q160" s="98">
        <v>0.9</v>
      </c>
      <c r="R160" s="99">
        <v>0.5</v>
      </c>
      <c r="S160" s="100">
        <v>3.4</v>
      </c>
      <c r="T160" s="98">
        <v>3.6</v>
      </c>
      <c r="U160" s="98">
        <v>5</v>
      </c>
      <c r="V160" s="98">
        <v>5.9</v>
      </c>
      <c r="W160" s="99">
        <v>3.3</v>
      </c>
      <c r="X160" s="74"/>
      <c r="Y160" s="74"/>
      <c r="Z160" s="74"/>
      <c r="AA160" s="74"/>
    </row>
    <row r="161" spans="1:27" customFormat="1" ht="14.25" x14ac:dyDescent="0.45">
      <c r="A161" s="7"/>
      <c r="B161" s="8" t="s">
        <v>201</v>
      </c>
      <c r="C161" s="50" t="s">
        <v>26</v>
      </c>
      <c r="D161" s="97">
        <v>5.8</v>
      </c>
      <c r="E161" s="98">
        <v>6.1</v>
      </c>
      <c r="F161" s="98">
        <v>6.2</v>
      </c>
      <c r="G161" s="98">
        <v>7</v>
      </c>
      <c r="H161" s="99">
        <v>7.6</v>
      </c>
      <c r="I161" s="100">
        <v>1.4</v>
      </c>
      <c r="J161" s="98">
        <v>2.2000000000000002</v>
      </c>
      <c r="K161" s="98">
        <v>2.1</v>
      </c>
      <c r="L161" s="98">
        <v>2.5</v>
      </c>
      <c r="M161" s="101">
        <v>1.9</v>
      </c>
      <c r="N161" s="97">
        <v>0.9</v>
      </c>
      <c r="O161" s="98">
        <v>0.7</v>
      </c>
      <c r="P161" s="98">
        <v>1.5</v>
      </c>
      <c r="Q161" s="98">
        <v>0.9</v>
      </c>
      <c r="R161" s="99">
        <v>0.4</v>
      </c>
      <c r="S161" s="100">
        <v>3.5</v>
      </c>
      <c r="T161" s="98">
        <v>3.2</v>
      </c>
      <c r="U161" s="98">
        <v>2.6</v>
      </c>
      <c r="V161" s="98">
        <v>3.5</v>
      </c>
      <c r="W161" s="99">
        <v>5.3</v>
      </c>
      <c r="X161" s="74"/>
      <c r="Y161" s="74"/>
      <c r="Z161" s="74"/>
      <c r="AA161" s="74"/>
    </row>
    <row r="162" spans="1:27" customFormat="1" ht="14.25" x14ac:dyDescent="0.45">
      <c r="A162" s="7"/>
      <c r="B162" s="8" t="s">
        <v>202</v>
      </c>
      <c r="C162" s="50" t="s">
        <v>28</v>
      </c>
      <c r="D162" s="97">
        <v>8.6</v>
      </c>
      <c r="E162" s="98">
        <v>8.6999999999999993</v>
      </c>
      <c r="F162" s="98">
        <v>8.5</v>
      </c>
      <c r="G162" s="98">
        <v>8.4</v>
      </c>
      <c r="H162" s="99">
        <v>10.7</v>
      </c>
      <c r="I162" s="100">
        <v>3.4</v>
      </c>
      <c r="J162" s="98">
        <v>4.3</v>
      </c>
      <c r="K162" s="98">
        <v>2.9</v>
      </c>
      <c r="L162" s="98">
        <v>2.5</v>
      </c>
      <c r="M162" s="101">
        <v>2.2999999999999998</v>
      </c>
      <c r="N162" s="97">
        <v>0.4</v>
      </c>
      <c r="O162" s="98">
        <v>1</v>
      </c>
      <c r="P162" s="98">
        <v>1.7</v>
      </c>
      <c r="Q162" s="98">
        <v>1.6</v>
      </c>
      <c r="R162" s="99">
        <v>2.2999999999999998</v>
      </c>
      <c r="S162" s="100">
        <v>4.8</v>
      </c>
      <c r="T162" s="98">
        <v>3.5</v>
      </c>
      <c r="U162" s="98">
        <v>4</v>
      </c>
      <c r="V162" s="98">
        <v>4.3</v>
      </c>
      <c r="W162" s="99">
        <v>6.1</v>
      </c>
      <c r="X162" s="74"/>
      <c r="Y162" s="74"/>
      <c r="Z162" s="74"/>
      <c r="AA162" s="74"/>
    </row>
    <row r="163" spans="1:27" customFormat="1" ht="14.25" x14ac:dyDescent="0.45">
      <c r="A163" s="7"/>
      <c r="B163" s="8" t="s">
        <v>203</v>
      </c>
      <c r="C163" s="49" t="s">
        <v>30</v>
      </c>
      <c r="D163" s="97">
        <v>5.2</v>
      </c>
      <c r="E163" s="98">
        <v>5.3</v>
      </c>
      <c r="F163" s="98">
        <v>6.4</v>
      </c>
      <c r="G163" s="98">
        <v>7.6</v>
      </c>
      <c r="H163" s="99">
        <v>7.6</v>
      </c>
      <c r="I163" s="100">
        <v>2.5</v>
      </c>
      <c r="J163" s="98">
        <v>1.5</v>
      </c>
      <c r="K163" s="98">
        <v>1.2</v>
      </c>
      <c r="L163" s="98">
        <v>1.2</v>
      </c>
      <c r="M163" s="101">
        <v>2.5</v>
      </c>
      <c r="N163" s="97">
        <v>0.7</v>
      </c>
      <c r="O163" s="98">
        <v>1.1000000000000001</v>
      </c>
      <c r="P163" s="98">
        <v>0.8</v>
      </c>
      <c r="Q163" s="98">
        <v>0.9</v>
      </c>
      <c r="R163" s="99">
        <v>0.7</v>
      </c>
      <c r="S163" s="100">
        <v>2</v>
      </c>
      <c r="T163" s="98">
        <v>2.6</v>
      </c>
      <c r="U163" s="98">
        <v>4.4000000000000004</v>
      </c>
      <c r="V163" s="98">
        <v>5.5</v>
      </c>
      <c r="W163" s="99">
        <v>4.4000000000000004</v>
      </c>
      <c r="X163" s="74"/>
      <c r="Y163" s="74"/>
      <c r="Z163" s="74"/>
      <c r="AA163" s="74"/>
    </row>
    <row r="164" spans="1:27" customFormat="1" ht="14.25" x14ac:dyDescent="0.45">
      <c r="A164" s="7"/>
      <c r="B164" s="8" t="s">
        <v>204</v>
      </c>
      <c r="C164" s="49" t="s">
        <v>32</v>
      </c>
      <c r="D164" s="97">
        <v>6.3</v>
      </c>
      <c r="E164" s="98">
        <v>6.8</v>
      </c>
      <c r="F164" s="98">
        <v>6.9</v>
      </c>
      <c r="G164" s="98">
        <v>7</v>
      </c>
      <c r="H164" s="99">
        <v>6.2</v>
      </c>
      <c r="I164" s="100">
        <v>1.5</v>
      </c>
      <c r="J164" s="98">
        <v>1.7</v>
      </c>
      <c r="K164" s="98">
        <v>1.3</v>
      </c>
      <c r="L164" s="98">
        <v>1.2</v>
      </c>
      <c r="M164" s="101">
        <v>1.1000000000000001</v>
      </c>
      <c r="N164" s="97">
        <v>0.8</v>
      </c>
      <c r="O164" s="98">
        <v>0.8</v>
      </c>
      <c r="P164" s="98">
        <v>0.6</v>
      </c>
      <c r="Q164" s="98">
        <v>0.7</v>
      </c>
      <c r="R164" s="99">
        <v>0.6</v>
      </c>
      <c r="S164" s="100">
        <v>4.0999999999999996</v>
      </c>
      <c r="T164" s="98">
        <v>4.3</v>
      </c>
      <c r="U164" s="98">
        <v>5</v>
      </c>
      <c r="V164" s="98">
        <v>5.0999999999999996</v>
      </c>
      <c r="W164" s="99">
        <v>4.4000000000000004</v>
      </c>
      <c r="X164" s="74"/>
      <c r="Y164" s="74"/>
      <c r="Z164" s="74"/>
      <c r="AA164" s="74"/>
    </row>
    <row r="165" spans="1:27" customFormat="1" ht="14.25" x14ac:dyDescent="0.45">
      <c r="A165" s="7"/>
      <c r="B165" s="8" t="s">
        <v>205</v>
      </c>
      <c r="C165" s="49" t="s">
        <v>34</v>
      </c>
      <c r="D165" s="97">
        <v>5.9</v>
      </c>
      <c r="E165" s="98">
        <v>5.4</v>
      </c>
      <c r="F165" s="98">
        <v>8.1999999999999993</v>
      </c>
      <c r="G165" s="98">
        <v>9.5</v>
      </c>
      <c r="H165" s="99">
        <v>6.2</v>
      </c>
      <c r="I165" s="100">
        <v>1.6</v>
      </c>
      <c r="J165" s="98">
        <v>0</v>
      </c>
      <c r="K165" s="98">
        <v>0.1</v>
      </c>
      <c r="L165" s="98">
        <v>1.9</v>
      </c>
      <c r="M165" s="101">
        <v>3.3</v>
      </c>
      <c r="N165" s="97">
        <v>3.8</v>
      </c>
      <c r="O165" s="98">
        <v>0.5</v>
      </c>
      <c r="P165" s="98">
        <v>3.6</v>
      </c>
      <c r="Q165" s="98">
        <v>4</v>
      </c>
      <c r="R165" s="99">
        <v>1.4</v>
      </c>
      <c r="S165" s="100">
        <v>0.5</v>
      </c>
      <c r="T165" s="98">
        <v>4.9000000000000004</v>
      </c>
      <c r="U165" s="98">
        <v>4.5</v>
      </c>
      <c r="V165" s="98">
        <v>3.7</v>
      </c>
      <c r="W165" s="99">
        <v>1.6</v>
      </c>
      <c r="X165" s="74"/>
      <c r="Y165" s="74"/>
      <c r="Z165" s="74"/>
      <c r="AA165" s="74"/>
    </row>
    <row r="166" spans="1:27" customFormat="1" ht="14.25" x14ac:dyDescent="0.45">
      <c r="A166" s="7"/>
      <c r="B166" s="8" t="s">
        <v>206</v>
      </c>
      <c r="C166" s="49" t="s">
        <v>36</v>
      </c>
      <c r="D166" s="97">
        <v>5.9</v>
      </c>
      <c r="E166" s="98">
        <v>6.8</v>
      </c>
      <c r="F166" s="98">
        <v>6.9</v>
      </c>
      <c r="G166" s="98">
        <v>6.3</v>
      </c>
      <c r="H166" s="99">
        <v>6.2</v>
      </c>
      <c r="I166" s="100">
        <v>1.3</v>
      </c>
      <c r="J166" s="98">
        <v>1.7</v>
      </c>
      <c r="K166" s="98">
        <v>1.6</v>
      </c>
      <c r="L166" s="98">
        <v>1.4</v>
      </c>
      <c r="M166" s="101">
        <v>1.3</v>
      </c>
      <c r="N166" s="97">
        <v>1.2</v>
      </c>
      <c r="O166" s="98">
        <v>1.2</v>
      </c>
      <c r="P166" s="98">
        <v>1.1000000000000001</v>
      </c>
      <c r="Q166" s="98">
        <v>1.1000000000000001</v>
      </c>
      <c r="R166" s="99">
        <v>1.1000000000000001</v>
      </c>
      <c r="S166" s="100">
        <v>3.5</v>
      </c>
      <c r="T166" s="98">
        <v>4</v>
      </c>
      <c r="U166" s="98">
        <v>4.0999999999999996</v>
      </c>
      <c r="V166" s="98">
        <v>3.9</v>
      </c>
      <c r="W166" s="99">
        <v>3.9</v>
      </c>
      <c r="X166" s="74"/>
      <c r="Y166" s="74"/>
      <c r="Z166" s="74"/>
      <c r="AA166" s="74"/>
    </row>
    <row r="167" spans="1:27" customFormat="1" ht="14.25" x14ac:dyDescent="0.45">
      <c r="A167" s="7"/>
      <c r="B167" s="8" t="s">
        <v>207</v>
      </c>
      <c r="C167" s="49" t="s">
        <v>38</v>
      </c>
      <c r="D167" s="97">
        <v>3.9</v>
      </c>
      <c r="E167" s="98">
        <v>4.9000000000000004</v>
      </c>
      <c r="F167" s="98">
        <v>4.5999999999999996</v>
      </c>
      <c r="G167" s="98">
        <v>5.5</v>
      </c>
      <c r="H167" s="99">
        <v>5</v>
      </c>
      <c r="I167" s="100">
        <v>0.7</v>
      </c>
      <c r="J167" s="98">
        <v>0.4</v>
      </c>
      <c r="K167" s="98">
        <v>0.6</v>
      </c>
      <c r="L167" s="98">
        <v>1</v>
      </c>
      <c r="M167" s="101">
        <v>0.8</v>
      </c>
      <c r="N167" s="97">
        <v>0.2</v>
      </c>
      <c r="O167" s="98">
        <v>0.7</v>
      </c>
      <c r="P167" s="98">
        <v>0.4</v>
      </c>
      <c r="Q167" s="98">
        <v>0.6</v>
      </c>
      <c r="R167" s="99">
        <v>0.4</v>
      </c>
      <c r="S167" s="100">
        <v>3</v>
      </c>
      <c r="T167" s="98">
        <v>3.8</v>
      </c>
      <c r="U167" s="98">
        <v>3.6</v>
      </c>
      <c r="V167" s="98">
        <v>3.8</v>
      </c>
      <c r="W167" s="99">
        <v>3.8</v>
      </c>
      <c r="X167" s="74"/>
      <c r="Y167" s="74"/>
      <c r="Z167" s="74"/>
      <c r="AA167" s="74"/>
    </row>
    <row r="168" spans="1:27" customFormat="1" ht="14.25" x14ac:dyDescent="0.45">
      <c r="A168" s="7"/>
      <c r="B168" s="8" t="s">
        <v>208</v>
      </c>
      <c r="C168" s="50" t="s">
        <v>40</v>
      </c>
      <c r="D168" s="97">
        <v>3.9</v>
      </c>
      <c r="E168" s="98">
        <v>4.0999999999999996</v>
      </c>
      <c r="F168" s="98">
        <v>4.9000000000000004</v>
      </c>
      <c r="G168" s="98">
        <v>6</v>
      </c>
      <c r="H168" s="99">
        <v>4.9000000000000004</v>
      </c>
      <c r="I168" s="100">
        <v>0.5</v>
      </c>
      <c r="J168" s="98">
        <v>0.4</v>
      </c>
      <c r="K168" s="98">
        <v>0.7</v>
      </c>
      <c r="L168" s="98">
        <v>0.7</v>
      </c>
      <c r="M168" s="101">
        <v>0.6</v>
      </c>
      <c r="N168" s="97">
        <v>0.3</v>
      </c>
      <c r="O168" s="98">
        <v>0.4</v>
      </c>
      <c r="P168" s="98">
        <v>0.2</v>
      </c>
      <c r="Q168" s="98">
        <v>0.8</v>
      </c>
      <c r="R168" s="99">
        <v>0.4</v>
      </c>
      <c r="S168" s="100">
        <v>3.1</v>
      </c>
      <c r="T168" s="98">
        <v>3.3</v>
      </c>
      <c r="U168" s="98">
        <v>4</v>
      </c>
      <c r="V168" s="98">
        <v>4.5</v>
      </c>
      <c r="W168" s="99">
        <v>3.9</v>
      </c>
      <c r="X168" s="74"/>
      <c r="Y168" s="74"/>
      <c r="Z168" s="74"/>
      <c r="AA168" s="74"/>
    </row>
    <row r="169" spans="1:27" customFormat="1" ht="14.25" x14ac:dyDescent="0.45">
      <c r="A169" s="7"/>
      <c r="B169" s="8" t="s">
        <v>209</v>
      </c>
      <c r="C169" s="51" t="s">
        <v>42</v>
      </c>
      <c r="D169" s="102">
        <v>3.9</v>
      </c>
      <c r="E169" s="103">
        <v>5.7</v>
      </c>
      <c r="F169" s="103">
        <v>4.4000000000000004</v>
      </c>
      <c r="G169" s="103">
        <v>5</v>
      </c>
      <c r="H169" s="104">
        <v>5</v>
      </c>
      <c r="I169" s="105">
        <v>0.9</v>
      </c>
      <c r="J169" s="103">
        <v>0.4</v>
      </c>
      <c r="K169" s="103">
        <v>0.5</v>
      </c>
      <c r="L169" s="103">
        <v>1.3</v>
      </c>
      <c r="M169" s="106">
        <v>0.9</v>
      </c>
      <c r="N169" s="102">
        <v>0.1</v>
      </c>
      <c r="O169" s="103">
        <v>1</v>
      </c>
      <c r="P169" s="103">
        <v>0.5</v>
      </c>
      <c r="Q169" s="103">
        <v>0.4</v>
      </c>
      <c r="R169" s="104">
        <v>0.5</v>
      </c>
      <c r="S169" s="105">
        <v>2.9</v>
      </c>
      <c r="T169" s="103">
        <v>4.3</v>
      </c>
      <c r="U169" s="103">
        <v>3.3</v>
      </c>
      <c r="V169" s="103">
        <v>3.2</v>
      </c>
      <c r="W169" s="104">
        <v>3.7</v>
      </c>
      <c r="X169" s="74"/>
      <c r="Y169" s="74"/>
      <c r="Z169" s="74"/>
      <c r="AA169" s="74"/>
    </row>
    <row r="170" spans="1:27" customFormat="1" ht="14.25" x14ac:dyDescent="0.45">
      <c r="A170" s="7"/>
      <c r="B170" s="8" t="s">
        <v>210</v>
      </c>
      <c r="C170" s="58" t="s">
        <v>44</v>
      </c>
      <c r="D170" s="107">
        <v>4.4000000000000004</v>
      </c>
      <c r="E170" s="108">
        <v>4.7</v>
      </c>
      <c r="F170" s="108">
        <v>4.5999999999999996</v>
      </c>
      <c r="G170" s="108">
        <v>4.9000000000000004</v>
      </c>
      <c r="H170" s="109">
        <v>4.5999999999999996</v>
      </c>
      <c r="I170" s="110">
        <v>1.2</v>
      </c>
      <c r="J170" s="108">
        <v>1</v>
      </c>
      <c r="K170" s="108">
        <v>0.7</v>
      </c>
      <c r="L170" s="108">
        <v>0.6</v>
      </c>
      <c r="M170" s="111">
        <v>0.6</v>
      </c>
      <c r="N170" s="107">
        <v>0.6</v>
      </c>
      <c r="O170" s="108">
        <v>0.8</v>
      </c>
      <c r="P170" s="108">
        <v>0.7</v>
      </c>
      <c r="Q170" s="108">
        <v>0.8</v>
      </c>
      <c r="R170" s="109">
        <v>0.5</v>
      </c>
      <c r="S170" s="110">
        <v>2.6</v>
      </c>
      <c r="T170" s="108">
        <v>2.9</v>
      </c>
      <c r="U170" s="108">
        <v>3.2</v>
      </c>
      <c r="V170" s="108">
        <v>3.6</v>
      </c>
      <c r="W170" s="109">
        <v>3.5</v>
      </c>
      <c r="X170" s="74"/>
      <c r="Y170" s="74"/>
      <c r="Z170" s="74"/>
      <c r="AA170" s="74"/>
    </row>
    <row r="171" spans="1:27" customFormat="1" ht="14.25" x14ac:dyDescent="0.45">
      <c r="A171" s="7"/>
      <c r="B171" s="8" t="s">
        <v>211</v>
      </c>
      <c r="C171" s="49" t="s">
        <v>46</v>
      </c>
      <c r="D171" s="97">
        <v>4.8</v>
      </c>
      <c r="E171" s="98">
        <v>5.3</v>
      </c>
      <c r="F171" s="98">
        <v>5.7</v>
      </c>
      <c r="G171" s="98">
        <v>6.6</v>
      </c>
      <c r="H171" s="99">
        <v>6.5</v>
      </c>
      <c r="I171" s="100">
        <v>2.1</v>
      </c>
      <c r="J171" s="98">
        <v>1.6</v>
      </c>
      <c r="K171" s="98">
        <v>1.2</v>
      </c>
      <c r="L171" s="98">
        <v>0.7</v>
      </c>
      <c r="M171" s="101">
        <v>1.1000000000000001</v>
      </c>
      <c r="N171" s="97">
        <v>0.8</v>
      </c>
      <c r="O171" s="98">
        <v>0.6</v>
      </c>
      <c r="P171" s="98">
        <v>1.2</v>
      </c>
      <c r="Q171" s="98">
        <v>1.2</v>
      </c>
      <c r="R171" s="99">
        <v>0.8</v>
      </c>
      <c r="S171" s="100">
        <v>1.9</v>
      </c>
      <c r="T171" s="98">
        <v>3.2</v>
      </c>
      <c r="U171" s="98">
        <v>3.4</v>
      </c>
      <c r="V171" s="98">
        <v>4.5999999999999996</v>
      </c>
      <c r="W171" s="99">
        <v>4.7</v>
      </c>
      <c r="X171" s="74"/>
      <c r="Y171" s="74"/>
      <c r="Z171" s="74"/>
      <c r="AA171" s="74"/>
    </row>
    <row r="172" spans="1:27" customFormat="1" ht="14.25" x14ac:dyDescent="0.45">
      <c r="A172" s="7"/>
      <c r="B172" s="8" t="s">
        <v>212</v>
      </c>
      <c r="C172" s="49" t="s">
        <v>48</v>
      </c>
      <c r="D172" s="97">
        <v>4.2</v>
      </c>
      <c r="E172" s="98">
        <v>4.2</v>
      </c>
      <c r="F172" s="98">
        <v>4.9000000000000004</v>
      </c>
      <c r="G172" s="98">
        <v>5.8</v>
      </c>
      <c r="H172" s="99">
        <v>3.7</v>
      </c>
      <c r="I172" s="100">
        <v>1.1000000000000001</v>
      </c>
      <c r="J172" s="98">
        <v>0.7</v>
      </c>
      <c r="K172" s="98">
        <v>0.5</v>
      </c>
      <c r="L172" s="98">
        <v>0.8</v>
      </c>
      <c r="M172" s="101">
        <v>0.7</v>
      </c>
      <c r="N172" s="97">
        <v>0.5</v>
      </c>
      <c r="O172" s="98">
        <v>0.9</v>
      </c>
      <c r="P172" s="98">
        <v>0.5</v>
      </c>
      <c r="Q172" s="98">
        <v>0.9</v>
      </c>
      <c r="R172" s="99">
        <v>0.4</v>
      </c>
      <c r="S172" s="100">
        <v>2.6</v>
      </c>
      <c r="T172" s="98">
        <v>2.6</v>
      </c>
      <c r="U172" s="98">
        <v>3.9</v>
      </c>
      <c r="V172" s="98">
        <v>4.0999999999999996</v>
      </c>
      <c r="W172" s="99">
        <v>2.7</v>
      </c>
      <c r="X172" s="74"/>
      <c r="Y172" s="74"/>
      <c r="Z172" s="74"/>
      <c r="AA172" s="74"/>
    </row>
    <row r="173" spans="1:27" customFormat="1" ht="14.25" x14ac:dyDescent="0.45">
      <c r="A173" s="7"/>
      <c r="B173" s="8" t="s">
        <v>213</v>
      </c>
      <c r="C173" s="49" t="s">
        <v>50</v>
      </c>
      <c r="D173" s="97">
        <v>4.4000000000000004</v>
      </c>
      <c r="E173" s="98">
        <v>4.8</v>
      </c>
      <c r="F173" s="98">
        <v>4.0999999999999996</v>
      </c>
      <c r="G173" s="98">
        <v>5.5</v>
      </c>
      <c r="H173" s="99">
        <v>4.5</v>
      </c>
      <c r="I173" s="100">
        <v>0.9</v>
      </c>
      <c r="J173" s="98">
        <v>0.9</v>
      </c>
      <c r="K173" s="98">
        <v>0.5</v>
      </c>
      <c r="L173" s="98">
        <v>0.7</v>
      </c>
      <c r="M173" s="101">
        <v>0.6</v>
      </c>
      <c r="N173" s="97">
        <v>0.6</v>
      </c>
      <c r="O173" s="98">
        <v>1</v>
      </c>
      <c r="P173" s="98">
        <v>0.8</v>
      </c>
      <c r="Q173" s="98">
        <v>0.8</v>
      </c>
      <c r="R173" s="99">
        <v>0.5</v>
      </c>
      <c r="S173" s="100">
        <v>2.9</v>
      </c>
      <c r="T173" s="98">
        <v>2.9</v>
      </c>
      <c r="U173" s="98">
        <v>2.7</v>
      </c>
      <c r="V173" s="98">
        <v>4</v>
      </c>
      <c r="W173" s="99">
        <v>3.4</v>
      </c>
      <c r="X173" s="74"/>
      <c r="Y173" s="74"/>
      <c r="Z173" s="74"/>
      <c r="AA173" s="74"/>
    </row>
    <row r="174" spans="1:27" customFormat="1" ht="14.25" x14ac:dyDescent="0.45">
      <c r="A174" s="7"/>
      <c r="B174" s="8" t="s">
        <v>214</v>
      </c>
      <c r="C174" s="49" t="s">
        <v>52</v>
      </c>
      <c r="D174" s="97">
        <v>5</v>
      </c>
      <c r="E174" s="98">
        <v>5.3</v>
      </c>
      <c r="F174" s="98">
        <v>6</v>
      </c>
      <c r="G174" s="98">
        <v>5.2</v>
      </c>
      <c r="H174" s="99">
        <v>4.3</v>
      </c>
      <c r="I174" s="100">
        <v>0.7</v>
      </c>
      <c r="J174" s="98">
        <v>1</v>
      </c>
      <c r="K174" s="98">
        <v>0.4</v>
      </c>
      <c r="L174" s="98">
        <v>0.1</v>
      </c>
      <c r="M174" s="101">
        <v>0.3</v>
      </c>
      <c r="N174" s="97">
        <v>0.5</v>
      </c>
      <c r="O174" s="98">
        <v>0.6</v>
      </c>
      <c r="P174" s="98">
        <v>0.8</v>
      </c>
      <c r="Q174" s="98">
        <v>0.8</v>
      </c>
      <c r="R174" s="99">
        <v>0.3</v>
      </c>
      <c r="S174" s="100">
        <v>3.8</v>
      </c>
      <c r="T174" s="98">
        <v>3.6</v>
      </c>
      <c r="U174" s="98">
        <v>4.9000000000000004</v>
      </c>
      <c r="V174" s="98">
        <v>4.2</v>
      </c>
      <c r="W174" s="99">
        <v>3.7</v>
      </c>
      <c r="X174" s="74"/>
      <c r="Y174" s="74"/>
      <c r="Z174" s="74"/>
      <c r="AA174" s="74"/>
    </row>
    <row r="175" spans="1:27" customFormat="1" ht="14.25" x14ac:dyDescent="0.45">
      <c r="A175" s="7"/>
      <c r="B175" s="8" t="s">
        <v>215</v>
      </c>
      <c r="C175" s="49" t="s">
        <v>54</v>
      </c>
      <c r="D175" s="97">
        <v>4.4000000000000004</v>
      </c>
      <c r="E175" s="98">
        <v>5.6</v>
      </c>
      <c r="F175" s="98">
        <v>5.2</v>
      </c>
      <c r="G175" s="98">
        <v>4.9000000000000004</v>
      </c>
      <c r="H175" s="99">
        <v>4.9000000000000004</v>
      </c>
      <c r="I175" s="100">
        <v>0.8</v>
      </c>
      <c r="J175" s="98">
        <v>0.6</v>
      </c>
      <c r="K175" s="98">
        <v>0.4</v>
      </c>
      <c r="L175" s="98">
        <v>0.3</v>
      </c>
      <c r="M175" s="101">
        <v>0.2</v>
      </c>
      <c r="N175" s="97">
        <v>0.3</v>
      </c>
      <c r="O175" s="98">
        <v>0.7</v>
      </c>
      <c r="P175" s="98">
        <v>0.6</v>
      </c>
      <c r="Q175" s="98">
        <v>0.7</v>
      </c>
      <c r="R175" s="99">
        <v>0.6</v>
      </c>
      <c r="S175" s="100">
        <v>3.3</v>
      </c>
      <c r="T175" s="98">
        <v>4.3</v>
      </c>
      <c r="U175" s="98">
        <v>4.0999999999999996</v>
      </c>
      <c r="V175" s="98">
        <v>3.9</v>
      </c>
      <c r="W175" s="99">
        <v>4.0999999999999996</v>
      </c>
      <c r="X175" s="74"/>
      <c r="Y175" s="74"/>
      <c r="Z175" s="74"/>
      <c r="AA175" s="74"/>
    </row>
    <row r="176" spans="1:27" customFormat="1" ht="14.25" x14ac:dyDescent="0.45">
      <c r="A176" s="7"/>
      <c r="B176" s="8" t="s">
        <v>216</v>
      </c>
      <c r="C176" s="49" t="s">
        <v>56</v>
      </c>
      <c r="D176" s="97">
        <v>4.5999999999999996</v>
      </c>
      <c r="E176" s="98">
        <v>5.3</v>
      </c>
      <c r="F176" s="98">
        <v>5.2</v>
      </c>
      <c r="G176" s="98">
        <v>5.7</v>
      </c>
      <c r="H176" s="99">
        <v>5.9</v>
      </c>
      <c r="I176" s="100">
        <v>1.5</v>
      </c>
      <c r="J176" s="98">
        <v>1.2</v>
      </c>
      <c r="K176" s="98">
        <v>0.9</v>
      </c>
      <c r="L176" s="98">
        <v>0.7</v>
      </c>
      <c r="M176" s="101">
        <v>1</v>
      </c>
      <c r="N176" s="97">
        <v>0.6</v>
      </c>
      <c r="O176" s="98">
        <v>1.2</v>
      </c>
      <c r="P176" s="98">
        <v>0.9</v>
      </c>
      <c r="Q176" s="98">
        <v>1.1000000000000001</v>
      </c>
      <c r="R176" s="99">
        <v>0.4</v>
      </c>
      <c r="S176" s="100">
        <v>2.6</v>
      </c>
      <c r="T176" s="98">
        <v>2.9</v>
      </c>
      <c r="U176" s="98">
        <v>3.4</v>
      </c>
      <c r="V176" s="98">
        <v>3.9</v>
      </c>
      <c r="W176" s="99">
        <v>4.5</v>
      </c>
      <c r="X176" s="74"/>
      <c r="Y176" s="74"/>
      <c r="Z176" s="74"/>
      <c r="AA176" s="74"/>
    </row>
    <row r="177" spans="1:27" customFormat="1" ht="14.25" x14ac:dyDescent="0.45">
      <c r="A177" s="7"/>
      <c r="B177" s="8" t="s">
        <v>217</v>
      </c>
      <c r="C177" s="49" t="s">
        <v>58</v>
      </c>
      <c r="D177" s="97">
        <v>5</v>
      </c>
      <c r="E177" s="98">
        <v>5.9</v>
      </c>
      <c r="F177" s="98">
        <v>3.8</v>
      </c>
      <c r="G177" s="98">
        <v>4.2</v>
      </c>
      <c r="H177" s="99">
        <v>5.8</v>
      </c>
      <c r="I177" s="100">
        <v>1.8</v>
      </c>
      <c r="J177" s="98">
        <v>1.6</v>
      </c>
      <c r="K177" s="98">
        <v>1.1000000000000001</v>
      </c>
      <c r="L177" s="98">
        <v>0.6</v>
      </c>
      <c r="M177" s="101">
        <v>0.7</v>
      </c>
      <c r="N177" s="97">
        <v>0.8</v>
      </c>
      <c r="O177" s="98">
        <v>1</v>
      </c>
      <c r="P177" s="98">
        <v>0.8</v>
      </c>
      <c r="Q177" s="98">
        <v>0.7</v>
      </c>
      <c r="R177" s="99">
        <v>1.1000000000000001</v>
      </c>
      <c r="S177" s="100">
        <v>2.4</v>
      </c>
      <c r="T177" s="98">
        <v>3.3</v>
      </c>
      <c r="U177" s="98">
        <v>1.9</v>
      </c>
      <c r="V177" s="98">
        <v>3</v>
      </c>
      <c r="W177" s="99">
        <v>4.0999999999999996</v>
      </c>
      <c r="X177" s="74"/>
      <c r="Y177" s="74"/>
      <c r="Z177" s="74"/>
      <c r="AA177" s="74"/>
    </row>
    <row r="178" spans="1:27" customFormat="1" ht="14.25" x14ac:dyDescent="0.45">
      <c r="A178" s="7"/>
      <c r="B178" s="8" t="s">
        <v>218</v>
      </c>
      <c r="C178" s="49" t="s">
        <v>60</v>
      </c>
      <c r="D178" s="97">
        <v>2</v>
      </c>
      <c r="E178" s="98">
        <v>2.7</v>
      </c>
      <c r="F178" s="98">
        <v>2.4</v>
      </c>
      <c r="G178" s="98">
        <v>2.5</v>
      </c>
      <c r="H178" s="99">
        <v>2</v>
      </c>
      <c r="I178" s="100">
        <v>0.1</v>
      </c>
      <c r="J178" s="98">
        <v>0.2</v>
      </c>
      <c r="K178" s="98">
        <v>0.3</v>
      </c>
      <c r="L178" s="98">
        <v>0.2</v>
      </c>
      <c r="M178" s="101">
        <v>0.1</v>
      </c>
      <c r="N178" s="97">
        <v>0.1</v>
      </c>
      <c r="O178" s="98">
        <v>0.3</v>
      </c>
      <c r="P178" s="98">
        <v>0.2</v>
      </c>
      <c r="Q178" s="98">
        <v>0.3</v>
      </c>
      <c r="R178" s="99">
        <v>0</v>
      </c>
      <c r="S178" s="100">
        <v>1.8</v>
      </c>
      <c r="T178" s="98">
        <v>2.1</v>
      </c>
      <c r="U178" s="98">
        <v>1.8</v>
      </c>
      <c r="V178" s="98">
        <v>2.1</v>
      </c>
      <c r="W178" s="99">
        <v>1.9</v>
      </c>
      <c r="X178" s="74"/>
      <c r="Y178" s="74"/>
      <c r="Z178" s="74"/>
      <c r="AA178" s="74"/>
    </row>
    <row r="179" spans="1:27" customFormat="1" ht="14.65" thickBot="1" x14ac:dyDescent="0.5">
      <c r="A179" s="7"/>
      <c r="B179" s="8" t="s">
        <v>219</v>
      </c>
      <c r="C179" s="59" t="s">
        <v>62</v>
      </c>
      <c r="D179" s="112">
        <v>5</v>
      </c>
      <c r="E179" s="113">
        <v>4.9000000000000004</v>
      </c>
      <c r="F179" s="113">
        <v>4.9000000000000004</v>
      </c>
      <c r="G179" s="113">
        <v>4.9000000000000004</v>
      </c>
      <c r="H179" s="114">
        <v>5</v>
      </c>
      <c r="I179" s="115">
        <v>1.6</v>
      </c>
      <c r="J179" s="113">
        <v>1.2</v>
      </c>
      <c r="K179" s="113">
        <v>0.8</v>
      </c>
      <c r="L179" s="113">
        <v>0.7</v>
      </c>
      <c r="M179" s="116">
        <v>0.8</v>
      </c>
      <c r="N179" s="112">
        <v>0.8</v>
      </c>
      <c r="O179" s="113">
        <v>0.8</v>
      </c>
      <c r="P179" s="113">
        <v>0.7</v>
      </c>
      <c r="Q179" s="113">
        <v>0.8</v>
      </c>
      <c r="R179" s="114">
        <v>0.6</v>
      </c>
      <c r="S179" s="115">
        <v>2.6</v>
      </c>
      <c r="T179" s="113">
        <v>2.9</v>
      </c>
      <c r="U179" s="113">
        <v>3.4</v>
      </c>
      <c r="V179" s="113">
        <v>3.3</v>
      </c>
      <c r="W179" s="114">
        <v>3.6</v>
      </c>
      <c r="X179" s="74"/>
      <c r="Y179" s="74"/>
      <c r="Z179" s="74"/>
      <c r="AA179" s="74"/>
    </row>
    <row r="180" spans="1:27" customFormat="1" ht="14.65" thickTop="1" x14ac:dyDescent="0.45">
      <c r="A180" s="7"/>
      <c r="B180" s="8" t="s">
        <v>220</v>
      </c>
      <c r="C180" s="66" t="s">
        <v>64</v>
      </c>
      <c r="D180" s="117">
        <v>5.5</v>
      </c>
      <c r="E180" s="118">
        <v>5.8</v>
      </c>
      <c r="F180" s="118">
        <v>5.9</v>
      </c>
      <c r="G180" s="118">
        <v>6.2</v>
      </c>
      <c r="H180" s="119">
        <v>5.7</v>
      </c>
      <c r="I180" s="120">
        <v>1.5</v>
      </c>
      <c r="J180" s="118">
        <v>1.5</v>
      </c>
      <c r="K180" s="118">
        <v>1.2</v>
      </c>
      <c r="L180" s="118">
        <v>1.1000000000000001</v>
      </c>
      <c r="M180" s="121">
        <v>1.1000000000000001</v>
      </c>
      <c r="N180" s="122">
        <v>0.8</v>
      </c>
      <c r="O180" s="123">
        <v>0.9</v>
      </c>
      <c r="P180" s="123">
        <v>0.8</v>
      </c>
      <c r="Q180" s="123">
        <v>0.8</v>
      </c>
      <c r="R180" s="124">
        <v>0.7</v>
      </c>
      <c r="S180" s="120">
        <v>3.2</v>
      </c>
      <c r="T180" s="118">
        <v>3.5</v>
      </c>
      <c r="U180" s="118">
        <v>3.9</v>
      </c>
      <c r="V180" s="118">
        <v>4.2</v>
      </c>
      <c r="W180" s="119">
        <v>3.9</v>
      </c>
      <c r="X180" s="74"/>
      <c r="Y180" s="74"/>
      <c r="Z180" s="74"/>
      <c r="AA180" s="74"/>
    </row>
    <row r="181" spans="1:27" customFormat="1" x14ac:dyDescent="0.35">
      <c r="A181" s="7"/>
      <c r="B181" s="16"/>
      <c r="C181" s="15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</row>
    <row r="182" spans="1:27" customFormat="1" x14ac:dyDescent="0.35">
      <c r="A182" s="7"/>
      <c r="B182" s="16"/>
      <c r="C182" s="15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</row>
    <row r="183" spans="1:27" customFormat="1" ht="13.15" x14ac:dyDescent="0.4">
      <c r="A183" s="7"/>
      <c r="B183" s="16"/>
      <c r="C183" s="75" t="s">
        <v>221</v>
      </c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</row>
    <row r="184" spans="1:27" customFormat="1" x14ac:dyDescent="0.35">
      <c r="A184" s="7"/>
      <c r="B184" s="16"/>
      <c r="C184" s="18" t="s">
        <v>14</v>
      </c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</row>
    <row r="185" spans="1:27" customFormat="1" x14ac:dyDescent="0.35">
      <c r="A185" s="7"/>
      <c r="B185" s="16"/>
      <c r="C185" s="26" t="s">
        <v>21</v>
      </c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</row>
    <row r="186" spans="1:27" customFormat="1" ht="14.25" x14ac:dyDescent="0.45">
      <c r="A186" s="7"/>
      <c r="B186" s="8" t="s">
        <v>222</v>
      </c>
      <c r="C186" s="32" t="s">
        <v>5</v>
      </c>
      <c r="D186" s="87">
        <v>3.1</v>
      </c>
      <c r="E186" s="88">
        <v>3.8</v>
      </c>
      <c r="F186" s="88">
        <v>4.0999999999999996</v>
      </c>
      <c r="G186" s="88">
        <v>5</v>
      </c>
      <c r="H186" s="89">
        <v>5.6</v>
      </c>
      <c r="I186" s="90">
        <v>0.1</v>
      </c>
      <c r="J186" s="88">
        <v>0.2</v>
      </c>
      <c r="K186" s="88">
        <v>0.1</v>
      </c>
      <c r="L186" s="88">
        <v>0.1</v>
      </c>
      <c r="M186" s="91">
        <v>0.2</v>
      </c>
      <c r="N186" s="87">
        <v>0.3</v>
      </c>
      <c r="O186" s="88">
        <v>0.4</v>
      </c>
      <c r="P186" s="88">
        <v>0.3</v>
      </c>
      <c r="Q186" s="88">
        <v>0.5</v>
      </c>
      <c r="R186" s="89">
        <v>0.5</v>
      </c>
      <c r="S186" s="90">
        <v>2.6</v>
      </c>
      <c r="T186" s="88">
        <v>3.1</v>
      </c>
      <c r="U186" s="88">
        <v>3.7</v>
      </c>
      <c r="V186" s="88">
        <v>4.5</v>
      </c>
      <c r="W186" s="89">
        <v>4.8</v>
      </c>
      <c r="X186" s="74"/>
      <c r="Y186" s="74"/>
      <c r="Z186" s="74"/>
      <c r="AA186" s="74"/>
    </row>
    <row r="187" spans="1:27" customFormat="1" ht="14.25" x14ac:dyDescent="0.45">
      <c r="A187" s="7"/>
      <c r="B187" s="8" t="s">
        <v>223</v>
      </c>
      <c r="C187" s="42" t="s">
        <v>10</v>
      </c>
      <c r="D187" s="92">
        <v>3.5</v>
      </c>
      <c r="E187" s="93">
        <v>4.0999999999999996</v>
      </c>
      <c r="F187" s="93">
        <v>4.5999999999999996</v>
      </c>
      <c r="G187" s="93">
        <v>5.3</v>
      </c>
      <c r="H187" s="94">
        <v>5.0999999999999996</v>
      </c>
      <c r="I187" s="95">
        <v>0</v>
      </c>
      <c r="J187" s="93">
        <v>0.2</v>
      </c>
      <c r="K187" s="93">
        <v>0.2</v>
      </c>
      <c r="L187" s="93">
        <v>0</v>
      </c>
      <c r="M187" s="96">
        <v>0.4</v>
      </c>
      <c r="N187" s="92">
        <v>0.2</v>
      </c>
      <c r="O187" s="93">
        <v>0.7</v>
      </c>
      <c r="P187" s="93">
        <v>0.5</v>
      </c>
      <c r="Q187" s="93">
        <v>0.4</v>
      </c>
      <c r="R187" s="94">
        <v>0.7</v>
      </c>
      <c r="S187" s="95">
        <v>3.3</v>
      </c>
      <c r="T187" s="93">
        <v>3.3</v>
      </c>
      <c r="U187" s="93">
        <v>3.9</v>
      </c>
      <c r="V187" s="93">
        <v>4.9000000000000004</v>
      </c>
      <c r="W187" s="94">
        <v>3.9</v>
      </c>
      <c r="X187" s="74"/>
      <c r="Y187" s="74"/>
      <c r="Z187" s="74"/>
      <c r="AA187" s="74"/>
    </row>
    <row r="188" spans="1:27" customFormat="1" ht="14.25" x14ac:dyDescent="0.45">
      <c r="A188" s="7"/>
      <c r="B188" s="8" t="s">
        <v>224</v>
      </c>
      <c r="C188" s="49" t="s">
        <v>16</v>
      </c>
      <c r="D188" s="97">
        <v>2.6</v>
      </c>
      <c r="E188" s="98">
        <v>3.1</v>
      </c>
      <c r="F188" s="98">
        <v>3.4</v>
      </c>
      <c r="G188" s="98">
        <v>5.6</v>
      </c>
      <c r="H188" s="99">
        <v>8.3000000000000007</v>
      </c>
      <c r="I188" s="100">
        <v>0.4</v>
      </c>
      <c r="J188" s="98">
        <v>0.2</v>
      </c>
      <c r="K188" s="98">
        <v>0.4</v>
      </c>
      <c r="L188" s="98">
        <v>0.1</v>
      </c>
      <c r="M188" s="101">
        <v>0.1</v>
      </c>
      <c r="N188" s="97">
        <v>0.3</v>
      </c>
      <c r="O188" s="98">
        <v>0</v>
      </c>
      <c r="P188" s="98">
        <v>0</v>
      </c>
      <c r="Q188" s="98">
        <v>0.1</v>
      </c>
      <c r="R188" s="99">
        <v>1.2</v>
      </c>
      <c r="S188" s="100">
        <v>1.9</v>
      </c>
      <c r="T188" s="98">
        <v>2.8</v>
      </c>
      <c r="U188" s="98">
        <v>3</v>
      </c>
      <c r="V188" s="98">
        <v>5.3</v>
      </c>
      <c r="W188" s="99">
        <v>7</v>
      </c>
      <c r="X188" s="74"/>
      <c r="Y188" s="74"/>
      <c r="Z188" s="74"/>
      <c r="AA188" s="74"/>
    </row>
    <row r="189" spans="1:27" customFormat="1" ht="14.25" x14ac:dyDescent="0.45">
      <c r="A189" s="7"/>
      <c r="B189" s="8" t="s">
        <v>225</v>
      </c>
      <c r="C189" s="50" t="s">
        <v>22</v>
      </c>
      <c r="D189" s="97">
        <v>2</v>
      </c>
      <c r="E189" s="98">
        <v>3.3</v>
      </c>
      <c r="F189" s="98">
        <v>3</v>
      </c>
      <c r="G189" s="98">
        <v>5.6</v>
      </c>
      <c r="H189" s="99">
        <v>5.8</v>
      </c>
      <c r="I189" s="100">
        <v>0.2</v>
      </c>
      <c r="J189" s="98">
        <v>0</v>
      </c>
      <c r="K189" s="98">
        <v>0.4</v>
      </c>
      <c r="L189" s="98">
        <v>0.2</v>
      </c>
      <c r="M189" s="101">
        <v>0</v>
      </c>
      <c r="N189" s="97">
        <v>0</v>
      </c>
      <c r="O189" s="98">
        <v>0</v>
      </c>
      <c r="P189" s="98">
        <v>0</v>
      </c>
      <c r="Q189" s="98">
        <v>0.2</v>
      </c>
      <c r="R189" s="99">
        <v>1.6</v>
      </c>
      <c r="S189" s="100">
        <v>1.9</v>
      </c>
      <c r="T189" s="98">
        <v>3.3</v>
      </c>
      <c r="U189" s="98">
        <v>2.7</v>
      </c>
      <c r="V189" s="98">
        <v>5.0999999999999996</v>
      </c>
      <c r="W189" s="99">
        <v>4.2</v>
      </c>
      <c r="X189" s="74"/>
      <c r="Y189" s="74"/>
      <c r="Z189" s="74"/>
      <c r="AA189" s="74"/>
    </row>
    <row r="190" spans="1:27" customFormat="1" ht="14.25" x14ac:dyDescent="0.45">
      <c r="A190" s="7"/>
      <c r="B190" s="8" t="s">
        <v>226</v>
      </c>
      <c r="C190" s="50" t="s">
        <v>26</v>
      </c>
      <c r="D190" s="97">
        <v>5</v>
      </c>
      <c r="E190" s="98">
        <v>0.5</v>
      </c>
      <c r="F190" s="98">
        <v>4.4000000000000004</v>
      </c>
      <c r="G190" s="98">
        <v>6.1</v>
      </c>
      <c r="H190" s="99">
        <v>7</v>
      </c>
      <c r="I190" s="100">
        <v>1.2</v>
      </c>
      <c r="J190" s="98">
        <v>0</v>
      </c>
      <c r="K190" s="98">
        <v>0.6</v>
      </c>
      <c r="L190" s="98">
        <v>0</v>
      </c>
      <c r="M190" s="101">
        <v>0.3</v>
      </c>
      <c r="N190" s="97">
        <v>1</v>
      </c>
      <c r="O190" s="98">
        <v>0</v>
      </c>
      <c r="P190" s="98">
        <v>0</v>
      </c>
      <c r="Q190" s="98">
        <v>0</v>
      </c>
      <c r="R190" s="99">
        <v>0</v>
      </c>
      <c r="S190" s="100">
        <v>2.8</v>
      </c>
      <c r="T190" s="98">
        <v>0.5</v>
      </c>
      <c r="U190" s="98">
        <v>3.7</v>
      </c>
      <c r="V190" s="98">
        <v>6.1</v>
      </c>
      <c r="W190" s="99">
        <v>6.7</v>
      </c>
      <c r="X190" s="74"/>
      <c r="Y190" s="74"/>
      <c r="Z190" s="74"/>
      <c r="AA190" s="74"/>
    </row>
    <row r="191" spans="1:27" customFormat="1" ht="14.25" x14ac:dyDescent="0.45">
      <c r="A191" s="7"/>
      <c r="B191" s="8" t="s">
        <v>227</v>
      </c>
      <c r="C191" s="50" t="s">
        <v>28</v>
      </c>
      <c r="D191" s="97">
        <v>0.3</v>
      </c>
      <c r="E191" s="98">
        <v>6.3</v>
      </c>
      <c r="F191" s="98">
        <v>2.8</v>
      </c>
      <c r="G191" s="98">
        <v>4.5999999999999996</v>
      </c>
      <c r="H191" s="99">
        <v>17.8</v>
      </c>
      <c r="I191" s="100">
        <v>0</v>
      </c>
      <c r="J191" s="98">
        <v>1.2</v>
      </c>
      <c r="K191" s="98">
        <v>0</v>
      </c>
      <c r="L191" s="98">
        <v>0</v>
      </c>
      <c r="M191" s="101">
        <v>0</v>
      </c>
      <c r="N191" s="97">
        <v>0</v>
      </c>
      <c r="O191" s="98">
        <v>0</v>
      </c>
      <c r="P191" s="98">
        <v>0</v>
      </c>
      <c r="Q191" s="98">
        <v>0</v>
      </c>
      <c r="R191" s="99">
        <v>2.2000000000000002</v>
      </c>
      <c r="S191" s="100">
        <v>0.3</v>
      </c>
      <c r="T191" s="98">
        <v>5</v>
      </c>
      <c r="U191" s="98">
        <v>2.8</v>
      </c>
      <c r="V191" s="98">
        <v>4.5999999999999996</v>
      </c>
      <c r="W191" s="99">
        <v>15.5</v>
      </c>
      <c r="X191" s="74"/>
      <c r="Y191" s="74"/>
      <c r="Z191" s="74"/>
      <c r="AA191" s="74"/>
    </row>
    <row r="192" spans="1:27" customFormat="1" ht="14.25" x14ac:dyDescent="0.45">
      <c r="A192" s="7"/>
      <c r="B192" s="8" t="s">
        <v>228</v>
      </c>
      <c r="C192" s="49" t="s">
        <v>30</v>
      </c>
      <c r="D192" s="97">
        <v>1.6</v>
      </c>
      <c r="E192" s="98">
        <v>4.5</v>
      </c>
      <c r="F192" s="98">
        <v>4.3</v>
      </c>
      <c r="G192" s="98">
        <v>4.4000000000000004</v>
      </c>
      <c r="H192" s="99">
        <v>5.3</v>
      </c>
      <c r="I192" s="100">
        <v>0.1</v>
      </c>
      <c r="J192" s="98">
        <v>0.1</v>
      </c>
      <c r="K192" s="98">
        <v>0.6</v>
      </c>
      <c r="L192" s="98">
        <v>0</v>
      </c>
      <c r="M192" s="101">
        <v>0.4</v>
      </c>
      <c r="N192" s="97">
        <v>0</v>
      </c>
      <c r="O192" s="98">
        <v>0</v>
      </c>
      <c r="P192" s="98">
        <v>0</v>
      </c>
      <c r="Q192" s="98">
        <v>0</v>
      </c>
      <c r="R192" s="99">
        <v>0</v>
      </c>
      <c r="S192" s="100">
        <v>1.6</v>
      </c>
      <c r="T192" s="98">
        <v>4.3</v>
      </c>
      <c r="U192" s="98">
        <v>3.7</v>
      </c>
      <c r="V192" s="98">
        <v>4.4000000000000004</v>
      </c>
      <c r="W192" s="99">
        <v>4.9000000000000004</v>
      </c>
      <c r="X192" s="74"/>
      <c r="Y192" s="74"/>
      <c r="Z192" s="74"/>
      <c r="AA192" s="74"/>
    </row>
    <row r="193" spans="1:27" customFormat="1" ht="14.25" x14ac:dyDescent="0.45">
      <c r="A193" s="7"/>
      <c r="B193" s="8" t="s">
        <v>229</v>
      </c>
      <c r="C193" s="49" t="s">
        <v>32</v>
      </c>
      <c r="D193" s="97">
        <v>4.4000000000000004</v>
      </c>
      <c r="E193" s="98">
        <v>4.4000000000000004</v>
      </c>
      <c r="F193" s="98">
        <v>4.5</v>
      </c>
      <c r="G193" s="98">
        <v>5.6</v>
      </c>
      <c r="H193" s="99">
        <v>5.3</v>
      </c>
      <c r="I193" s="100">
        <v>0</v>
      </c>
      <c r="J193" s="98">
        <v>0.2</v>
      </c>
      <c r="K193" s="98">
        <v>0</v>
      </c>
      <c r="L193" s="98">
        <v>0.2</v>
      </c>
      <c r="M193" s="101">
        <v>0.2</v>
      </c>
      <c r="N193" s="97">
        <v>0.4</v>
      </c>
      <c r="O193" s="98">
        <v>0.5</v>
      </c>
      <c r="P193" s="98">
        <v>0.5</v>
      </c>
      <c r="Q193" s="98">
        <v>0.6</v>
      </c>
      <c r="R193" s="99">
        <v>0.5</v>
      </c>
      <c r="S193" s="100">
        <v>3.9</v>
      </c>
      <c r="T193" s="98">
        <v>3.7</v>
      </c>
      <c r="U193" s="98">
        <v>4</v>
      </c>
      <c r="V193" s="98">
        <v>4.8</v>
      </c>
      <c r="W193" s="99">
        <v>4.7</v>
      </c>
      <c r="X193" s="74"/>
      <c r="Y193" s="74"/>
      <c r="Z193" s="74"/>
      <c r="AA193" s="74"/>
    </row>
    <row r="194" spans="1:27" customFormat="1" ht="14.25" x14ac:dyDescent="0.45">
      <c r="A194" s="7"/>
      <c r="B194" s="8" t="s">
        <v>230</v>
      </c>
      <c r="C194" s="49" t="s">
        <v>34</v>
      </c>
      <c r="D194" s="97">
        <v>0.8</v>
      </c>
      <c r="E194" s="98">
        <v>10.5</v>
      </c>
      <c r="F194" s="98">
        <v>17.7</v>
      </c>
      <c r="G194" s="98">
        <v>4.0999999999999996</v>
      </c>
      <c r="H194" s="99">
        <v>8.1999999999999993</v>
      </c>
      <c r="I194" s="100">
        <v>0</v>
      </c>
      <c r="J194" s="98">
        <v>0</v>
      </c>
      <c r="K194" s="98">
        <v>0</v>
      </c>
      <c r="L194" s="98">
        <v>0</v>
      </c>
      <c r="M194" s="101">
        <v>0</v>
      </c>
      <c r="N194" s="97">
        <v>0</v>
      </c>
      <c r="O194" s="98">
        <v>3.7</v>
      </c>
      <c r="P194" s="98">
        <v>3.8</v>
      </c>
      <c r="Q194" s="98">
        <v>0</v>
      </c>
      <c r="R194" s="99">
        <v>0</v>
      </c>
      <c r="S194" s="100">
        <v>0.8</v>
      </c>
      <c r="T194" s="98">
        <v>6.8</v>
      </c>
      <c r="U194" s="98">
        <v>13.9</v>
      </c>
      <c r="V194" s="98">
        <v>4.0999999999999996</v>
      </c>
      <c r="W194" s="99">
        <v>8.1999999999999993</v>
      </c>
      <c r="X194" s="74"/>
      <c r="Y194" s="74"/>
      <c r="Z194" s="74"/>
      <c r="AA194" s="74"/>
    </row>
    <row r="195" spans="1:27" customFormat="1" ht="14.25" x14ac:dyDescent="0.45">
      <c r="A195" s="7"/>
      <c r="B195" s="8" t="s">
        <v>231</v>
      </c>
      <c r="C195" s="49" t="s">
        <v>36</v>
      </c>
      <c r="D195" s="97">
        <v>2.2000000000000002</v>
      </c>
      <c r="E195" s="98">
        <v>4</v>
      </c>
      <c r="F195" s="98">
        <v>3.3</v>
      </c>
      <c r="G195" s="98">
        <v>4.2</v>
      </c>
      <c r="H195" s="99">
        <v>5.2</v>
      </c>
      <c r="I195" s="100">
        <v>0</v>
      </c>
      <c r="J195" s="98">
        <v>0.2</v>
      </c>
      <c r="K195" s="98">
        <v>0.1</v>
      </c>
      <c r="L195" s="98">
        <v>0</v>
      </c>
      <c r="M195" s="101">
        <v>0.1</v>
      </c>
      <c r="N195" s="97">
        <v>0.7</v>
      </c>
      <c r="O195" s="98">
        <v>0.7</v>
      </c>
      <c r="P195" s="98">
        <v>0.4</v>
      </c>
      <c r="Q195" s="98">
        <v>0.5</v>
      </c>
      <c r="R195" s="99">
        <v>0.2</v>
      </c>
      <c r="S195" s="100">
        <v>1.5</v>
      </c>
      <c r="T195" s="98">
        <v>3</v>
      </c>
      <c r="U195" s="98">
        <v>2.9</v>
      </c>
      <c r="V195" s="98">
        <v>3.6</v>
      </c>
      <c r="W195" s="99">
        <v>4.8</v>
      </c>
      <c r="X195" s="74"/>
      <c r="Y195" s="74"/>
      <c r="Z195" s="74"/>
      <c r="AA195" s="74"/>
    </row>
    <row r="196" spans="1:27" customFormat="1" ht="14.25" x14ac:dyDescent="0.45">
      <c r="A196" s="7"/>
      <c r="B196" s="8" t="s">
        <v>232</v>
      </c>
      <c r="C196" s="49" t="s">
        <v>38</v>
      </c>
      <c r="D196" s="97">
        <v>1.7</v>
      </c>
      <c r="E196" s="98">
        <v>1.7</v>
      </c>
      <c r="F196" s="98">
        <v>3.6</v>
      </c>
      <c r="G196" s="98">
        <v>4</v>
      </c>
      <c r="H196" s="99">
        <v>3.8</v>
      </c>
      <c r="I196" s="100">
        <v>0</v>
      </c>
      <c r="J196" s="98">
        <v>0.1</v>
      </c>
      <c r="K196" s="98">
        <v>0</v>
      </c>
      <c r="L196" s="98">
        <v>0</v>
      </c>
      <c r="M196" s="101">
        <v>0</v>
      </c>
      <c r="N196" s="97">
        <v>0</v>
      </c>
      <c r="O196" s="98">
        <v>0</v>
      </c>
      <c r="P196" s="98">
        <v>0</v>
      </c>
      <c r="Q196" s="98">
        <v>0.9</v>
      </c>
      <c r="R196" s="99">
        <v>0.1</v>
      </c>
      <c r="S196" s="100">
        <v>1.7</v>
      </c>
      <c r="T196" s="98">
        <v>1.6</v>
      </c>
      <c r="U196" s="98">
        <v>3.6</v>
      </c>
      <c r="V196" s="98">
        <v>3.1</v>
      </c>
      <c r="W196" s="99">
        <v>3.7</v>
      </c>
      <c r="X196" s="74"/>
      <c r="Y196" s="74"/>
      <c r="Z196" s="74"/>
      <c r="AA196" s="74"/>
    </row>
    <row r="197" spans="1:27" customFormat="1" ht="14.25" x14ac:dyDescent="0.45">
      <c r="A197" s="7"/>
      <c r="B197" s="8" t="s">
        <v>233</v>
      </c>
      <c r="C197" s="50" t="s">
        <v>40</v>
      </c>
      <c r="D197" s="97">
        <v>1</v>
      </c>
      <c r="E197" s="98">
        <v>2</v>
      </c>
      <c r="F197" s="98">
        <v>4.4000000000000004</v>
      </c>
      <c r="G197" s="98">
        <v>4.2</v>
      </c>
      <c r="H197" s="99">
        <v>4.7</v>
      </c>
      <c r="I197" s="100">
        <v>0</v>
      </c>
      <c r="J197" s="98">
        <v>0.2</v>
      </c>
      <c r="K197" s="98">
        <v>0</v>
      </c>
      <c r="L197" s="98">
        <v>0</v>
      </c>
      <c r="M197" s="101">
        <v>0</v>
      </c>
      <c r="N197" s="97">
        <v>0</v>
      </c>
      <c r="O197" s="98">
        <v>0</v>
      </c>
      <c r="P197" s="98">
        <v>0</v>
      </c>
      <c r="Q197" s="98">
        <v>1.1000000000000001</v>
      </c>
      <c r="R197" s="99">
        <v>0</v>
      </c>
      <c r="S197" s="100">
        <v>1</v>
      </c>
      <c r="T197" s="98">
        <v>1.8</v>
      </c>
      <c r="U197" s="98">
        <v>4.4000000000000004</v>
      </c>
      <c r="V197" s="98">
        <v>3.1</v>
      </c>
      <c r="W197" s="99">
        <v>4.7</v>
      </c>
      <c r="X197" s="74"/>
      <c r="Y197" s="74"/>
      <c r="Z197" s="74"/>
      <c r="AA197" s="74"/>
    </row>
    <row r="198" spans="1:27" customFormat="1" ht="14.25" x14ac:dyDescent="0.45">
      <c r="A198" s="7"/>
      <c r="B198" s="8" t="s">
        <v>234</v>
      </c>
      <c r="C198" s="51" t="s">
        <v>42</v>
      </c>
      <c r="D198" s="102">
        <v>2.2999999999999998</v>
      </c>
      <c r="E198" s="103">
        <v>1.4</v>
      </c>
      <c r="F198" s="103">
        <v>2.8</v>
      </c>
      <c r="G198" s="103">
        <v>3.8</v>
      </c>
      <c r="H198" s="104">
        <v>2.9</v>
      </c>
      <c r="I198" s="105">
        <v>0</v>
      </c>
      <c r="J198" s="103">
        <v>0.1</v>
      </c>
      <c r="K198" s="103">
        <v>0</v>
      </c>
      <c r="L198" s="103">
        <v>0</v>
      </c>
      <c r="M198" s="106">
        <v>0</v>
      </c>
      <c r="N198" s="102">
        <v>0</v>
      </c>
      <c r="O198" s="103">
        <v>0</v>
      </c>
      <c r="P198" s="103">
        <v>0</v>
      </c>
      <c r="Q198" s="103">
        <v>0.7</v>
      </c>
      <c r="R198" s="104">
        <v>0.2</v>
      </c>
      <c r="S198" s="105">
        <v>2.2999999999999998</v>
      </c>
      <c r="T198" s="103">
        <v>1.4</v>
      </c>
      <c r="U198" s="103">
        <v>2.8</v>
      </c>
      <c r="V198" s="103">
        <v>3.1</v>
      </c>
      <c r="W198" s="104">
        <v>2.7</v>
      </c>
      <c r="X198" s="74"/>
      <c r="Y198" s="74"/>
      <c r="Z198" s="74"/>
      <c r="AA198" s="74"/>
    </row>
    <row r="199" spans="1:27" customFormat="1" ht="14.25" x14ac:dyDescent="0.45">
      <c r="A199" s="7"/>
      <c r="B199" s="8" t="s">
        <v>235</v>
      </c>
      <c r="C199" s="58" t="s">
        <v>44</v>
      </c>
      <c r="D199" s="107">
        <v>2.8</v>
      </c>
      <c r="E199" s="108">
        <v>2.8</v>
      </c>
      <c r="F199" s="108">
        <v>3.5</v>
      </c>
      <c r="G199" s="108">
        <v>3.6</v>
      </c>
      <c r="H199" s="109">
        <v>4.4000000000000004</v>
      </c>
      <c r="I199" s="110">
        <v>0.1</v>
      </c>
      <c r="J199" s="108">
        <v>0.1</v>
      </c>
      <c r="K199" s="108">
        <v>0</v>
      </c>
      <c r="L199" s="108">
        <v>0</v>
      </c>
      <c r="M199" s="111">
        <v>0.2</v>
      </c>
      <c r="N199" s="107">
        <v>0.4</v>
      </c>
      <c r="O199" s="108">
        <v>0.2</v>
      </c>
      <c r="P199" s="108">
        <v>0.2</v>
      </c>
      <c r="Q199" s="108">
        <v>0.3</v>
      </c>
      <c r="R199" s="109">
        <v>0.5</v>
      </c>
      <c r="S199" s="110">
        <v>2.2999999999999998</v>
      </c>
      <c r="T199" s="108">
        <v>2.5</v>
      </c>
      <c r="U199" s="108">
        <v>3.2</v>
      </c>
      <c r="V199" s="108">
        <v>3.3</v>
      </c>
      <c r="W199" s="109">
        <v>3.7</v>
      </c>
      <c r="X199" s="74"/>
      <c r="Y199" s="74"/>
      <c r="Z199" s="74"/>
      <c r="AA199" s="74"/>
    </row>
    <row r="200" spans="1:27" customFormat="1" ht="14.25" x14ac:dyDescent="0.45">
      <c r="A200" s="7"/>
      <c r="B200" s="8" t="s">
        <v>236</v>
      </c>
      <c r="C200" s="49" t="s">
        <v>46</v>
      </c>
      <c r="D200" s="97">
        <v>3.5</v>
      </c>
      <c r="E200" s="98">
        <v>2.2000000000000002</v>
      </c>
      <c r="F200" s="98">
        <v>2.1</v>
      </c>
      <c r="G200" s="98">
        <v>4.0999999999999996</v>
      </c>
      <c r="H200" s="99">
        <v>6.5</v>
      </c>
      <c r="I200" s="100">
        <v>0.6</v>
      </c>
      <c r="J200" s="98">
        <v>0.4</v>
      </c>
      <c r="K200" s="98">
        <v>0.3</v>
      </c>
      <c r="L200" s="98">
        <v>0</v>
      </c>
      <c r="M200" s="101">
        <v>0.3</v>
      </c>
      <c r="N200" s="97">
        <v>0.7</v>
      </c>
      <c r="O200" s="98">
        <v>0</v>
      </c>
      <c r="P200" s="98">
        <v>0</v>
      </c>
      <c r="Q200" s="98">
        <v>0</v>
      </c>
      <c r="R200" s="99">
        <v>0</v>
      </c>
      <c r="S200" s="100">
        <v>2.2000000000000002</v>
      </c>
      <c r="T200" s="98">
        <v>1.8</v>
      </c>
      <c r="U200" s="98">
        <v>1.8</v>
      </c>
      <c r="V200" s="98">
        <v>4.0999999999999996</v>
      </c>
      <c r="W200" s="99">
        <v>6.2</v>
      </c>
      <c r="X200" s="74"/>
      <c r="Y200" s="74"/>
      <c r="Z200" s="74"/>
      <c r="AA200" s="74"/>
    </row>
    <row r="201" spans="1:27" customFormat="1" ht="14.25" x14ac:dyDescent="0.45">
      <c r="A201" s="7"/>
      <c r="B201" s="8" t="s">
        <v>237</v>
      </c>
      <c r="C201" s="49" t="s">
        <v>48</v>
      </c>
      <c r="D201" s="97">
        <v>3.4</v>
      </c>
      <c r="E201" s="98">
        <v>2.6</v>
      </c>
      <c r="F201" s="98">
        <v>4.0999999999999996</v>
      </c>
      <c r="G201" s="98">
        <v>3.8</v>
      </c>
      <c r="H201" s="99">
        <v>4.5999999999999996</v>
      </c>
      <c r="I201" s="100">
        <v>0</v>
      </c>
      <c r="J201" s="98">
        <v>0</v>
      </c>
      <c r="K201" s="98">
        <v>0</v>
      </c>
      <c r="L201" s="98">
        <v>0.1</v>
      </c>
      <c r="M201" s="101">
        <v>0</v>
      </c>
      <c r="N201" s="97">
        <v>0.2</v>
      </c>
      <c r="O201" s="98">
        <v>0</v>
      </c>
      <c r="P201" s="98">
        <v>0.1</v>
      </c>
      <c r="Q201" s="98">
        <v>0</v>
      </c>
      <c r="R201" s="99">
        <v>0.1</v>
      </c>
      <c r="S201" s="100">
        <v>3.2</v>
      </c>
      <c r="T201" s="98">
        <v>2.6</v>
      </c>
      <c r="U201" s="98">
        <v>4</v>
      </c>
      <c r="V201" s="98">
        <v>3.8</v>
      </c>
      <c r="W201" s="99">
        <v>4.5</v>
      </c>
      <c r="X201" s="74"/>
      <c r="Y201" s="74"/>
      <c r="Z201" s="74"/>
      <c r="AA201" s="74"/>
    </row>
    <row r="202" spans="1:27" customFormat="1" ht="14.25" x14ac:dyDescent="0.45">
      <c r="A202" s="7"/>
      <c r="B202" s="8" t="s">
        <v>238</v>
      </c>
      <c r="C202" s="49" t="s">
        <v>50</v>
      </c>
      <c r="D202" s="97">
        <v>1.4</v>
      </c>
      <c r="E202" s="98">
        <v>4.0999999999999996</v>
      </c>
      <c r="F202" s="98">
        <v>2.6</v>
      </c>
      <c r="G202" s="98">
        <v>3.8</v>
      </c>
      <c r="H202" s="99">
        <v>3.9</v>
      </c>
      <c r="I202" s="100">
        <v>0</v>
      </c>
      <c r="J202" s="98">
        <v>0.1</v>
      </c>
      <c r="K202" s="98">
        <v>0</v>
      </c>
      <c r="L202" s="98">
        <v>0</v>
      </c>
      <c r="M202" s="101">
        <v>0.1</v>
      </c>
      <c r="N202" s="97">
        <v>0.6</v>
      </c>
      <c r="O202" s="98">
        <v>0.8</v>
      </c>
      <c r="P202" s="98">
        <v>0.2</v>
      </c>
      <c r="Q202" s="98">
        <v>0.4</v>
      </c>
      <c r="R202" s="99">
        <v>0.5</v>
      </c>
      <c r="S202" s="100">
        <v>0.9</v>
      </c>
      <c r="T202" s="98">
        <v>3.2</v>
      </c>
      <c r="U202" s="98">
        <v>2.4</v>
      </c>
      <c r="V202" s="98">
        <v>3.3</v>
      </c>
      <c r="W202" s="99">
        <v>3.3</v>
      </c>
      <c r="X202" s="74"/>
      <c r="Y202" s="74"/>
      <c r="Z202" s="74"/>
      <c r="AA202" s="74"/>
    </row>
    <row r="203" spans="1:27" customFormat="1" ht="14.25" x14ac:dyDescent="0.45">
      <c r="A203" s="7"/>
      <c r="B203" s="8" t="s">
        <v>239</v>
      </c>
      <c r="C203" s="49" t="s">
        <v>52</v>
      </c>
      <c r="D203" s="97">
        <v>2.4</v>
      </c>
      <c r="E203" s="98">
        <v>1.9</v>
      </c>
      <c r="F203" s="98">
        <v>4.5999999999999996</v>
      </c>
      <c r="G203" s="98">
        <v>3.6</v>
      </c>
      <c r="H203" s="99">
        <v>4.2</v>
      </c>
      <c r="I203" s="100">
        <v>0</v>
      </c>
      <c r="J203" s="98">
        <v>0.8</v>
      </c>
      <c r="K203" s="98">
        <v>0</v>
      </c>
      <c r="L203" s="98">
        <v>0</v>
      </c>
      <c r="M203" s="101">
        <v>0</v>
      </c>
      <c r="N203" s="97">
        <v>1.4</v>
      </c>
      <c r="O203" s="98">
        <v>0</v>
      </c>
      <c r="P203" s="98">
        <v>0.1</v>
      </c>
      <c r="Q203" s="98">
        <v>1.5</v>
      </c>
      <c r="R203" s="99">
        <v>0.6</v>
      </c>
      <c r="S203" s="100">
        <v>1</v>
      </c>
      <c r="T203" s="98">
        <v>1.1000000000000001</v>
      </c>
      <c r="U203" s="98">
        <v>4.5</v>
      </c>
      <c r="V203" s="98">
        <v>2.1</v>
      </c>
      <c r="W203" s="99">
        <v>3.7</v>
      </c>
      <c r="X203" s="74"/>
      <c r="Y203" s="74"/>
      <c r="Z203" s="74"/>
      <c r="AA203" s="74"/>
    </row>
    <row r="204" spans="1:27" customFormat="1" ht="14.25" x14ac:dyDescent="0.45">
      <c r="A204" s="7"/>
      <c r="B204" s="8" t="s">
        <v>240</v>
      </c>
      <c r="C204" s="49" t="s">
        <v>54</v>
      </c>
      <c r="D204" s="97">
        <v>1.7</v>
      </c>
      <c r="E204" s="98">
        <v>7.7</v>
      </c>
      <c r="F204" s="98">
        <v>2.2000000000000002</v>
      </c>
      <c r="G204" s="98">
        <v>5.4</v>
      </c>
      <c r="H204" s="99">
        <v>5.9</v>
      </c>
      <c r="I204" s="100">
        <v>0</v>
      </c>
      <c r="J204" s="98">
        <v>0</v>
      </c>
      <c r="K204" s="98">
        <v>0</v>
      </c>
      <c r="L204" s="98">
        <v>0</v>
      </c>
      <c r="M204" s="101">
        <v>0</v>
      </c>
      <c r="N204" s="97">
        <v>0.5</v>
      </c>
      <c r="O204" s="98">
        <v>0</v>
      </c>
      <c r="P204" s="98">
        <v>0</v>
      </c>
      <c r="Q204" s="98">
        <v>0</v>
      </c>
      <c r="R204" s="99">
        <v>2.4</v>
      </c>
      <c r="S204" s="100">
        <v>1.2</v>
      </c>
      <c r="T204" s="98">
        <v>7.7</v>
      </c>
      <c r="U204" s="98">
        <v>2.2000000000000002</v>
      </c>
      <c r="V204" s="98">
        <v>5.4</v>
      </c>
      <c r="W204" s="99">
        <v>3.5</v>
      </c>
      <c r="X204" s="74"/>
      <c r="Y204" s="74"/>
      <c r="Z204" s="74"/>
      <c r="AA204" s="74"/>
    </row>
    <row r="205" spans="1:27" customFormat="1" ht="14.25" x14ac:dyDescent="0.45">
      <c r="A205" s="7"/>
      <c r="B205" s="8" t="s">
        <v>241</v>
      </c>
      <c r="C205" s="49" t="s">
        <v>56</v>
      </c>
      <c r="D205" s="97">
        <v>3.4</v>
      </c>
      <c r="E205" s="98">
        <v>1.5</v>
      </c>
      <c r="F205" s="98">
        <v>4.4000000000000004</v>
      </c>
      <c r="G205" s="98">
        <v>3.6</v>
      </c>
      <c r="H205" s="99">
        <v>6.5</v>
      </c>
      <c r="I205" s="100">
        <v>0</v>
      </c>
      <c r="J205" s="98">
        <v>0.1</v>
      </c>
      <c r="K205" s="98">
        <v>0</v>
      </c>
      <c r="L205" s="98">
        <v>0.1</v>
      </c>
      <c r="M205" s="101">
        <v>0.3</v>
      </c>
      <c r="N205" s="97">
        <v>0.3</v>
      </c>
      <c r="O205" s="98">
        <v>0.2</v>
      </c>
      <c r="P205" s="98">
        <v>0.1</v>
      </c>
      <c r="Q205" s="98">
        <v>0.3</v>
      </c>
      <c r="R205" s="99">
        <v>0.7</v>
      </c>
      <c r="S205" s="100">
        <v>3.1</v>
      </c>
      <c r="T205" s="98">
        <v>1.2</v>
      </c>
      <c r="U205" s="98">
        <v>4.3</v>
      </c>
      <c r="V205" s="98">
        <v>3.2</v>
      </c>
      <c r="W205" s="99">
        <v>5.5</v>
      </c>
      <c r="X205" s="74"/>
      <c r="Y205" s="74"/>
      <c r="Z205" s="74"/>
      <c r="AA205" s="74"/>
    </row>
    <row r="206" spans="1:27" customFormat="1" ht="14.25" x14ac:dyDescent="0.45">
      <c r="A206" s="7"/>
      <c r="B206" s="8" t="s">
        <v>242</v>
      </c>
      <c r="C206" s="49" t="s">
        <v>58</v>
      </c>
      <c r="D206" s="97">
        <v>1.7</v>
      </c>
      <c r="E206" s="98">
        <v>1.9</v>
      </c>
      <c r="F206" s="98">
        <v>4</v>
      </c>
      <c r="G206" s="98">
        <v>2.9</v>
      </c>
      <c r="H206" s="99">
        <v>4.7</v>
      </c>
      <c r="I206" s="100">
        <v>0</v>
      </c>
      <c r="J206" s="98">
        <v>0</v>
      </c>
      <c r="K206" s="98">
        <v>0</v>
      </c>
      <c r="L206" s="98">
        <v>0.1</v>
      </c>
      <c r="M206" s="101">
        <v>0</v>
      </c>
      <c r="N206" s="97">
        <v>0.5</v>
      </c>
      <c r="O206" s="98">
        <v>0</v>
      </c>
      <c r="P206" s="98">
        <v>0.1</v>
      </c>
      <c r="Q206" s="98">
        <v>0</v>
      </c>
      <c r="R206" s="99">
        <v>0.6</v>
      </c>
      <c r="S206" s="100">
        <v>1.3</v>
      </c>
      <c r="T206" s="98">
        <v>1.8</v>
      </c>
      <c r="U206" s="98">
        <v>4</v>
      </c>
      <c r="V206" s="98">
        <v>2.8</v>
      </c>
      <c r="W206" s="99">
        <v>4.0999999999999996</v>
      </c>
      <c r="X206" s="74"/>
      <c r="Y206" s="74"/>
      <c r="Z206" s="74"/>
      <c r="AA206" s="74"/>
    </row>
    <row r="207" spans="1:27" customFormat="1" ht="14.25" x14ac:dyDescent="0.45">
      <c r="A207" s="7"/>
      <c r="B207" s="8" t="s">
        <v>243</v>
      </c>
      <c r="C207" s="49" t="s">
        <v>60</v>
      </c>
      <c r="D207" s="97">
        <v>2.5</v>
      </c>
      <c r="E207" s="98">
        <v>2</v>
      </c>
      <c r="F207" s="98">
        <v>2.6</v>
      </c>
      <c r="G207" s="98">
        <v>1.9</v>
      </c>
      <c r="H207" s="99">
        <v>2.2999999999999998</v>
      </c>
      <c r="I207" s="100">
        <v>0</v>
      </c>
      <c r="J207" s="98">
        <v>0</v>
      </c>
      <c r="K207" s="98">
        <v>0</v>
      </c>
      <c r="L207" s="98">
        <v>0</v>
      </c>
      <c r="M207" s="101">
        <v>0</v>
      </c>
      <c r="N207" s="97">
        <v>0</v>
      </c>
      <c r="O207" s="98">
        <v>0</v>
      </c>
      <c r="P207" s="98">
        <v>0</v>
      </c>
      <c r="Q207" s="98">
        <v>0</v>
      </c>
      <c r="R207" s="99">
        <v>0.4</v>
      </c>
      <c r="S207" s="100">
        <v>2.5</v>
      </c>
      <c r="T207" s="98">
        <v>2</v>
      </c>
      <c r="U207" s="98">
        <v>2.6</v>
      </c>
      <c r="V207" s="98">
        <v>1.9</v>
      </c>
      <c r="W207" s="99">
        <v>2</v>
      </c>
      <c r="X207" s="74"/>
      <c r="Y207" s="74"/>
      <c r="Z207" s="74"/>
      <c r="AA207" s="74"/>
    </row>
    <row r="208" spans="1:27" customFormat="1" ht="14.65" thickBot="1" x14ac:dyDescent="0.5">
      <c r="A208" s="7"/>
      <c r="B208" s="8" t="s">
        <v>244</v>
      </c>
      <c r="C208" s="59" t="s">
        <v>62</v>
      </c>
      <c r="D208" s="112">
        <v>3.2</v>
      </c>
      <c r="E208" s="113">
        <v>3.3</v>
      </c>
      <c r="F208" s="113">
        <v>3.4</v>
      </c>
      <c r="G208" s="113">
        <v>4.0999999999999996</v>
      </c>
      <c r="H208" s="114">
        <v>3.4</v>
      </c>
      <c r="I208" s="115">
        <v>0.2</v>
      </c>
      <c r="J208" s="113">
        <v>0.1</v>
      </c>
      <c r="K208" s="113">
        <v>0.1</v>
      </c>
      <c r="L208" s="113">
        <v>0</v>
      </c>
      <c r="M208" s="116">
        <v>0.3</v>
      </c>
      <c r="N208" s="112">
        <v>0.3</v>
      </c>
      <c r="O208" s="113">
        <v>0.3</v>
      </c>
      <c r="P208" s="113">
        <v>0.5</v>
      </c>
      <c r="Q208" s="113">
        <v>0.4</v>
      </c>
      <c r="R208" s="114">
        <v>0.5</v>
      </c>
      <c r="S208" s="115">
        <v>2.6</v>
      </c>
      <c r="T208" s="113">
        <v>2.9</v>
      </c>
      <c r="U208" s="113">
        <v>2.8</v>
      </c>
      <c r="V208" s="113">
        <v>3.7</v>
      </c>
      <c r="W208" s="114">
        <v>2.5</v>
      </c>
      <c r="X208" s="74"/>
      <c r="Y208" s="74"/>
      <c r="Z208" s="74"/>
      <c r="AA208" s="74"/>
    </row>
    <row r="209" spans="1:27" customFormat="1" ht="14.65" thickTop="1" x14ac:dyDescent="0.45">
      <c r="A209" s="7"/>
      <c r="B209" s="8" t="s">
        <v>245</v>
      </c>
      <c r="C209" s="66" t="s">
        <v>64</v>
      </c>
      <c r="D209" s="117">
        <v>2.9</v>
      </c>
      <c r="E209" s="118">
        <v>3.4</v>
      </c>
      <c r="F209" s="118">
        <v>3.9</v>
      </c>
      <c r="G209" s="118">
        <v>4.5</v>
      </c>
      <c r="H209" s="119">
        <v>5.0999999999999996</v>
      </c>
      <c r="I209" s="120">
        <v>0.1</v>
      </c>
      <c r="J209" s="118">
        <v>0.2</v>
      </c>
      <c r="K209" s="118">
        <v>0.1</v>
      </c>
      <c r="L209" s="118">
        <v>0.1</v>
      </c>
      <c r="M209" s="121">
        <v>0.2</v>
      </c>
      <c r="N209" s="122">
        <v>0.4</v>
      </c>
      <c r="O209" s="123">
        <v>0.3</v>
      </c>
      <c r="P209" s="123">
        <v>0.3</v>
      </c>
      <c r="Q209" s="123">
        <v>0.4</v>
      </c>
      <c r="R209" s="124">
        <v>0.5</v>
      </c>
      <c r="S209" s="120">
        <v>2.5</v>
      </c>
      <c r="T209" s="118">
        <v>2.9</v>
      </c>
      <c r="U209" s="118">
        <v>3.5</v>
      </c>
      <c r="V209" s="118">
        <v>4</v>
      </c>
      <c r="W209" s="119">
        <v>4.4000000000000004</v>
      </c>
      <c r="X209" s="74"/>
      <c r="Y209" s="74"/>
      <c r="Z209" s="74"/>
      <c r="AA209" s="74"/>
    </row>
    <row r="210" spans="1:27" customFormat="1" x14ac:dyDescent="0.35">
      <c r="A210" s="7"/>
      <c r="B210" s="16"/>
      <c r="C210" s="15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</row>
    <row r="211" spans="1:27" customFormat="1" x14ac:dyDescent="0.35">
      <c r="A211" s="7"/>
      <c r="B211" s="16"/>
      <c r="C211" s="15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</row>
    <row r="212" spans="1:27" customFormat="1" ht="13.15" x14ac:dyDescent="0.4">
      <c r="A212" s="7"/>
      <c r="B212" s="16"/>
      <c r="C212" s="75" t="s">
        <v>246</v>
      </c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</row>
    <row r="213" spans="1:27" customFormat="1" x14ac:dyDescent="0.35">
      <c r="A213" s="7"/>
      <c r="B213" s="16"/>
      <c r="C213" s="18" t="s">
        <v>8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</row>
    <row r="214" spans="1:27" customFormat="1" x14ac:dyDescent="0.35">
      <c r="A214" s="7"/>
      <c r="B214" s="16"/>
      <c r="C214" s="26" t="s">
        <v>20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</row>
    <row r="215" spans="1:27" customFormat="1" ht="14.25" x14ac:dyDescent="0.45">
      <c r="A215" s="7"/>
      <c r="B215" s="8" t="s">
        <v>247</v>
      </c>
      <c r="C215" s="32" t="s">
        <v>5</v>
      </c>
      <c r="D215" s="87">
        <v>9.3000000000000007</v>
      </c>
      <c r="E215" s="88">
        <v>10.1</v>
      </c>
      <c r="F215" s="88">
        <v>9.8000000000000007</v>
      </c>
      <c r="G215" s="88">
        <v>10.6</v>
      </c>
      <c r="H215" s="89">
        <v>10.8</v>
      </c>
      <c r="I215" s="90">
        <v>5.4</v>
      </c>
      <c r="J215" s="88">
        <v>5.5</v>
      </c>
      <c r="K215" s="88">
        <v>5.2</v>
      </c>
      <c r="L215" s="88">
        <v>5.4</v>
      </c>
      <c r="M215" s="91">
        <v>5.6</v>
      </c>
      <c r="N215" s="87">
        <v>1.3</v>
      </c>
      <c r="O215" s="88">
        <v>1.5</v>
      </c>
      <c r="P215" s="88">
        <v>1.4</v>
      </c>
      <c r="Q215" s="88">
        <v>1.4</v>
      </c>
      <c r="R215" s="89">
        <v>1.3</v>
      </c>
      <c r="S215" s="90">
        <v>2.6</v>
      </c>
      <c r="T215" s="88">
        <v>3</v>
      </c>
      <c r="U215" s="88">
        <v>3.1</v>
      </c>
      <c r="V215" s="88">
        <v>3.7</v>
      </c>
      <c r="W215" s="89">
        <v>3.9</v>
      </c>
      <c r="X215" s="74"/>
      <c r="Y215" s="74"/>
      <c r="Z215" s="74"/>
      <c r="AA215" s="74"/>
    </row>
    <row r="216" spans="1:27" customFormat="1" ht="14.25" x14ac:dyDescent="0.45">
      <c r="A216" s="7"/>
      <c r="B216" s="8" t="s">
        <v>248</v>
      </c>
      <c r="C216" s="42" t="s">
        <v>10</v>
      </c>
      <c r="D216" s="92">
        <v>10.5</v>
      </c>
      <c r="E216" s="93">
        <v>11.1</v>
      </c>
      <c r="F216" s="93">
        <v>11</v>
      </c>
      <c r="G216" s="93">
        <v>11.5</v>
      </c>
      <c r="H216" s="94">
        <v>12</v>
      </c>
      <c r="I216" s="95">
        <v>6.3</v>
      </c>
      <c r="J216" s="93">
        <v>6.3</v>
      </c>
      <c r="K216" s="93">
        <v>6.5</v>
      </c>
      <c r="L216" s="93">
        <v>6.2</v>
      </c>
      <c r="M216" s="96">
        <v>6</v>
      </c>
      <c r="N216" s="92">
        <v>1.3</v>
      </c>
      <c r="O216" s="93">
        <v>1.5</v>
      </c>
      <c r="P216" s="93">
        <v>1.3</v>
      </c>
      <c r="Q216" s="93">
        <v>1.6</v>
      </c>
      <c r="R216" s="94">
        <v>1.5</v>
      </c>
      <c r="S216" s="95">
        <v>2.9</v>
      </c>
      <c r="T216" s="93">
        <v>3.3</v>
      </c>
      <c r="U216" s="93">
        <v>3.3</v>
      </c>
      <c r="V216" s="93">
        <v>3.7</v>
      </c>
      <c r="W216" s="94">
        <v>4.4000000000000004</v>
      </c>
      <c r="X216" s="74"/>
      <c r="Y216" s="74"/>
      <c r="Z216" s="74"/>
      <c r="AA216" s="74"/>
    </row>
    <row r="217" spans="1:27" customFormat="1" ht="14.25" x14ac:dyDescent="0.45">
      <c r="A217" s="7"/>
      <c r="B217" s="8" t="s">
        <v>249</v>
      </c>
      <c r="C217" s="49" t="s">
        <v>16</v>
      </c>
      <c r="D217" s="97">
        <v>9.5</v>
      </c>
      <c r="E217" s="98">
        <v>10.5</v>
      </c>
      <c r="F217" s="98">
        <v>9.8000000000000007</v>
      </c>
      <c r="G217" s="98">
        <v>10.5</v>
      </c>
      <c r="H217" s="99">
        <v>11.1</v>
      </c>
      <c r="I217" s="100">
        <v>5.6</v>
      </c>
      <c r="J217" s="98">
        <v>5.8</v>
      </c>
      <c r="K217" s="98">
        <v>5.3</v>
      </c>
      <c r="L217" s="98">
        <v>5.3</v>
      </c>
      <c r="M217" s="101">
        <v>5.7</v>
      </c>
      <c r="N217" s="97">
        <v>1.2</v>
      </c>
      <c r="O217" s="98">
        <v>1.6</v>
      </c>
      <c r="P217" s="98">
        <v>1.5</v>
      </c>
      <c r="Q217" s="98">
        <v>1.4</v>
      </c>
      <c r="R217" s="99">
        <v>1.4</v>
      </c>
      <c r="S217" s="100">
        <v>2.8</v>
      </c>
      <c r="T217" s="98">
        <v>3.1</v>
      </c>
      <c r="U217" s="98">
        <v>3</v>
      </c>
      <c r="V217" s="98">
        <v>3.8</v>
      </c>
      <c r="W217" s="99">
        <v>4</v>
      </c>
      <c r="X217" s="15"/>
      <c r="Y217" s="15"/>
      <c r="Z217" s="15"/>
      <c r="AA217" s="15"/>
    </row>
    <row r="218" spans="1:27" customFormat="1" ht="14.25" x14ac:dyDescent="0.45">
      <c r="A218" s="7"/>
      <c r="B218" s="8" t="s">
        <v>250</v>
      </c>
      <c r="C218" s="50" t="s">
        <v>22</v>
      </c>
      <c r="D218" s="97">
        <v>7.2</v>
      </c>
      <c r="E218" s="98">
        <v>9.1999999999999993</v>
      </c>
      <c r="F218" s="98">
        <v>7.8</v>
      </c>
      <c r="G218" s="98">
        <v>8.6999999999999993</v>
      </c>
      <c r="H218" s="99">
        <v>9.1</v>
      </c>
      <c r="I218" s="100">
        <v>4</v>
      </c>
      <c r="J218" s="98">
        <v>5</v>
      </c>
      <c r="K218" s="98">
        <v>3.7</v>
      </c>
      <c r="L218" s="98">
        <v>4.0999999999999996</v>
      </c>
      <c r="M218" s="101">
        <v>5.2</v>
      </c>
      <c r="N218" s="97">
        <v>1.1000000000000001</v>
      </c>
      <c r="O218" s="98">
        <v>1.5</v>
      </c>
      <c r="P218" s="98">
        <v>1.2</v>
      </c>
      <c r="Q218" s="98">
        <v>1.5</v>
      </c>
      <c r="R218" s="99">
        <v>1</v>
      </c>
      <c r="S218" s="100">
        <v>2.1</v>
      </c>
      <c r="T218" s="98">
        <v>2.6</v>
      </c>
      <c r="U218" s="98">
        <v>2.9</v>
      </c>
      <c r="V218" s="98">
        <v>3.1</v>
      </c>
      <c r="W218" s="99">
        <v>3</v>
      </c>
      <c r="X218" s="15"/>
      <c r="Y218" s="15"/>
      <c r="Z218" s="15"/>
      <c r="AA218" s="15"/>
    </row>
    <row r="219" spans="1:27" customFormat="1" ht="14.25" x14ac:dyDescent="0.45">
      <c r="A219" s="7"/>
      <c r="B219" s="8" t="s">
        <v>251</v>
      </c>
      <c r="C219" s="50" t="s">
        <v>26</v>
      </c>
      <c r="D219" s="97">
        <v>9.3000000000000007</v>
      </c>
      <c r="E219" s="98">
        <v>11.6</v>
      </c>
      <c r="F219" s="98">
        <v>8.9</v>
      </c>
      <c r="G219" s="98">
        <v>11.2</v>
      </c>
      <c r="H219" s="99">
        <v>10.8</v>
      </c>
      <c r="I219" s="100">
        <v>5.2</v>
      </c>
      <c r="J219" s="98">
        <v>6.4</v>
      </c>
      <c r="K219" s="98">
        <v>4.5999999999999996</v>
      </c>
      <c r="L219" s="98">
        <v>5.4</v>
      </c>
      <c r="M219" s="101">
        <v>4.4000000000000004</v>
      </c>
      <c r="N219" s="97">
        <v>1.2</v>
      </c>
      <c r="O219" s="98">
        <v>1.5</v>
      </c>
      <c r="P219" s="98">
        <v>1.8</v>
      </c>
      <c r="Q219" s="98">
        <v>0.8</v>
      </c>
      <c r="R219" s="99">
        <v>1.9</v>
      </c>
      <c r="S219" s="100">
        <v>2.9</v>
      </c>
      <c r="T219" s="98">
        <v>3.6</v>
      </c>
      <c r="U219" s="98">
        <v>2.6</v>
      </c>
      <c r="V219" s="98">
        <v>5</v>
      </c>
      <c r="W219" s="99">
        <v>4.5999999999999996</v>
      </c>
      <c r="X219" s="15"/>
      <c r="Y219" s="15"/>
      <c r="Z219" s="15"/>
      <c r="AA219" s="15"/>
    </row>
    <row r="220" spans="1:27" customFormat="1" ht="14.25" x14ac:dyDescent="0.45">
      <c r="A220" s="7"/>
      <c r="B220" s="8" t="s">
        <v>252</v>
      </c>
      <c r="C220" s="50" t="s">
        <v>28</v>
      </c>
      <c r="D220" s="97">
        <v>11.3</v>
      </c>
      <c r="E220" s="98">
        <v>10.6</v>
      </c>
      <c r="F220" s="98">
        <v>11.9</v>
      </c>
      <c r="G220" s="98">
        <v>11</v>
      </c>
      <c r="H220" s="99">
        <v>12.6</v>
      </c>
      <c r="I220" s="100">
        <v>7.1</v>
      </c>
      <c r="J220" s="98">
        <v>5.9</v>
      </c>
      <c r="K220" s="98">
        <v>6.9</v>
      </c>
      <c r="L220" s="98">
        <v>5.9</v>
      </c>
      <c r="M220" s="101">
        <v>7</v>
      </c>
      <c r="N220" s="97">
        <v>1.2</v>
      </c>
      <c r="O220" s="98">
        <v>1.8</v>
      </c>
      <c r="P220" s="98">
        <v>1.5</v>
      </c>
      <c r="Q220" s="98">
        <v>1.8</v>
      </c>
      <c r="R220" s="99">
        <v>1.3</v>
      </c>
      <c r="S220" s="100">
        <v>3</v>
      </c>
      <c r="T220" s="98">
        <v>2.9</v>
      </c>
      <c r="U220" s="98">
        <v>3.5</v>
      </c>
      <c r="V220" s="98">
        <v>3.3</v>
      </c>
      <c r="W220" s="99">
        <v>4.2</v>
      </c>
      <c r="X220" s="15"/>
      <c r="Y220" s="15"/>
      <c r="Z220" s="15"/>
      <c r="AA220" s="15"/>
    </row>
    <row r="221" spans="1:27" customFormat="1" ht="14.25" x14ac:dyDescent="0.45">
      <c r="A221" s="7"/>
      <c r="B221" s="8" t="s">
        <v>253</v>
      </c>
      <c r="C221" s="49" t="s">
        <v>30</v>
      </c>
      <c r="D221" s="97">
        <v>7.7</v>
      </c>
      <c r="E221" s="98">
        <v>8.6999999999999993</v>
      </c>
      <c r="F221" s="98">
        <v>7.2</v>
      </c>
      <c r="G221" s="98">
        <v>9.1</v>
      </c>
      <c r="H221" s="99">
        <v>9.5</v>
      </c>
      <c r="I221" s="100">
        <v>4.5999999999999996</v>
      </c>
      <c r="J221" s="98">
        <v>4.2</v>
      </c>
      <c r="K221" s="98">
        <v>2.9</v>
      </c>
      <c r="L221" s="98">
        <v>3.4</v>
      </c>
      <c r="M221" s="101">
        <v>4.7</v>
      </c>
      <c r="N221" s="97">
        <v>1.2</v>
      </c>
      <c r="O221" s="98">
        <v>2</v>
      </c>
      <c r="P221" s="98">
        <v>1.4</v>
      </c>
      <c r="Q221" s="98">
        <v>1.6</v>
      </c>
      <c r="R221" s="99">
        <v>1</v>
      </c>
      <c r="S221" s="100">
        <v>2</v>
      </c>
      <c r="T221" s="98">
        <v>2.4</v>
      </c>
      <c r="U221" s="98">
        <v>2.8</v>
      </c>
      <c r="V221" s="98">
        <v>4.0999999999999996</v>
      </c>
      <c r="W221" s="99">
        <v>3.8</v>
      </c>
      <c r="X221" s="15"/>
      <c r="Y221" s="15"/>
      <c r="Z221" s="15"/>
      <c r="AA221" s="15"/>
    </row>
    <row r="222" spans="1:27" customFormat="1" ht="14.25" x14ac:dyDescent="0.45">
      <c r="A222" s="7"/>
      <c r="B222" s="8" t="s">
        <v>254</v>
      </c>
      <c r="C222" s="49" t="s">
        <v>32</v>
      </c>
      <c r="D222" s="97">
        <v>11.1</v>
      </c>
      <c r="E222" s="98">
        <v>11.2</v>
      </c>
      <c r="F222" s="98">
        <v>11.9</v>
      </c>
      <c r="G222" s="98">
        <v>11.9</v>
      </c>
      <c r="H222" s="99">
        <v>11.6</v>
      </c>
      <c r="I222" s="100">
        <v>6.2</v>
      </c>
      <c r="J222" s="98">
        <v>6</v>
      </c>
      <c r="K222" s="98">
        <v>6.1</v>
      </c>
      <c r="L222" s="98">
        <v>6.4</v>
      </c>
      <c r="M222" s="101">
        <v>6</v>
      </c>
      <c r="N222" s="97">
        <v>1.4</v>
      </c>
      <c r="O222" s="98">
        <v>1.2</v>
      </c>
      <c r="P222" s="98">
        <v>1.6</v>
      </c>
      <c r="Q222" s="98">
        <v>1.4</v>
      </c>
      <c r="R222" s="99">
        <v>1.5</v>
      </c>
      <c r="S222" s="100">
        <v>3.4</v>
      </c>
      <c r="T222" s="98">
        <v>4.0999999999999996</v>
      </c>
      <c r="U222" s="98">
        <v>4.2</v>
      </c>
      <c r="V222" s="98">
        <v>4.0999999999999996</v>
      </c>
      <c r="W222" s="99">
        <v>4</v>
      </c>
      <c r="X222" s="15"/>
      <c r="Y222" s="15"/>
      <c r="Z222" s="15"/>
      <c r="AA222" s="15"/>
    </row>
    <row r="223" spans="1:27" customFormat="1" ht="14.25" x14ac:dyDescent="0.45">
      <c r="A223" s="7"/>
      <c r="B223" s="8" t="s">
        <v>255</v>
      </c>
      <c r="C223" s="49" t="s">
        <v>34</v>
      </c>
      <c r="D223" s="97">
        <v>6.9</v>
      </c>
      <c r="E223" s="98">
        <v>12.9</v>
      </c>
      <c r="F223" s="98">
        <v>12.9</v>
      </c>
      <c r="G223" s="98">
        <v>6.9</v>
      </c>
      <c r="H223" s="99">
        <v>8.9</v>
      </c>
      <c r="I223" s="100">
        <v>3.2</v>
      </c>
      <c r="J223" s="98">
        <v>4.3</v>
      </c>
      <c r="K223" s="98">
        <v>4.8</v>
      </c>
      <c r="L223" s="98">
        <v>5.7</v>
      </c>
      <c r="M223" s="101">
        <v>5</v>
      </c>
      <c r="N223" s="97">
        <v>1.3</v>
      </c>
      <c r="O223" s="98">
        <v>3.1</v>
      </c>
      <c r="P223" s="98">
        <v>3.2</v>
      </c>
      <c r="Q223" s="98">
        <v>0</v>
      </c>
      <c r="R223" s="99">
        <v>1.5</v>
      </c>
      <c r="S223" s="100">
        <v>2.4</v>
      </c>
      <c r="T223" s="98">
        <v>5.5</v>
      </c>
      <c r="U223" s="98">
        <v>4.9000000000000004</v>
      </c>
      <c r="V223" s="98">
        <v>1.2</v>
      </c>
      <c r="W223" s="99">
        <v>2.4</v>
      </c>
      <c r="X223" s="15"/>
      <c r="Y223" s="15"/>
      <c r="Z223" s="15"/>
      <c r="AA223" s="15"/>
    </row>
    <row r="224" spans="1:27" customFormat="1" ht="14.25" x14ac:dyDescent="0.45">
      <c r="A224" s="7"/>
      <c r="B224" s="8" t="s">
        <v>256</v>
      </c>
      <c r="C224" s="49" t="s">
        <v>36</v>
      </c>
      <c r="D224" s="97">
        <v>10</v>
      </c>
      <c r="E224" s="98">
        <v>10.9</v>
      </c>
      <c r="F224" s="98">
        <v>9.3000000000000007</v>
      </c>
      <c r="G224" s="98">
        <v>11.2</v>
      </c>
      <c r="H224" s="99">
        <v>10.1</v>
      </c>
      <c r="I224" s="100">
        <v>5.2</v>
      </c>
      <c r="J224" s="98">
        <v>5.7</v>
      </c>
      <c r="K224" s="98">
        <v>5.4</v>
      </c>
      <c r="L224" s="98">
        <v>5.6</v>
      </c>
      <c r="M224" s="101">
        <v>4.7</v>
      </c>
      <c r="N224" s="97">
        <v>2.1</v>
      </c>
      <c r="O224" s="98">
        <v>2.2999999999999998</v>
      </c>
      <c r="P224" s="98">
        <v>1.1000000000000001</v>
      </c>
      <c r="Q224" s="98">
        <v>1.7</v>
      </c>
      <c r="R224" s="99">
        <v>1.6</v>
      </c>
      <c r="S224" s="100">
        <v>2.6</v>
      </c>
      <c r="T224" s="98">
        <v>2.9</v>
      </c>
      <c r="U224" s="98">
        <v>2.8</v>
      </c>
      <c r="V224" s="98">
        <v>3.9</v>
      </c>
      <c r="W224" s="99">
        <v>3.7</v>
      </c>
      <c r="X224" s="15"/>
      <c r="Y224" s="15"/>
      <c r="Z224" s="15"/>
      <c r="AA224" s="15"/>
    </row>
    <row r="225" spans="1:27" customFormat="1" ht="14.25" x14ac:dyDescent="0.45">
      <c r="A225" s="7"/>
      <c r="B225" s="8" t="s">
        <v>257</v>
      </c>
      <c r="C225" s="49" t="s">
        <v>38</v>
      </c>
      <c r="D225" s="97">
        <v>7.1</v>
      </c>
      <c r="E225" s="98">
        <v>7.7</v>
      </c>
      <c r="F225" s="98">
        <v>8.1</v>
      </c>
      <c r="G225" s="98">
        <v>9.4</v>
      </c>
      <c r="H225" s="99">
        <v>9.1999999999999993</v>
      </c>
      <c r="I225" s="100">
        <v>4.0999999999999996</v>
      </c>
      <c r="J225" s="98">
        <v>4.4000000000000004</v>
      </c>
      <c r="K225" s="98">
        <v>4.0999999999999996</v>
      </c>
      <c r="L225" s="98">
        <v>5</v>
      </c>
      <c r="M225" s="101">
        <v>5.3</v>
      </c>
      <c r="N225" s="97">
        <v>1</v>
      </c>
      <c r="O225" s="98">
        <v>1</v>
      </c>
      <c r="P225" s="98">
        <v>1.3</v>
      </c>
      <c r="Q225" s="98">
        <v>1.1000000000000001</v>
      </c>
      <c r="R225" s="99">
        <v>1</v>
      </c>
      <c r="S225" s="100">
        <v>2.1</v>
      </c>
      <c r="T225" s="98">
        <v>2.2999999999999998</v>
      </c>
      <c r="U225" s="98">
        <v>2.7</v>
      </c>
      <c r="V225" s="98">
        <v>3.3</v>
      </c>
      <c r="W225" s="99">
        <v>2.9</v>
      </c>
      <c r="X225" s="15"/>
      <c r="Y225" s="15"/>
      <c r="Z225" s="15"/>
      <c r="AA225" s="15"/>
    </row>
    <row r="226" spans="1:27" customFormat="1" ht="14.25" x14ac:dyDescent="0.45">
      <c r="A226" s="7"/>
      <c r="B226" s="8" t="s">
        <v>258</v>
      </c>
      <c r="C226" s="50" t="s">
        <v>40</v>
      </c>
      <c r="D226" s="97">
        <v>7.2</v>
      </c>
      <c r="E226" s="98">
        <v>7.5</v>
      </c>
      <c r="F226" s="98">
        <v>8.1999999999999993</v>
      </c>
      <c r="G226" s="98">
        <v>9.1</v>
      </c>
      <c r="H226" s="99">
        <v>8.8000000000000007</v>
      </c>
      <c r="I226" s="100">
        <v>4.3</v>
      </c>
      <c r="J226" s="98">
        <v>3.9</v>
      </c>
      <c r="K226" s="98">
        <v>4</v>
      </c>
      <c r="L226" s="98">
        <v>4.3</v>
      </c>
      <c r="M226" s="101">
        <v>4.5999999999999996</v>
      </c>
      <c r="N226" s="97">
        <v>0.9</v>
      </c>
      <c r="O226" s="98">
        <v>1</v>
      </c>
      <c r="P226" s="98">
        <v>1.6</v>
      </c>
      <c r="Q226" s="98">
        <v>1.2</v>
      </c>
      <c r="R226" s="99">
        <v>1.1000000000000001</v>
      </c>
      <c r="S226" s="100">
        <v>2.1</v>
      </c>
      <c r="T226" s="98">
        <v>2.6</v>
      </c>
      <c r="U226" s="98">
        <v>2.6</v>
      </c>
      <c r="V226" s="98">
        <v>3.6</v>
      </c>
      <c r="W226" s="99">
        <v>3.2</v>
      </c>
      <c r="X226" s="15"/>
      <c r="Y226" s="15"/>
      <c r="Z226" s="15"/>
      <c r="AA226" s="15"/>
    </row>
    <row r="227" spans="1:27" customFormat="1" ht="14.25" x14ac:dyDescent="0.45">
      <c r="A227" s="7"/>
      <c r="B227" s="8" t="s">
        <v>259</v>
      </c>
      <c r="C227" s="51" t="s">
        <v>42</v>
      </c>
      <c r="D227" s="102">
        <v>7.1</v>
      </c>
      <c r="E227" s="103">
        <v>7.8</v>
      </c>
      <c r="F227" s="103">
        <v>8.1</v>
      </c>
      <c r="G227" s="103">
        <v>9.6</v>
      </c>
      <c r="H227" s="104">
        <v>9.6</v>
      </c>
      <c r="I227" s="105">
        <v>3.9</v>
      </c>
      <c r="J227" s="103">
        <v>4.9000000000000004</v>
      </c>
      <c r="K227" s="103">
        <v>4.2</v>
      </c>
      <c r="L227" s="103">
        <v>5.6</v>
      </c>
      <c r="M227" s="106">
        <v>6</v>
      </c>
      <c r="N227" s="102">
        <v>1.1000000000000001</v>
      </c>
      <c r="O227" s="103">
        <v>1</v>
      </c>
      <c r="P227" s="103">
        <v>1.1000000000000001</v>
      </c>
      <c r="Q227" s="103">
        <v>1.1000000000000001</v>
      </c>
      <c r="R227" s="104">
        <v>1</v>
      </c>
      <c r="S227" s="105">
        <v>2</v>
      </c>
      <c r="T227" s="103">
        <v>1.9</v>
      </c>
      <c r="U227" s="103">
        <v>2.7</v>
      </c>
      <c r="V227" s="103">
        <v>2.9</v>
      </c>
      <c r="W227" s="104">
        <v>2.6</v>
      </c>
      <c r="X227" s="15"/>
      <c r="Y227" s="15"/>
      <c r="Z227" s="15"/>
      <c r="AA227" s="15"/>
    </row>
    <row r="228" spans="1:27" customFormat="1" ht="14.25" x14ac:dyDescent="0.45">
      <c r="A228" s="7"/>
      <c r="B228" s="8" t="s">
        <v>260</v>
      </c>
      <c r="C228" s="58" t="s">
        <v>44</v>
      </c>
      <c r="D228" s="107">
        <v>6.7</v>
      </c>
      <c r="E228" s="108">
        <v>7.1</v>
      </c>
      <c r="F228" s="108">
        <v>7</v>
      </c>
      <c r="G228" s="108">
        <v>7.3</v>
      </c>
      <c r="H228" s="109">
        <v>7.3</v>
      </c>
      <c r="I228" s="110">
        <v>3.3</v>
      </c>
      <c r="J228" s="108">
        <v>3.3</v>
      </c>
      <c r="K228" s="108">
        <v>3.2</v>
      </c>
      <c r="L228" s="108">
        <v>3.2</v>
      </c>
      <c r="M228" s="111">
        <v>3.4</v>
      </c>
      <c r="N228" s="107">
        <v>1.3</v>
      </c>
      <c r="O228" s="108">
        <v>1.7</v>
      </c>
      <c r="P228" s="108">
        <v>1.5</v>
      </c>
      <c r="Q228" s="108">
        <v>1.4</v>
      </c>
      <c r="R228" s="109">
        <v>1.2</v>
      </c>
      <c r="S228" s="110">
        <v>2.1</v>
      </c>
      <c r="T228" s="108">
        <v>2.2000000000000002</v>
      </c>
      <c r="U228" s="108">
        <v>2.2999999999999998</v>
      </c>
      <c r="V228" s="108">
        <v>2.7</v>
      </c>
      <c r="W228" s="109">
        <v>2.7</v>
      </c>
      <c r="X228" s="15"/>
      <c r="Y228" s="15"/>
      <c r="Z228" s="15"/>
      <c r="AA228" s="15"/>
    </row>
    <row r="229" spans="1:27" customFormat="1" ht="14.25" x14ac:dyDescent="0.45">
      <c r="A229" s="7"/>
      <c r="B229" s="8" t="s">
        <v>261</v>
      </c>
      <c r="C229" s="49" t="s">
        <v>46</v>
      </c>
      <c r="D229" s="97">
        <v>7.9</v>
      </c>
      <c r="E229" s="98">
        <v>7.8</v>
      </c>
      <c r="F229" s="98">
        <v>8.1</v>
      </c>
      <c r="G229" s="98">
        <v>9.1999999999999993</v>
      </c>
      <c r="H229" s="99">
        <v>8.1999999999999993</v>
      </c>
      <c r="I229" s="100">
        <v>4.0999999999999996</v>
      </c>
      <c r="J229" s="98">
        <v>3.4</v>
      </c>
      <c r="K229" s="98">
        <v>3.2</v>
      </c>
      <c r="L229" s="98">
        <v>2.8</v>
      </c>
      <c r="M229" s="101">
        <v>3.2</v>
      </c>
      <c r="N229" s="97">
        <v>1.6</v>
      </c>
      <c r="O229" s="98">
        <v>2.1</v>
      </c>
      <c r="P229" s="98">
        <v>1.6</v>
      </c>
      <c r="Q229" s="98">
        <v>1.8</v>
      </c>
      <c r="R229" s="99">
        <v>1.6</v>
      </c>
      <c r="S229" s="100">
        <v>2.2000000000000002</v>
      </c>
      <c r="T229" s="98">
        <v>2.2999999999999998</v>
      </c>
      <c r="U229" s="98">
        <v>3.4</v>
      </c>
      <c r="V229" s="98">
        <v>4.7</v>
      </c>
      <c r="W229" s="99">
        <v>3.4</v>
      </c>
      <c r="X229" s="15"/>
      <c r="Y229" s="15"/>
      <c r="Z229" s="15"/>
      <c r="AA229" s="15"/>
    </row>
    <row r="230" spans="1:27" customFormat="1" ht="14.25" x14ac:dyDescent="0.45">
      <c r="A230" s="7"/>
      <c r="B230" s="8" t="s">
        <v>262</v>
      </c>
      <c r="C230" s="49" t="s">
        <v>48</v>
      </c>
      <c r="D230" s="97">
        <v>7.9</v>
      </c>
      <c r="E230" s="98">
        <v>7.7</v>
      </c>
      <c r="F230" s="98">
        <v>8.3000000000000007</v>
      </c>
      <c r="G230" s="98">
        <v>8.9</v>
      </c>
      <c r="H230" s="99">
        <v>9.1999999999999993</v>
      </c>
      <c r="I230" s="100">
        <v>4.2</v>
      </c>
      <c r="J230" s="98">
        <v>3.7</v>
      </c>
      <c r="K230" s="98">
        <v>3.5</v>
      </c>
      <c r="L230" s="98">
        <v>4.0999999999999996</v>
      </c>
      <c r="M230" s="101">
        <v>3.9</v>
      </c>
      <c r="N230" s="97">
        <v>1.3</v>
      </c>
      <c r="O230" s="98">
        <v>2</v>
      </c>
      <c r="P230" s="98">
        <v>1.4</v>
      </c>
      <c r="Q230" s="98">
        <v>1.7</v>
      </c>
      <c r="R230" s="99">
        <v>1.3</v>
      </c>
      <c r="S230" s="100">
        <v>2.2999999999999998</v>
      </c>
      <c r="T230" s="98">
        <v>1.9</v>
      </c>
      <c r="U230" s="98">
        <v>3.4</v>
      </c>
      <c r="V230" s="98">
        <v>3.1</v>
      </c>
      <c r="W230" s="99">
        <v>4</v>
      </c>
      <c r="X230" s="15"/>
      <c r="Y230" s="15"/>
      <c r="Z230" s="15"/>
      <c r="AA230" s="15"/>
    </row>
    <row r="231" spans="1:27" customFormat="1" ht="14.25" x14ac:dyDescent="0.45">
      <c r="A231" s="7"/>
      <c r="B231" s="8" t="s">
        <v>263</v>
      </c>
      <c r="C231" s="49" t="s">
        <v>50</v>
      </c>
      <c r="D231" s="97">
        <v>5.9</v>
      </c>
      <c r="E231" s="98">
        <v>5.7</v>
      </c>
      <c r="F231" s="98">
        <v>6.3</v>
      </c>
      <c r="G231" s="98">
        <v>5.8</v>
      </c>
      <c r="H231" s="99">
        <v>6.4</v>
      </c>
      <c r="I231" s="100">
        <v>2.5</v>
      </c>
      <c r="J231" s="98">
        <v>2.5</v>
      </c>
      <c r="K231" s="98">
        <v>2.5</v>
      </c>
      <c r="L231" s="98">
        <v>1.9</v>
      </c>
      <c r="M231" s="101">
        <v>2.4</v>
      </c>
      <c r="N231" s="97">
        <v>0.9</v>
      </c>
      <c r="O231" s="98">
        <v>1.1000000000000001</v>
      </c>
      <c r="P231" s="98">
        <v>1.1000000000000001</v>
      </c>
      <c r="Q231" s="98">
        <v>1.4</v>
      </c>
      <c r="R231" s="99">
        <v>1</v>
      </c>
      <c r="S231" s="100">
        <v>2.4</v>
      </c>
      <c r="T231" s="98">
        <v>2.1</v>
      </c>
      <c r="U231" s="98">
        <v>2.8</v>
      </c>
      <c r="V231" s="98">
        <v>2.5</v>
      </c>
      <c r="W231" s="99">
        <v>2.9</v>
      </c>
      <c r="X231" s="15"/>
      <c r="Y231" s="15"/>
      <c r="Z231" s="15"/>
      <c r="AA231" s="15"/>
    </row>
    <row r="232" spans="1:27" customFormat="1" ht="14.25" x14ac:dyDescent="0.45">
      <c r="A232" s="7"/>
      <c r="B232" s="8" t="s">
        <v>264</v>
      </c>
      <c r="C232" s="49" t="s">
        <v>52</v>
      </c>
      <c r="D232" s="97">
        <v>8.6</v>
      </c>
      <c r="E232" s="98">
        <v>9.6999999999999993</v>
      </c>
      <c r="F232" s="98">
        <v>9</v>
      </c>
      <c r="G232" s="98">
        <v>7.9</v>
      </c>
      <c r="H232" s="99">
        <v>7</v>
      </c>
      <c r="I232" s="100">
        <v>4.7</v>
      </c>
      <c r="J232" s="98">
        <v>4.9000000000000004</v>
      </c>
      <c r="K232" s="98">
        <v>4.5</v>
      </c>
      <c r="L232" s="98">
        <v>4</v>
      </c>
      <c r="M232" s="101">
        <v>3.7</v>
      </c>
      <c r="N232" s="97">
        <v>1.5</v>
      </c>
      <c r="O232" s="98">
        <v>1.9</v>
      </c>
      <c r="P232" s="98">
        <v>1.3</v>
      </c>
      <c r="Q232" s="98">
        <v>1.2</v>
      </c>
      <c r="R232" s="99">
        <v>0.7</v>
      </c>
      <c r="S232" s="100">
        <v>2.2999999999999998</v>
      </c>
      <c r="T232" s="98">
        <v>2.9</v>
      </c>
      <c r="U232" s="98">
        <v>3.2</v>
      </c>
      <c r="V232" s="98">
        <v>2.6</v>
      </c>
      <c r="W232" s="99">
        <v>2.6</v>
      </c>
      <c r="X232" s="15"/>
      <c r="Y232" s="15"/>
      <c r="Z232" s="15"/>
      <c r="AA232" s="15"/>
    </row>
    <row r="233" spans="1:27" customFormat="1" ht="14.25" x14ac:dyDescent="0.45">
      <c r="A233" s="7"/>
      <c r="B233" s="8" t="s">
        <v>265</v>
      </c>
      <c r="C233" s="49" t="s">
        <v>54</v>
      </c>
      <c r="D233" s="97">
        <v>10.199999999999999</v>
      </c>
      <c r="E233" s="98">
        <v>9.8000000000000007</v>
      </c>
      <c r="F233" s="98">
        <v>8.8000000000000007</v>
      </c>
      <c r="G233" s="98">
        <v>10.5</v>
      </c>
      <c r="H233" s="99">
        <v>10.1</v>
      </c>
      <c r="I233" s="100">
        <v>4.8</v>
      </c>
      <c r="J233" s="98">
        <v>4.5999999999999996</v>
      </c>
      <c r="K233" s="98">
        <v>4.5</v>
      </c>
      <c r="L233" s="98">
        <v>5.5</v>
      </c>
      <c r="M233" s="101">
        <v>5.4</v>
      </c>
      <c r="N233" s="97">
        <v>2.4</v>
      </c>
      <c r="O233" s="98">
        <v>2.2999999999999998</v>
      </c>
      <c r="P233" s="98">
        <v>1.9</v>
      </c>
      <c r="Q233" s="98">
        <v>1.7</v>
      </c>
      <c r="R233" s="99">
        <v>1</v>
      </c>
      <c r="S233" s="100">
        <v>3</v>
      </c>
      <c r="T233" s="98">
        <v>2.9</v>
      </c>
      <c r="U233" s="98">
        <v>2.4</v>
      </c>
      <c r="V233" s="98">
        <v>3.3</v>
      </c>
      <c r="W233" s="99">
        <v>3.7</v>
      </c>
      <c r="X233" s="15"/>
      <c r="Y233" s="15"/>
      <c r="Z233" s="15"/>
      <c r="AA233" s="15"/>
    </row>
    <row r="234" spans="1:27" customFormat="1" ht="14.25" x14ac:dyDescent="0.45">
      <c r="A234" s="7"/>
      <c r="B234" s="8" t="s">
        <v>266</v>
      </c>
      <c r="C234" s="49" t="s">
        <v>56</v>
      </c>
      <c r="D234" s="97">
        <v>5.9</v>
      </c>
      <c r="E234" s="98">
        <v>6.4</v>
      </c>
      <c r="F234" s="98">
        <v>6.1</v>
      </c>
      <c r="G234" s="98">
        <v>5.9</v>
      </c>
      <c r="H234" s="99">
        <v>6.5</v>
      </c>
      <c r="I234" s="100">
        <v>3</v>
      </c>
      <c r="J234" s="98">
        <v>3</v>
      </c>
      <c r="K234" s="98">
        <v>2.1</v>
      </c>
      <c r="L234" s="98">
        <v>1.7</v>
      </c>
      <c r="M234" s="101">
        <v>1.9</v>
      </c>
      <c r="N234" s="97">
        <v>1</v>
      </c>
      <c r="O234" s="98">
        <v>1.3</v>
      </c>
      <c r="P234" s="98">
        <v>1.1000000000000001</v>
      </c>
      <c r="Q234" s="98">
        <v>0.9</v>
      </c>
      <c r="R234" s="99">
        <v>1.2</v>
      </c>
      <c r="S234" s="100">
        <v>1.9</v>
      </c>
      <c r="T234" s="98">
        <v>2.1</v>
      </c>
      <c r="U234" s="98">
        <v>2.9</v>
      </c>
      <c r="V234" s="98">
        <v>3.4</v>
      </c>
      <c r="W234" s="99">
        <v>3.3</v>
      </c>
      <c r="X234" s="15"/>
      <c r="Y234" s="15"/>
      <c r="Z234" s="15"/>
      <c r="AA234" s="15"/>
    </row>
    <row r="235" spans="1:27" customFormat="1" ht="14.25" x14ac:dyDescent="0.45">
      <c r="A235" s="7"/>
      <c r="B235" s="8" t="s">
        <v>267</v>
      </c>
      <c r="C235" s="49" t="s">
        <v>58</v>
      </c>
      <c r="D235" s="97">
        <v>10.1</v>
      </c>
      <c r="E235" s="98">
        <v>8</v>
      </c>
      <c r="F235" s="98">
        <v>7.2</v>
      </c>
      <c r="G235" s="98">
        <v>7.6</v>
      </c>
      <c r="H235" s="99">
        <v>8.4</v>
      </c>
      <c r="I235" s="100">
        <v>3.8</v>
      </c>
      <c r="J235" s="98">
        <v>5.0999999999999996</v>
      </c>
      <c r="K235" s="98">
        <v>3.1</v>
      </c>
      <c r="L235" s="98">
        <v>2.8</v>
      </c>
      <c r="M235" s="101">
        <v>4.8</v>
      </c>
      <c r="N235" s="97">
        <v>2</v>
      </c>
      <c r="O235" s="98">
        <v>1.4</v>
      </c>
      <c r="P235" s="98">
        <v>3</v>
      </c>
      <c r="Q235" s="98">
        <v>1.2</v>
      </c>
      <c r="R235" s="99">
        <v>0.6</v>
      </c>
      <c r="S235" s="100">
        <v>4.4000000000000004</v>
      </c>
      <c r="T235" s="98">
        <v>1.5</v>
      </c>
      <c r="U235" s="98">
        <v>1.1000000000000001</v>
      </c>
      <c r="V235" s="98">
        <v>3.6</v>
      </c>
      <c r="W235" s="99">
        <v>2.9</v>
      </c>
      <c r="X235" s="15"/>
      <c r="Y235" s="15"/>
      <c r="Z235" s="15"/>
      <c r="AA235" s="15"/>
    </row>
    <row r="236" spans="1:27" customFormat="1" ht="14.25" x14ac:dyDescent="0.45">
      <c r="A236" s="7"/>
      <c r="B236" s="8" t="s">
        <v>268</v>
      </c>
      <c r="C236" s="49" t="s">
        <v>60</v>
      </c>
      <c r="D236" s="97">
        <v>5.4</v>
      </c>
      <c r="E236" s="98">
        <v>6.4</v>
      </c>
      <c r="F236" s="98">
        <v>6.4</v>
      </c>
      <c r="G236" s="98">
        <v>6.6</v>
      </c>
      <c r="H236" s="99">
        <v>6.7</v>
      </c>
      <c r="I236" s="100">
        <v>2.6</v>
      </c>
      <c r="J236" s="98">
        <v>3</v>
      </c>
      <c r="K236" s="98">
        <v>3.4</v>
      </c>
      <c r="L236" s="98">
        <v>3.6</v>
      </c>
      <c r="M236" s="101">
        <v>3.8</v>
      </c>
      <c r="N236" s="97">
        <v>1.3</v>
      </c>
      <c r="O236" s="98">
        <v>1.8</v>
      </c>
      <c r="P236" s="98">
        <v>1.7</v>
      </c>
      <c r="Q236" s="98">
        <v>1.5</v>
      </c>
      <c r="R236" s="99">
        <v>1.3</v>
      </c>
      <c r="S236" s="100">
        <v>1.5</v>
      </c>
      <c r="T236" s="98">
        <v>1.6</v>
      </c>
      <c r="U236" s="98">
        <v>1.3</v>
      </c>
      <c r="V236" s="98">
        <v>1.5</v>
      </c>
      <c r="W236" s="99">
        <v>1.5</v>
      </c>
      <c r="X236" s="15"/>
      <c r="Y236" s="15"/>
      <c r="Z236" s="15"/>
      <c r="AA236" s="15"/>
    </row>
    <row r="237" spans="1:27" customFormat="1" ht="14.65" thickBot="1" x14ac:dyDescent="0.5">
      <c r="A237" s="7"/>
      <c r="B237" s="8" t="s">
        <v>269</v>
      </c>
      <c r="C237" s="59" t="s">
        <v>62</v>
      </c>
      <c r="D237" s="112">
        <v>6.9</v>
      </c>
      <c r="E237" s="113">
        <v>7.3</v>
      </c>
      <c r="F237" s="113">
        <v>7</v>
      </c>
      <c r="G237" s="113">
        <v>7.3</v>
      </c>
      <c r="H237" s="114">
        <v>7.1</v>
      </c>
      <c r="I237" s="115">
        <v>3.5</v>
      </c>
      <c r="J237" s="113">
        <v>3.3</v>
      </c>
      <c r="K237" s="113">
        <v>3.3</v>
      </c>
      <c r="L237" s="113">
        <v>3</v>
      </c>
      <c r="M237" s="116">
        <v>3.2</v>
      </c>
      <c r="N237" s="112">
        <v>1.2</v>
      </c>
      <c r="O237" s="113">
        <v>1.4</v>
      </c>
      <c r="P237" s="113">
        <v>1.4</v>
      </c>
      <c r="Q237" s="113">
        <v>1.3</v>
      </c>
      <c r="R237" s="114">
        <v>1.1000000000000001</v>
      </c>
      <c r="S237" s="115">
        <v>2.2999999999999998</v>
      </c>
      <c r="T237" s="113">
        <v>2.6</v>
      </c>
      <c r="U237" s="113">
        <v>2.2999999999999998</v>
      </c>
      <c r="V237" s="113">
        <v>3</v>
      </c>
      <c r="W237" s="114">
        <v>2.7</v>
      </c>
      <c r="X237" s="15"/>
      <c r="Y237" s="15"/>
      <c r="Z237" s="15"/>
      <c r="AA237" s="15"/>
    </row>
    <row r="238" spans="1:27" customFormat="1" ht="14.65" thickTop="1" x14ac:dyDescent="0.45">
      <c r="A238" s="7"/>
      <c r="B238" s="8" t="s">
        <v>270</v>
      </c>
      <c r="C238" s="66" t="s">
        <v>64</v>
      </c>
      <c r="D238" s="117">
        <v>8.3000000000000007</v>
      </c>
      <c r="E238" s="118">
        <v>8.9</v>
      </c>
      <c r="F238" s="118">
        <v>8.6999999999999993</v>
      </c>
      <c r="G238" s="118">
        <v>9.3000000000000007</v>
      </c>
      <c r="H238" s="119">
        <v>9.5</v>
      </c>
      <c r="I238" s="120">
        <v>4.5999999999999996</v>
      </c>
      <c r="J238" s="118">
        <v>4.5999999999999996</v>
      </c>
      <c r="K238" s="118">
        <v>4.4000000000000004</v>
      </c>
      <c r="L238" s="118">
        <v>4.5999999999999996</v>
      </c>
      <c r="M238" s="121">
        <v>4.8</v>
      </c>
      <c r="N238" s="122">
        <v>1.3</v>
      </c>
      <c r="O238" s="123">
        <v>1.6</v>
      </c>
      <c r="P238" s="123">
        <v>1.4</v>
      </c>
      <c r="Q238" s="123">
        <v>1.4</v>
      </c>
      <c r="R238" s="124">
        <v>1.3</v>
      </c>
      <c r="S238" s="120">
        <v>2.4</v>
      </c>
      <c r="T238" s="118">
        <v>2.7</v>
      </c>
      <c r="U238" s="118">
        <v>2.8</v>
      </c>
      <c r="V238" s="118">
        <v>3.4</v>
      </c>
      <c r="W238" s="119">
        <v>3.4</v>
      </c>
      <c r="X238" s="15"/>
      <c r="Y238" s="15"/>
      <c r="Z238" s="15"/>
      <c r="AA238" s="15"/>
    </row>
    <row r="239" spans="1:27" customFormat="1" x14ac:dyDescent="0.35">
      <c r="A239" s="7"/>
      <c r="B239" s="16"/>
      <c r="C239" s="15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15"/>
      <c r="Y239" s="15"/>
      <c r="Z239" s="15"/>
      <c r="AA239" s="15"/>
    </row>
    <row r="240" spans="1:27" customFormat="1" x14ac:dyDescent="0.35">
      <c r="A240" s="7"/>
      <c r="B240" s="16"/>
      <c r="C240" s="15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15"/>
      <c r="Y240" s="15"/>
      <c r="Z240" s="15"/>
      <c r="AA240" s="15"/>
    </row>
    <row r="241" spans="1:27" customFormat="1" ht="13.15" x14ac:dyDescent="0.4">
      <c r="A241" s="7"/>
      <c r="B241" s="16"/>
      <c r="C241" s="75" t="s">
        <v>271</v>
      </c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15"/>
      <c r="Y241" s="15"/>
      <c r="Z241" s="15"/>
      <c r="AA241" s="15"/>
    </row>
    <row r="242" spans="1:27" customFormat="1" x14ac:dyDescent="0.35">
      <c r="A242" s="7"/>
      <c r="B242" s="16"/>
      <c r="C242" s="18" t="s">
        <v>14</v>
      </c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15"/>
      <c r="Y242" s="15"/>
      <c r="Z242" s="15"/>
      <c r="AA242" s="15"/>
    </row>
    <row r="243" spans="1:27" customFormat="1" x14ac:dyDescent="0.35">
      <c r="A243" s="7"/>
      <c r="B243" s="16"/>
      <c r="C243" s="26" t="s">
        <v>20</v>
      </c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15"/>
      <c r="Y243" s="15"/>
      <c r="Z243" s="15"/>
      <c r="AA243" s="15"/>
    </row>
    <row r="244" spans="1:27" customFormat="1" ht="14.25" x14ac:dyDescent="0.45">
      <c r="A244" s="7"/>
      <c r="B244" s="8" t="s">
        <v>272</v>
      </c>
      <c r="C244" s="32" t="s">
        <v>5</v>
      </c>
      <c r="D244" s="87">
        <v>10.4</v>
      </c>
      <c r="E244" s="88">
        <v>11.1</v>
      </c>
      <c r="F244" s="88">
        <v>10.8</v>
      </c>
      <c r="G244" s="88">
        <v>11.3</v>
      </c>
      <c r="H244" s="89">
        <v>10.7</v>
      </c>
      <c r="I244" s="90">
        <v>5.9</v>
      </c>
      <c r="J244" s="88">
        <v>6.2</v>
      </c>
      <c r="K244" s="88">
        <v>5.9</v>
      </c>
      <c r="L244" s="88">
        <v>6</v>
      </c>
      <c r="M244" s="91">
        <v>5.9</v>
      </c>
      <c r="N244" s="87">
        <v>1.4</v>
      </c>
      <c r="O244" s="88">
        <v>1.5</v>
      </c>
      <c r="P244" s="88">
        <v>1.3</v>
      </c>
      <c r="Q244" s="88">
        <v>1.4</v>
      </c>
      <c r="R244" s="89">
        <v>1.3</v>
      </c>
      <c r="S244" s="90">
        <v>3.1</v>
      </c>
      <c r="T244" s="88">
        <v>3.4</v>
      </c>
      <c r="U244" s="88">
        <v>3.5</v>
      </c>
      <c r="V244" s="88">
        <v>3.8</v>
      </c>
      <c r="W244" s="89">
        <v>3.6</v>
      </c>
      <c r="X244" s="15"/>
      <c r="Y244" s="15"/>
      <c r="Z244" s="15"/>
      <c r="AA244" s="15"/>
    </row>
    <row r="245" spans="1:27" customFormat="1" ht="14.25" x14ac:dyDescent="0.45">
      <c r="A245" s="7"/>
      <c r="B245" s="8" t="s">
        <v>273</v>
      </c>
      <c r="C245" s="42" t="s">
        <v>10</v>
      </c>
      <c r="D245" s="92">
        <v>11.4</v>
      </c>
      <c r="E245" s="93">
        <v>12.1</v>
      </c>
      <c r="F245" s="93">
        <v>11.3</v>
      </c>
      <c r="G245" s="93">
        <v>12.2</v>
      </c>
      <c r="H245" s="94">
        <v>11.7</v>
      </c>
      <c r="I245" s="95">
        <v>6.8</v>
      </c>
      <c r="J245" s="93">
        <v>7.3</v>
      </c>
      <c r="K245" s="93">
        <v>6.5</v>
      </c>
      <c r="L245" s="93">
        <v>6.9</v>
      </c>
      <c r="M245" s="96">
        <v>7</v>
      </c>
      <c r="N245" s="92">
        <v>1.3</v>
      </c>
      <c r="O245" s="93">
        <v>1.4</v>
      </c>
      <c r="P245" s="93">
        <v>1.4</v>
      </c>
      <c r="Q245" s="93">
        <v>1.4</v>
      </c>
      <c r="R245" s="94">
        <v>1.3</v>
      </c>
      <c r="S245" s="95">
        <v>3.3</v>
      </c>
      <c r="T245" s="93">
        <v>3.4</v>
      </c>
      <c r="U245" s="93">
        <v>3.4</v>
      </c>
      <c r="V245" s="93">
        <v>3.9</v>
      </c>
      <c r="W245" s="94">
        <v>3.4</v>
      </c>
      <c r="X245" s="15"/>
      <c r="Y245" s="15"/>
      <c r="Z245" s="15"/>
      <c r="AA245" s="15"/>
    </row>
    <row r="246" spans="1:27" customFormat="1" ht="14.25" x14ac:dyDescent="0.45">
      <c r="A246" s="7"/>
      <c r="B246" s="8" t="s">
        <v>274</v>
      </c>
      <c r="C246" s="49" t="s">
        <v>16</v>
      </c>
      <c r="D246" s="97">
        <v>10.9</v>
      </c>
      <c r="E246" s="98">
        <v>11.6</v>
      </c>
      <c r="F246" s="98">
        <v>11.3</v>
      </c>
      <c r="G246" s="98">
        <v>11.9</v>
      </c>
      <c r="H246" s="99">
        <v>11</v>
      </c>
      <c r="I246" s="100">
        <v>6.7</v>
      </c>
      <c r="J246" s="98">
        <v>6.8</v>
      </c>
      <c r="K246" s="98">
        <v>6.3</v>
      </c>
      <c r="L246" s="98">
        <v>6.3</v>
      </c>
      <c r="M246" s="101">
        <v>5.8</v>
      </c>
      <c r="N246" s="97">
        <v>1.3</v>
      </c>
      <c r="O246" s="98">
        <v>1.5</v>
      </c>
      <c r="P246" s="98">
        <v>1.6</v>
      </c>
      <c r="Q246" s="98">
        <v>1.6</v>
      </c>
      <c r="R246" s="99">
        <v>1.4</v>
      </c>
      <c r="S246" s="100">
        <v>2.9</v>
      </c>
      <c r="T246" s="98">
        <v>3.2</v>
      </c>
      <c r="U246" s="98">
        <v>3.4</v>
      </c>
      <c r="V246" s="98">
        <v>4</v>
      </c>
      <c r="W246" s="99">
        <v>3.8</v>
      </c>
      <c r="X246" s="15"/>
      <c r="Y246" s="15"/>
      <c r="Z246" s="15"/>
      <c r="AA246" s="15"/>
    </row>
    <row r="247" spans="1:27" customFormat="1" ht="14.25" x14ac:dyDescent="0.45">
      <c r="A247" s="7"/>
      <c r="B247" s="8" t="s">
        <v>275</v>
      </c>
      <c r="C247" s="50" t="s">
        <v>22</v>
      </c>
      <c r="D247" s="97">
        <v>9.6999999999999993</v>
      </c>
      <c r="E247" s="98">
        <v>10.1</v>
      </c>
      <c r="F247" s="98">
        <v>10.9</v>
      </c>
      <c r="G247" s="98">
        <v>11.4</v>
      </c>
      <c r="H247" s="99">
        <v>8.8000000000000007</v>
      </c>
      <c r="I247" s="100">
        <v>5.0999999999999996</v>
      </c>
      <c r="J247" s="98">
        <v>5</v>
      </c>
      <c r="K247" s="98">
        <v>5.7</v>
      </c>
      <c r="L247" s="98">
        <v>5.4</v>
      </c>
      <c r="M247" s="101">
        <v>4.0999999999999996</v>
      </c>
      <c r="N247" s="97">
        <v>1.5</v>
      </c>
      <c r="O247" s="98">
        <v>1.7</v>
      </c>
      <c r="P247" s="98">
        <v>1.3</v>
      </c>
      <c r="Q247" s="98">
        <v>1.4</v>
      </c>
      <c r="R247" s="99">
        <v>1.3</v>
      </c>
      <c r="S247" s="100">
        <v>3</v>
      </c>
      <c r="T247" s="98">
        <v>3.3</v>
      </c>
      <c r="U247" s="98">
        <v>3.9</v>
      </c>
      <c r="V247" s="98">
        <v>4.5</v>
      </c>
      <c r="W247" s="99">
        <v>3.3</v>
      </c>
      <c r="X247" s="15"/>
      <c r="Y247" s="15"/>
      <c r="Z247" s="15"/>
      <c r="AA247" s="15"/>
    </row>
    <row r="248" spans="1:27" customFormat="1" ht="14.25" x14ac:dyDescent="0.45">
      <c r="A248" s="7"/>
      <c r="B248" s="8" t="s">
        <v>276</v>
      </c>
      <c r="C248" s="50" t="s">
        <v>26</v>
      </c>
      <c r="D248" s="97">
        <v>11.6</v>
      </c>
      <c r="E248" s="98">
        <v>11.2</v>
      </c>
      <c r="F248" s="98">
        <v>11</v>
      </c>
      <c r="G248" s="98">
        <v>12.3</v>
      </c>
      <c r="H248" s="99">
        <v>11.8</v>
      </c>
      <c r="I248" s="100">
        <v>7.6</v>
      </c>
      <c r="J248" s="98">
        <v>7.2</v>
      </c>
      <c r="K248" s="98">
        <v>6.6</v>
      </c>
      <c r="L248" s="98">
        <v>7.6</v>
      </c>
      <c r="M248" s="101">
        <v>7.3</v>
      </c>
      <c r="N248" s="97">
        <v>1.2</v>
      </c>
      <c r="O248" s="98">
        <v>1.2</v>
      </c>
      <c r="P248" s="98">
        <v>1.9</v>
      </c>
      <c r="Q248" s="98">
        <v>1.5</v>
      </c>
      <c r="R248" s="99">
        <v>0.9</v>
      </c>
      <c r="S248" s="100">
        <v>2.7</v>
      </c>
      <c r="T248" s="98">
        <v>2.8</v>
      </c>
      <c r="U248" s="98">
        <v>2.5</v>
      </c>
      <c r="V248" s="98">
        <v>3.3</v>
      </c>
      <c r="W248" s="99">
        <v>3.6</v>
      </c>
      <c r="X248" s="15"/>
      <c r="Y248" s="15"/>
      <c r="Z248" s="15"/>
      <c r="AA248" s="15"/>
    </row>
    <row r="249" spans="1:27" customFormat="1" ht="14.25" x14ac:dyDescent="0.45">
      <c r="A249" s="7"/>
      <c r="B249" s="8" t="s">
        <v>277</v>
      </c>
      <c r="C249" s="50" t="s">
        <v>28</v>
      </c>
      <c r="D249" s="97">
        <v>13.3</v>
      </c>
      <c r="E249" s="98">
        <v>16.8</v>
      </c>
      <c r="F249" s="98">
        <v>13</v>
      </c>
      <c r="G249" s="98">
        <v>12.4</v>
      </c>
      <c r="H249" s="99">
        <v>15.6</v>
      </c>
      <c r="I249" s="100">
        <v>9.5</v>
      </c>
      <c r="J249" s="98">
        <v>11.5</v>
      </c>
      <c r="K249" s="98">
        <v>7.4</v>
      </c>
      <c r="L249" s="98">
        <v>6.3</v>
      </c>
      <c r="M249" s="101">
        <v>7.5</v>
      </c>
      <c r="N249" s="97">
        <v>0.9</v>
      </c>
      <c r="O249" s="98">
        <v>1.8</v>
      </c>
      <c r="P249" s="98">
        <v>1.8</v>
      </c>
      <c r="Q249" s="98">
        <v>2.2999999999999998</v>
      </c>
      <c r="R249" s="99">
        <v>2.4</v>
      </c>
      <c r="S249" s="100">
        <v>3</v>
      </c>
      <c r="T249" s="98">
        <v>3.5</v>
      </c>
      <c r="U249" s="98">
        <v>3.8</v>
      </c>
      <c r="V249" s="98">
        <v>3.9</v>
      </c>
      <c r="W249" s="99">
        <v>5.7</v>
      </c>
      <c r="X249" s="15"/>
      <c r="Y249" s="15"/>
      <c r="Z249" s="15"/>
      <c r="AA249" s="15"/>
    </row>
    <row r="250" spans="1:27" customFormat="1" ht="14.25" x14ac:dyDescent="0.45">
      <c r="A250" s="7"/>
      <c r="B250" s="8" t="s">
        <v>278</v>
      </c>
      <c r="C250" s="49" t="s">
        <v>30</v>
      </c>
      <c r="D250" s="97">
        <v>8.1</v>
      </c>
      <c r="E250" s="98">
        <v>8.9</v>
      </c>
      <c r="F250" s="98">
        <v>8.4</v>
      </c>
      <c r="G250" s="98">
        <v>8.8000000000000007</v>
      </c>
      <c r="H250" s="99">
        <v>9.4</v>
      </c>
      <c r="I250" s="100">
        <v>4.9000000000000004</v>
      </c>
      <c r="J250" s="98">
        <v>4.5</v>
      </c>
      <c r="K250" s="98">
        <v>3.1</v>
      </c>
      <c r="L250" s="98">
        <v>2.9</v>
      </c>
      <c r="M250" s="101">
        <v>4.3</v>
      </c>
      <c r="N250" s="97">
        <v>1.2</v>
      </c>
      <c r="O250" s="98">
        <v>1.6</v>
      </c>
      <c r="P250" s="98">
        <v>1.4</v>
      </c>
      <c r="Q250" s="98">
        <v>1.3</v>
      </c>
      <c r="R250" s="99">
        <v>1</v>
      </c>
      <c r="S250" s="100">
        <v>2</v>
      </c>
      <c r="T250" s="98">
        <v>2.9</v>
      </c>
      <c r="U250" s="98">
        <v>4</v>
      </c>
      <c r="V250" s="98">
        <v>4.5999999999999996</v>
      </c>
      <c r="W250" s="99">
        <v>4.0999999999999996</v>
      </c>
      <c r="X250" s="15"/>
      <c r="Y250" s="15"/>
      <c r="Z250" s="15"/>
      <c r="AA250" s="15"/>
    </row>
    <row r="251" spans="1:27" customFormat="1" ht="14.25" x14ac:dyDescent="0.45">
      <c r="A251" s="7"/>
      <c r="B251" s="8" t="s">
        <v>279</v>
      </c>
      <c r="C251" s="49" t="s">
        <v>32</v>
      </c>
      <c r="D251" s="97">
        <v>10.6</v>
      </c>
      <c r="E251" s="98">
        <v>11.1</v>
      </c>
      <c r="F251" s="98">
        <v>10.9</v>
      </c>
      <c r="G251" s="98">
        <v>11.5</v>
      </c>
      <c r="H251" s="99">
        <v>10.6</v>
      </c>
      <c r="I251" s="100">
        <v>5.9</v>
      </c>
      <c r="J251" s="98">
        <v>6.2</v>
      </c>
      <c r="K251" s="98">
        <v>6</v>
      </c>
      <c r="L251" s="98">
        <v>6.2</v>
      </c>
      <c r="M251" s="101">
        <v>5.7</v>
      </c>
      <c r="N251" s="97">
        <v>1.1000000000000001</v>
      </c>
      <c r="O251" s="98">
        <v>1.2</v>
      </c>
      <c r="P251" s="98">
        <v>1.1000000000000001</v>
      </c>
      <c r="Q251" s="98">
        <v>1.2</v>
      </c>
      <c r="R251" s="99">
        <v>1.2</v>
      </c>
      <c r="S251" s="100">
        <v>3.5</v>
      </c>
      <c r="T251" s="98">
        <v>3.7</v>
      </c>
      <c r="U251" s="98">
        <v>3.8</v>
      </c>
      <c r="V251" s="98">
        <v>4.0999999999999996</v>
      </c>
      <c r="W251" s="99">
        <v>3.7</v>
      </c>
      <c r="X251" s="15"/>
      <c r="Y251" s="15"/>
      <c r="Z251" s="15"/>
      <c r="AA251" s="15"/>
    </row>
    <row r="252" spans="1:27" customFormat="1" ht="14.25" x14ac:dyDescent="0.45">
      <c r="A252" s="7"/>
      <c r="B252" s="8" t="s">
        <v>280</v>
      </c>
      <c r="C252" s="49" t="s">
        <v>34</v>
      </c>
      <c r="D252" s="97">
        <v>9.3000000000000007</v>
      </c>
      <c r="E252" s="98">
        <v>10.1</v>
      </c>
      <c r="F252" s="98">
        <v>11.5</v>
      </c>
      <c r="G252" s="98">
        <v>10.8</v>
      </c>
      <c r="H252" s="99">
        <v>12.3</v>
      </c>
      <c r="I252" s="100">
        <v>5.5</v>
      </c>
      <c r="J252" s="98">
        <v>4.5999999999999996</v>
      </c>
      <c r="K252" s="98">
        <v>3</v>
      </c>
      <c r="L252" s="98">
        <v>4.0999999999999996</v>
      </c>
      <c r="M252" s="101">
        <v>7.9</v>
      </c>
      <c r="N252" s="97">
        <v>2.5</v>
      </c>
      <c r="O252" s="98">
        <v>1.8</v>
      </c>
      <c r="P252" s="98">
        <v>3.3</v>
      </c>
      <c r="Q252" s="98">
        <v>2.5</v>
      </c>
      <c r="R252" s="99">
        <v>2</v>
      </c>
      <c r="S252" s="100">
        <v>1.2</v>
      </c>
      <c r="T252" s="98">
        <v>3.7</v>
      </c>
      <c r="U252" s="98">
        <v>5.2</v>
      </c>
      <c r="V252" s="98">
        <v>4.2</v>
      </c>
      <c r="W252" s="99">
        <v>2.5</v>
      </c>
      <c r="X252" s="15"/>
      <c r="Y252" s="15"/>
      <c r="Z252" s="15"/>
      <c r="AA252" s="15"/>
    </row>
    <row r="253" spans="1:27" customFormat="1" ht="14.25" x14ac:dyDescent="0.45">
      <c r="A253" s="7"/>
      <c r="B253" s="8" t="s">
        <v>281</v>
      </c>
      <c r="C253" s="49" t="s">
        <v>36</v>
      </c>
      <c r="D253" s="97">
        <v>10.1</v>
      </c>
      <c r="E253" s="98">
        <v>10.6</v>
      </c>
      <c r="F253" s="98">
        <v>10.9</v>
      </c>
      <c r="G253" s="98">
        <v>10.3</v>
      </c>
      <c r="H253" s="99">
        <v>10.1</v>
      </c>
      <c r="I253" s="100">
        <v>4.8</v>
      </c>
      <c r="J253" s="98">
        <v>5.0999999999999996</v>
      </c>
      <c r="K253" s="98">
        <v>5.8</v>
      </c>
      <c r="L253" s="98">
        <v>5.2</v>
      </c>
      <c r="M253" s="101">
        <v>5.0999999999999996</v>
      </c>
      <c r="N253" s="97">
        <v>2.2000000000000002</v>
      </c>
      <c r="O253" s="98">
        <v>1.9</v>
      </c>
      <c r="P253" s="98">
        <v>1.5</v>
      </c>
      <c r="Q253" s="98">
        <v>1.8</v>
      </c>
      <c r="R253" s="99">
        <v>1.5</v>
      </c>
      <c r="S253" s="100">
        <v>3.1</v>
      </c>
      <c r="T253" s="98">
        <v>3.6</v>
      </c>
      <c r="U253" s="98">
        <v>3.5</v>
      </c>
      <c r="V253" s="98">
        <v>3.3</v>
      </c>
      <c r="W253" s="99">
        <v>3.6</v>
      </c>
      <c r="X253" s="15"/>
      <c r="Y253" s="15"/>
      <c r="Z253" s="15"/>
      <c r="AA253" s="15"/>
    </row>
    <row r="254" spans="1:27" customFormat="1" ht="14.25" x14ac:dyDescent="0.45">
      <c r="A254" s="7"/>
      <c r="B254" s="8" t="s">
        <v>282</v>
      </c>
      <c r="C254" s="49" t="s">
        <v>38</v>
      </c>
      <c r="D254" s="97">
        <v>9.1</v>
      </c>
      <c r="E254" s="98">
        <v>10.3</v>
      </c>
      <c r="F254" s="98">
        <v>9.6999999999999993</v>
      </c>
      <c r="G254" s="98">
        <v>10.5</v>
      </c>
      <c r="H254" s="99">
        <v>10.1</v>
      </c>
      <c r="I254" s="100">
        <v>5.3</v>
      </c>
      <c r="J254" s="98">
        <v>5.6</v>
      </c>
      <c r="K254" s="98">
        <v>5.6</v>
      </c>
      <c r="L254" s="98">
        <v>6.2</v>
      </c>
      <c r="M254" s="101">
        <v>6.1</v>
      </c>
      <c r="N254" s="97">
        <v>1.3</v>
      </c>
      <c r="O254" s="98">
        <v>1.7</v>
      </c>
      <c r="P254" s="98">
        <v>1.1000000000000001</v>
      </c>
      <c r="Q254" s="98">
        <v>1</v>
      </c>
      <c r="R254" s="99">
        <v>1.1000000000000001</v>
      </c>
      <c r="S254" s="100">
        <v>2.5</v>
      </c>
      <c r="T254" s="98">
        <v>3</v>
      </c>
      <c r="U254" s="98">
        <v>3.1</v>
      </c>
      <c r="V254" s="98">
        <v>3.3</v>
      </c>
      <c r="W254" s="99">
        <v>2.9</v>
      </c>
      <c r="X254" s="15"/>
      <c r="Y254" s="15"/>
      <c r="Z254" s="15"/>
      <c r="AA254" s="15"/>
    </row>
    <row r="255" spans="1:27" customFormat="1" ht="14.25" x14ac:dyDescent="0.45">
      <c r="A255" s="7"/>
      <c r="B255" s="8" t="s">
        <v>283</v>
      </c>
      <c r="C255" s="50" t="s">
        <v>40</v>
      </c>
      <c r="D255" s="97">
        <v>9.6</v>
      </c>
      <c r="E255" s="98">
        <v>10.6</v>
      </c>
      <c r="F255" s="98">
        <v>10.3</v>
      </c>
      <c r="G255" s="98">
        <v>11.1</v>
      </c>
      <c r="H255" s="99">
        <v>10</v>
      </c>
      <c r="I255" s="100">
        <v>5.7</v>
      </c>
      <c r="J255" s="98">
        <v>6.2</v>
      </c>
      <c r="K255" s="98">
        <v>5.7</v>
      </c>
      <c r="L255" s="98">
        <v>6.2</v>
      </c>
      <c r="M255" s="101">
        <v>5.7</v>
      </c>
      <c r="N255" s="97">
        <v>1.4</v>
      </c>
      <c r="O255" s="98">
        <v>1.6</v>
      </c>
      <c r="P255" s="98">
        <v>1.2</v>
      </c>
      <c r="Q255" s="98">
        <v>1.2</v>
      </c>
      <c r="R255" s="99">
        <v>1.2</v>
      </c>
      <c r="S255" s="100">
        <v>2.6</v>
      </c>
      <c r="T255" s="98">
        <v>2.8</v>
      </c>
      <c r="U255" s="98">
        <v>3.4</v>
      </c>
      <c r="V255" s="98">
        <v>3.7</v>
      </c>
      <c r="W255" s="99">
        <v>3.1</v>
      </c>
      <c r="X255" s="15"/>
      <c r="Y255" s="15"/>
      <c r="Z255" s="15"/>
      <c r="AA255" s="15"/>
    </row>
    <row r="256" spans="1:27" customFormat="1" ht="14.25" x14ac:dyDescent="0.45">
      <c r="A256" s="7"/>
      <c r="B256" s="8" t="s">
        <v>284</v>
      </c>
      <c r="C256" s="51" t="s">
        <v>42</v>
      </c>
      <c r="D256" s="102">
        <v>8.6</v>
      </c>
      <c r="E256" s="103">
        <v>10</v>
      </c>
      <c r="F256" s="103">
        <v>9.1999999999999993</v>
      </c>
      <c r="G256" s="103">
        <v>10</v>
      </c>
      <c r="H256" s="104">
        <v>10.199999999999999</v>
      </c>
      <c r="I256" s="105">
        <v>4.9000000000000004</v>
      </c>
      <c r="J256" s="103">
        <v>5</v>
      </c>
      <c r="K256" s="103">
        <v>5.5</v>
      </c>
      <c r="L256" s="103">
        <v>6.1</v>
      </c>
      <c r="M256" s="106">
        <v>6.4</v>
      </c>
      <c r="N256" s="102">
        <v>1.2</v>
      </c>
      <c r="O256" s="103">
        <v>1.9</v>
      </c>
      <c r="P256" s="103">
        <v>0.9</v>
      </c>
      <c r="Q256" s="103">
        <v>0.9</v>
      </c>
      <c r="R256" s="104">
        <v>1</v>
      </c>
      <c r="S256" s="105">
        <v>2.5</v>
      </c>
      <c r="T256" s="103">
        <v>3.1</v>
      </c>
      <c r="U256" s="103">
        <v>2.8</v>
      </c>
      <c r="V256" s="103">
        <v>2.9</v>
      </c>
      <c r="W256" s="104">
        <v>2.8</v>
      </c>
      <c r="X256" s="15"/>
      <c r="Y256" s="15"/>
      <c r="Z256" s="15"/>
      <c r="AA256" s="15"/>
    </row>
    <row r="257" spans="1:27" customFormat="1" ht="14.25" x14ac:dyDescent="0.45">
      <c r="A257" s="7"/>
      <c r="B257" s="8" t="s">
        <v>285</v>
      </c>
      <c r="C257" s="58" t="s">
        <v>44</v>
      </c>
      <c r="D257" s="107">
        <v>8.5</v>
      </c>
      <c r="E257" s="108">
        <v>8.6999999999999993</v>
      </c>
      <c r="F257" s="108">
        <v>8.3000000000000007</v>
      </c>
      <c r="G257" s="108">
        <v>8.1999999999999993</v>
      </c>
      <c r="H257" s="109">
        <v>8</v>
      </c>
      <c r="I257" s="110">
        <v>4.5</v>
      </c>
      <c r="J257" s="108">
        <v>4</v>
      </c>
      <c r="K257" s="108">
        <v>3.7</v>
      </c>
      <c r="L257" s="108">
        <v>3.6</v>
      </c>
      <c r="M257" s="111">
        <v>3.8</v>
      </c>
      <c r="N257" s="107">
        <v>1.5</v>
      </c>
      <c r="O257" s="108">
        <v>1.9</v>
      </c>
      <c r="P257" s="108">
        <v>1.5</v>
      </c>
      <c r="Q257" s="108">
        <v>1.4</v>
      </c>
      <c r="R257" s="109">
        <v>1</v>
      </c>
      <c r="S257" s="110">
        <v>2.5</v>
      </c>
      <c r="T257" s="108">
        <v>2.8</v>
      </c>
      <c r="U257" s="108">
        <v>3.1</v>
      </c>
      <c r="V257" s="108">
        <v>3.2</v>
      </c>
      <c r="W257" s="109">
        <v>3.2</v>
      </c>
      <c r="X257" s="15"/>
      <c r="Y257" s="15"/>
      <c r="Z257" s="15"/>
      <c r="AA257" s="15"/>
    </row>
    <row r="258" spans="1:27" customFormat="1" ht="14.25" x14ac:dyDescent="0.45">
      <c r="A258" s="7"/>
      <c r="B258" s="8" t="s">
        <v>286</v>
      </c>
      <c r="C258" s="49" t="s">
        <v>46</v>
      </c>
      <c r="D258" s="97">
        <v>9.3000000000000007</v>
      </c>
      <c r="E258" s="98">
        <v>8.8000000000000007</v>
      </c>
      <c r="F258" s="98">
        <v>7.4</v>
      </c>
      <c r="G258" s="98">
        <v>8.3000000000000007</v>
      </c>
      <c r="H258" s="99">
        <v>8.6</v>
      </c>
      <c r="I258" s="100">
        <v>5.8</v>
      </c>
      <c r="J258" s="98">
        <v>4.3</v>
      </c>
      <c r="K258" s="98">
        <v>2.8</v>
      </c>
      <c r="L258" s="98">
        <v>3.1</v>
      </c>
      <c r="M258" s="101">
        <v>3.3</v>
      </c>
      <c r="N258" s="97">
        <v>1.3</v>
      </c>
      <c r="O258" s="98">
        <v>1.5</v>
      </c>
      <c r="P258" s="98">
        <v>1.5</v>
      </c>
      <c r="Q258" s="98">
        <v>1.2</v>
      </c>
      <c r="R258" s="99">
        <v>1.1000000000000001</v>
      </c>
      <c r="S258" s="100">
        <v>2.2999999999999998</v>
      </c>
      <c r="T258" s="98">
        <v>3</v>
      </c>
      <c r="U258" s="98">
        <v>3.1</v>
      </c>
      <c r="V258" s="98">
        <v>4</v>
      </c>
      <c r="W258" s="99">
        <v>4.2</v>
      </c>
      <c r="X258" s="15"/>
      <c r="Y258" s="15"/>
      <c r="Z258" s="15"/>
      <c r="AA258" s="15"/>
    </row>
    <row r="259" spans="1:27" customFormat="1" ht="14.25" x14ac:dyDescent="0.45">
      <c r="A259" s="7"/>
      <c r="B259" s="8" t="s">
        <v>287</v>
      </c>
      <c r="C259" s="49" t="s">
        <v>48</v>
      </c>
      <c r="D259" s="97">
        <v>9.3000000000000007</v>
      </c>
      <c r="E259" s="98">
        <v>9.6</v>
      </c>
      <c r="F259" s="98">
        <v>9.6999999999999993</v>
      </c>
      <c r="G259" s="98">
        <v>9.1</v>
      </c>
      <c r="H259" s="99">
        <v>8.6999999999999993</v>
      </c>
      <c r="I259" s="100">
        <v>5.3</v>
      </c>
      <c r="J259" s="98">
        <v>4.5</v>
      </c>
      <c r="K259" s="98">
        <v>4.8</v>
      </c>
      <c r="L259" s="98">
        <v>4.2</v>
      </c>
      <c r="M259" s="101">
        <v>4.9000000000000004</v>
      </c>
      <c r="N259" s="97">
        <v>1.5</v>
      </c>
      <c r="O259" s="98">
        <v>2.2999999999999998</v>
      </c>
      <c r="P259" s="98">
        <v>1.4</v>
      </c>
      <c r="Q259" s="98">
        <v>1.4</v>
      </c>
      <c r="R259" s="99">
        <v>1.1000000000000001</v>
      </c>
      <c r="S259" s="100">
        <v>2.5</v>
      </c>
      <c r="T259" s="98">
        <v>2.9</v>
      </c>
      <c r="U259" s="98">
        <v>3.4</v>
      </c>
      <c r="V259" s="98">
        <v>3.4</v>
      </c>
      <c r="W259" s="99">
        <v>2.8</v>
      </c>
      <c r="X259" s="15"/>
      <c r="Y259" s="15"/>
      <c r="Z259" s="15"/>
      <c r="AA259" s="15"/>
    </row>
    <row r="260" spans="1:27" customFormat="1" ht="14.25" x14ac:dyDescent="0.45">
      <c r="A260" s="7"/>
      <c r="B260" s="8" t="s">
        <v>288</v>
      </c>
      <c r="C260" s="49" t="s">
        <v>50</v>
      </c>
      <c r="D260" s="97">
        <v>8</v>
      </c>
      <c r="E260" s="98">
        <v>8.9</v>
      </c>
      <c r="F260" s="98">
        <v>7.9</v>
      </c>
      <c r="G260" s="98">
        <v>8.3000000000000007</v>
      </c>
      <c r="H260" s="99">
        <v>7.6</v>
      </c>
      <c r="I260" s="100">
        <v>3.6</v>
      </c>
      <c r="J260" s="98">
        <v>3.8</v>
      </c>
      <c r="K260" s="98">
        <v>3.2</v>
      </c>
      <c r="L260" s="98">
        <v>3.2</v>
      </c>
      <c r="M260" s="101">
        <v>3.6</v>
      </c>
      <c r="N260" s="97">
        <v>1.7</v>
      </c>
      <c r="O260" s="98">
        <v>2.1</v>
      </c>
      <c r="P260" s="98">
        <v>1.7</v>
      </c>
      <c r="Q260" s="98">
        <v>1.4</v>
      </c>
      <c r="R260" s="99">
        <v>0.8</v>
      </c>
      <c r="S260" s="100">
        <v>2.7</v>
      </c>
      <c r="T260" s="98">
        <v>3</v>
      </c>
      <c r="U260" s="98">
        <v>3</v>
      </c>
      <c r="V260" s="98">
        <v>3.7</v>
      </c>
      <c r="W260" s="99">
        <v>3.3</v>
      </c>
      <c r="X260" s="15"/>
      <c r="Y260" s="15"/>
      <c r="Z260" s="15"/>
      <c r="AA260" s="15"/>
    </row>
    <row r="261" spans="1:27" customFormat="1" ht="14.25" x14ac:dyDescent="0.45">
      <c r="A261" s="7"/>
      <c r="B261" s="8" t="s">
        <v>289</v>
      </c>
      <c r="C261" s="49" t="s">
        <v>52</v>
      </c>
      <c r="D261" s="97">
        <v>9.8000000000000007</v>
      </c>
      <c r="E261" s="98">
        <v>9.1</v>
      </c>
      <c r="F261" s="98">
        <v>9.5</v>
      </c>
      <c r="G261" s="98">
        <v>8.1999999999999993</v>
      </c>
      <c r="H261" s="99">
        <v>8.4</v>
      </c>
      <c r="I261" s="100">
        <v>4.9000000000000004</v>
      </c>
      <c r="J261" s="98">
        <v>4.8</v>
      </c>
      <c r="K261" s="98">
        <v>4.0999999999999996</v>
      </c>
      <c r="L261" s="98">
        <v>3.2</v>
      </c>
      <c r="M261" s="101">
        <v>4.0999999999999996</v>
      </c>
      <c r="N261" s="97">
        <v>1.7</v>
      </c>
      <c r="O261" s="98">
        <v>1.5</v>
      </c>
      <c r="P261" s="98">
        <v>1.5</v>
      </c>
      <c r="Q261" s="98">
        <v>1.4</v>
      </c>
      <c r="R261" s="99">
        <v>1</v>
      </c>
      <c r="S261" s="100">
        <v>3.2</v>
      </c>
      <c r="T261" s="98">
        <v>2.8</v>
      </c>
      <c r="U261" s="98">
        <v>3.9</v>
      </c>
      <c r="V261" s="98">
        <v>3.6</v>
      </c>
      <c r="W261" s="99">
        <v>3.3</v>
      </c>
      <c r="X261" s="15"/>
      <c r="Y261" s="15"/>
      <c r="Z261" s="15"/>
      <c r="AA261" s="15"/>
    </row>
    <row r="262" spans="1:27" customFormat="1" ht="14.25" x14ac:dyDescent="0.45">
      <c r="A262" s="7"/>
      <c r="B262" s="8" t="s">
        <v>290</v>
      </c>
      <c r="C262" s="49" t="s">
        <v>54</v>
      </c>
      <c r="D262" s="97">
        <v>8.8000000000000007</v>
      </c>
      <c r="E262" s="98">
        <v>9.9</v>
      </c>
      <c r="F262" s="98">
        <v>8.9</v>
      </c>
      <c r="G262" s="98">
        <v>9.9</v>
      </c>
      <c r="H262" s="99">
        <v>8.5</v>
      </c>
      <c r="I262" s="100">
        <v>4.4000000000000004</v>
      </c>
      <c r="J262" s="98">
        <v>4</v>
      </c>
      <c r="K262" s="98">
        <v>3.7</v>
      </c>
      <c r="L262" s="98">
        <v>4.5999999999999996</v>
      </c>
      <c r="M262" s="101">
        <v>3.2</v>
      </c>
      <c r="N262" s="97">
        <v>1.6</v>
      </c>
      <c r="O262" s="98">
        <v>2.2000000000000002</v>
      </c>
      <c r="P262" s="98">
        <v>1.7</v>
      </c>
      <c r="Q262" s="98">
        <v>1.5</v>
      </c>
      <c r="R262" s="99">
        <v>1.4</v>
      </c>
      <c r="S262" s="100">
        <v>2.8</v>
      </c>
      <c r="T262" s="98">
        <v>3.7</v>
      </c>
      <c r="U262" s="98">
        <v>3.5</v>
      </c>
      <c r="V262" s="98">
        <v>3.9</v>
      </c>
      <c r="W262" s="99">
        <v>3.8</v>
      </c>
      <c r="X262" s="15"/>
      <c r="Y262" s="15"/>
      <c r="Z262" s="15"/>
      <c r="AA262" s="15"/>
    </row>
    <row r="263" spans="1:27" customFormat="1" ht="14.25" x14ac:dyDescent="0.45">
      <c r="A263" s="7"/>
      <c r="B263" s="8" t="s">
        <v>291</v>
      </c>
      <c r="C263" s="49" t="s">
        <v>56</v>
      </c>
      <c r="D263" s="97">
        <v>8.3000000000000007</v>
      </c>
      <c r="E263" s="98">
        <v>8.5</v>
      </c>
      <c r="F263" s="98">
        <v>8.6</v>
      </c>
      <c r="G263" s="98">
        <v>7.8</v>
      </c>
      <c r="H263" s="99">
        <v>8.9</v>
      </c>
      <c r="I263" s="100">
        <v>4.5999999999999996</v>
      </c>
      <c r="J263" s="98">
        <v>4</v>
      </c>
      <c r="K263" s="98">
        <v>3.5</v>
      </c>
      <c r="L263" s="98">
        <v>3.1</v>
      </c>
      <c r="M263" s="101">
        <v>3.9</v>
      </c>
      <c r="N263" s="97">
        <v>1.2</v>
      </c>
      <c r="O263" s="98">
        <v>2</v>
      </c>
      <c r="P263" s="98">
        <v>1.6</v>
      </c>
      <c r="Q263" s="98">
        <v>1.4</v>
      </c>
      <c r="R263" s="99">
        <v>0.9</v>
      </c>
      <c r="S263" s="100">
        <v>2.4</v>
      </c>
      <c r="T263" s="98">
        <v>2.5</v>
      </c>
      <c r="U263" s="98">
        <v>3.5</v>
      </c>
      <c r="V263" s="98">
        <v>3.3</v>
      </c>
      <c r="W263" s="99">
        <v>4.0999999999999996</v>
      </c>
      <c r="X263" s="15"/>
      <c r="Y263" s="15"/>
      <c r="Z263" s="15"/>
      <c r="AA263" s="15"/>
    </row>
    <row r="264" spans="1:27" customFormat="1" ht="14.25" x14ac:dyDescent="0.45">
      <c r="A264" s="7"/>
      <c r="B264" s="8" t="s">
        <v>292</v>
      </c>
      <c r="C264" s="49" t="s">
        <v>58</v>
      </c>
      <c r="D264" s="97">
        <v>6.6</v>
      </c>
      <c r="E264" s="98">
        <v>7.3</v>
      </c>
      <c r="F264" s="98">
        <v>6.5</v>
      </c>
      <c r="G264" s="98">
        <v>6.1</v>
      </c>
      <c r="H264" s="99">
        <v>7.1</v>
      </c>
      <c r="I264" s="100">
        <v>3.5</v>
      </c>
      <c r="J264" s="98">
        <v>2.9</v>
      </c>
      <c r="K264" s="98">
        <v>2.5</v>
      </c>
      <c r="L264" s="98">
        <v>2.1</v>
      </c>
      <c r="M264" s="101">
        <v>2.2000000000000002</v>
      </c>
      <c r="N264" s="97">
        <v>1.1000000000000001</v>
      </c>
      <c r="O264" s="98">
        <v>1.5</v>
      </c>
      <c r="P264" s="98">
        <v>1.3</v>
      </c>
      <c r="Q264" s="98">
        <v>1</v>
      </c>
      <c r="R264" s="99">
        <v>1</v>
      </c>
      <c r="S264" s="100">
        <v>2</v>
      </c>
      <c r="T264" s="98">
        <v>3</v>
      </c>
      <c r="U264" s="98">
        <v>2.7</v>
      </c>
      <c r="V264" s="98">
        <v>3</v>
      </c>
      <c r="W264" s="99">
        <v>3.9</v>
      </c>
      <c r="X264" s="15"/>
      <c r="Y264" s="15"/>
      <c r="Z264" s="15"/>
      <c r="AA264" s="15"/>
    </row>
    <row r="265" spans="1:27" customFormat="1" ht="14.25" x14ac:dyDescent="0.45">
      <c r="A265" s="7"/>
      <c r="B265" s="8" t="s">
        <v>293</v>
      </c>
      <c r="C265" s="49" t="s">
        <v>60</v>
      </c>
      <c r="D265" s="97">
        <v>7.8</v>
      </c>
      <c r="E265" s="98">
        <v>8</v>
      </c>
      <c r="F265" s="98">
        <v>8.1999999999999993</v>
      </c>
      <c r="G265" s="98">
        <v>8.1</v>
      </c>
      <c r="H265" s="99">
        <v>7.6</v>
      </c>
      <c r="I265" s="100">
        <v>4.0999999999999996</v>
      </c>
      <c r="J265" s="98">
        <v>3.6</v>
      </c>
      <c r="K265" s="98">
        <v>4.2</v>
      </c>
      <c r="L265" s="98">
        <v>4.2</v>
      </c>
      <c r="M265" s="101">
        <v>4.3</v>
      </c>
      <c r="N265" s="97">
        <v>1.6</v>
      </c>
      <c r="O265" s="98">
        <v>1.9</v>
      </c>
      <c r="P265" s="98">
        <v>1.6</v>
      </c>
      <c r="Q265" s="98">
        <v>1.5</v>
      </c>
      <c r="R265" s="99">
        <v>1</v>
      </c>
      <c r="S265" s="100">
        <v>2.1</v>
      </c>
      <c r="T265" s="98">
        <v>2.5</v>
      </c>
      <c r="U265" s="98">
        <v>2.4</v>
      </c>
      <c r="V265" s="98">
        <v>2.4</v>
      </c>
      <c r="W265" s="99">
        <v>2.2999999999999998</v>
      </c>
      <c r="X265" s="15"/>
      <c r="Y265" s="15"/>
      <c r="Z265" s="15"/>
      <c r="AA265" s="15"/>
    </row>
    <row r="266" spans="1:27" customFormat="1" ht="14.65" thickBot="1" x14ac:dyDescent="0.5">
      <c r="A266" s="7"/>
      <c r="B266" s="8" t="s">
        <v>294</v>
      </c>
      <c r="C266" s="59" t="s">
        <v>62</v>
      </c>
      <c r="D266" s="112">
        <v>8.6</v>
      </c>
      <c r="E266" s="113">
        <v>8.6</v>
      </c>
      <c r="F266" s="113">
        <v>7.9</v>
      </c>
      <c r="G266" s="113">
        <v>7.9</v>
      </c>
      <c r="H266" s="114">
        <v>7.7</v>
      </c>
      <c r="I266" s="115">
        <v>4.7</v>
      </c>
      <c r="J266" s="113">
        <v>4.2</v>
      </c>
      <c r="K266" s="113">
        <v>3.5</v>
      </c>
      <c r="L266" s="113">
        <v>3.5</v>
      </c>
      <c r="M266" s="116">
        <v>3.6</v>
      </c>
      <c r="N266" s="112">
        <v>1.4</v>
      </c>
      <c r="O266" s="113">
        <v>1.6</v>
      </c>
      <c r="P266" s="113">
        <v>1.3</v>
      </c>
      <c r="Q266" s="113">
        <v>1.4</v>
      </c>
      <c r="R266" s="114">
        <v>1</v>
      </c>
      <c r="S266" s="115">
        <v>2.5</v>
      </c>
      <c r="T266" s="113">
        <v>2.8</v>
      </c>
      <c r="U266" s="113">
        <v>3</v>
      </c>
      <c r="V266" s="113">
        <v>3</v>
      </c>
      <c r="W266" s="114">
        <v>3</v>
      </c>
      <c r="X266" s="15"/>
      <c r="Y266" s="15"/>
      <c r="Z266" s="15"/>
      <c r="AA266" s="15"/>
    </row>
    <row r="267" spans="1:27" customFormat="1" ht="14.65" thickTop="1" x14ac:dyDescent="0.45">
      <c r="A267" s="7"/>
      <c r="B267" s="8" t="s">
        <v>295</v>
      </c>
      <c r="C267" s="66" t="s">
        <v>64</v>
      </c>
      <c r="D267" s="117">
        <v>9.6</v>
      </c>
      <c r="E267" s="118">
        <v>10.1</v>
      </c>
      <c r="F267" s="118">
        <v>9.8000000000000007</v>
      </c>
      <c r="G267" s="118">
        <v>10.1</v>
      </c>
      <c r="H267" s="119">
        <v>9.6999999999999993</v>
      </c>
      <c r="I267" s="120">
        <v>5.4</v>
      </c>
      <c r="J267" s="118">
        <v>5.3</v>
      </c>
      <c r="K267" s="118">
        <v>5.0999999999999996</v>
      </c>
      <c r="L267" s="118">
        <v>5.0999999999999996</v>
      </c>
      <c r="M267" s="121">
        <v>5.0999999999999996</v>
      </c>
      <c r="N267" s="122">
        <v>1.4</v>
      </c>
      <c r="O267" s="123">
        <v>1.6</v>
      </c>
      <c r="P267" s="123">
        <v>1.4</v>
      </c>
      <c r="Q267" s="123">
        <v>1.4</v>
      </c>
      <c r="R267" s="124">
        <v>1.2</v>
      </c>
      <c r="S267" s="120">
        <v>2.8</v>
      </c>
      <c r="T267" s="118">
        <v>3.2</v>
      </c>
      <c r="U267" s="118">
        <v>3.4</v>
      </c>
      <c r="V267" s="118">
        <v>3.6</v>
      </c>
      <c r="W267" s="119">
        <v>3.4</v>
      </c>
      <c r="X267" s="15"/>
      <c r="Y267" s="15"/>
      <c r="Z267" s="15"/>
      <c r="AA267" s="15"/>
    </row>
    <row r="268" spans="1:27" customFormat="1" x14ac:dyDescent="0.35">
      <c r="A268" s="7"/>
      <c r="B268" s="16"/>
      <c r="C268" s="15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15"/>
      <c r="Y268" s="15"/>
      <c r="Z268" s="15"/>
      <c r="AA268" s="15"/>
    </row>
    <row r="269" spans="1:27" customFormat="1" x14ac:dyDescent="0.35">
      <c r="A269" s="7"/>
      <c r="B269" s="16"/>
      <c r="C269" s="15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15"/>
      <c r="Y269" s="15"/>
      <c r="Z269" s="15"/>
      <c r="AA269" s="15"/>
    </row>
    <row r="270" spans="1:27" customFormat="1" ht="13.15" x14ac:dyDescent="0.4">
      <c r="A270" s="7"/>
      <c r="B270" s="16"/>
      <c r="C270" s="75" t="s">
        <v>296</v>
      </c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15"/>
      <c r="Y270" s="15"/>
      <c r="Z270" s="15"/>
      <c r="AA270" s="15"/>
    </row>
    <row r="271" spans="1:27" customFormat="1" x14ac:dyDescent="0.35">
      <c r="A271" s="7"/>
      <c r="B271" s="16"/>
      <c r="C271" s="18" t="s">
        <v>20</v>
      </c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15"/>
      <c r="Y271" s="15"/>
      <c r="Z271" s="15"/>
      <c r="AA271" s="15"/>
    </row>
    <row r="272" spans="1:27" customFormat="1" x14ac:dyDescent="0.35">
      <c r="A272" s="7"/>
      <c r="B272" s="16"/>
      <c r="C272" s="26" t="s">
        <v>9</v>
      </c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15"/>
      <c r="Y272" s="15"/>
      <c r="Z272" s="15"/>
      <c r="AA272" s="15"/>
    </row>
    <row r="273" spans="1:27" customFormat="1" ht="14.25" x14ac:dyDescent="0.45">
      <c r="A273" s="7"/>
      <c r="B273" s="8" t="s">
        <v>297</v>
      </c>
      <c r="C273" s="32" t="s">
        <v>5</v>
      </c>
      <c r="D273" s="87">
        <v>17.5</v>
      </c>
      <c r="E273" s="88">
        <v>18.3</v>
      </c>
      <c r="F273" s="88">
        <v>17.2</v>
      </c>
      <c r="G273" s="88">
        <v>18</v>
      </c>
      <c r="H273" s="89">
        <v>17.7</v>
      </c>
      <c r="I273" s="90">
        <v>12.7</v>
      </c>
      <c r="J273" s="88">
        <v>12.9</v>
      </c>
      <c r="K273" s="88">
        <v>12.4</v>
      </c>
      <c r="L273" s="88">
        <v>12.9</v>
      </c>
      <c r="M273" s="91">
        <v>12.8</v>
      </c>
      <c r="N273" s="87">
        <v>2.2999999999999998</v>
      </c>
      <c r="O273" s="88">
        <v>2.7</v>
      </c>
      <c r="P273" s="88">
        <v>2.2000000000000002</v>
      </c>
      <c r="Q273" s="88">
        <v>2.2000000000000002</v>
      </c>
      <c r="R273" s="89">
        <v>2.2000000000000002</v>
      </c>
      <c r="S273" s="90">
        <v>2.5</v>
      </c>
      <c r="T273" s="88">
        <v>2.8</v>
      </c>
      <c r="U273" s="88">
        <v>2.6</v>
      </c>
      <c r="V273" s="88">
        <v>2.9</v>
      </c>
      <c r="W273" s="89">
        <v>2.7</v>
      </c>
      <c r="X273" s="15"/>
      <c r="Y273" s="15"/>
      <c r="Z273" s="15"/>
      <c r="AA273" s="15"/>
    </row>
    <row r="274" spans="1:27" customFormat="1" ht="14.25" x14ac:dyDescent="0.45">
      <c r="A274" s="7"/>
      <c r="B274" s="8" t="s">
        <v>298</v>
      </c>
      <c r="C274" s="42" t="s">
        <v>10</v>
      </c>
      <c r="D274" s="92">
        <v>19.8</v>
      </c>
      <c r="E274" s="93">
        <v>20.9</v>
      </c>
      <c r="F274" s="93">
        <v>19.100000000000001</v>
      </c>
      <c r="G274" s="93">
        <v>20.2</v>
      </c>
      <c r="H274" s="94">
        <v>19.7</v>
      </c>
      <c r="I274" s="95">
        <v>15.2</v>
      </c>
      <c r="J274" s="93">
        <v>15.9</v>
      </c>
      <c r="K274" s="93">
        <v>14.4</v>
      </c>
      <c r="L274" s="93">
        <v>14.9</v>
      </c>
      <c r="M274" s="96">
        <v>14.6</v>
      </c>
      <c r="N274" s="92">
        <v>2.1</v>
      </c>
      <c r="O274" s="93">
        <v>2.5</v>
      </c>
      <c r="P274" s="93">
        <v>2.1</v>
      </c>
      <c r="Q274" s="93">
        <v>2.2999999999999998</v>
      </c>
      <c r="R274" s="94">
        <v>2.2000000000000002</v>
      </c>
      <c r="S274" s="95">
        <v>2.4</v>
      </c>
      <c r="T274" s="93">
        <v>2.5</v>
      </c>
      <c r="U274" s="93">
        <v>2.6</v>
      </c>
      <c r="V274" s="93">
        <v>3</v>
      </c>
      <c r="W274" s="94">
        <v>3</v>
      </c>
      <c r="X274" s="15"/>
      <c r="Y274" s="15"/>
      <c r="Z274" s="15"/>
      <c r="AA274" s="15"/>
    </row>
    <row r="275" spans="1:27" customFormat="1" ht="14.25" x14ac:dyDescent="0.45">
      <c r="A275" s="7"/>
      <c r="B275" s="8" t="s">
        <v>299</v>
      </c>
      <c r="C275" s="49" t="s">
        <v>16</v>
      </c>
      <c r="D275" s="97">
        <v>17.7</v>
      </c>
      <c r="E275" s="98">
        <v>18.899999999999999</v>
      </c>
      <c r="F275" s="98">
        <v>17.100000000000001</v>
      </c>
      <c r="G275" s="98">
        <v>17.7</v>
      </c>
      <c r="H275" s="99">
        <v>17.5</v>
      </c>
      <c r="I275" s="100">
        <v>13.5</v>
      </c>
      <c r="J275" s="98">
        <v>13.1</v>
      </c>
      <c r="K275" s="98">
        <v>12.1</v>
      </c>
      <c r="L275" s="98">
        <v>12.5</v>
      </c>
      <c r="M275" s="101">
        <v>12.6</v>
      </c>
      <c r="N275" s="97">
        <v>1.9</v>
      </c>
      <c r="O275" s="98">
        <v>2.9</v>
      </c>
      <c r="P275" s="98">
        <v>2.4</v>
      </c>
      <c r="Q275" s="98">
        <v>2.4</v>
      </c>
      <c r="R275" s="99">
        <v>2.2999999999999998</v>
      </c>
      <c r="S275" s="100">
        <v>2.2999999999999998</v>
      </c>
      <c r="T275" s="98">
        <v>2.9</v>
      </c>
      <c r="U275" s="98">
        <v>2.6</v>
      </c>
      <c r="V275" s="98">
        <v>2.8</v>
      </c>
      <c r="W275" s="99">
        <v>2.6</v>
      </c>
      <c r="X275" s="15"/>
      <c r="Y275" s="15"/>
      <c r="Z275" s="15"/>
      <c r="AA275" s="15"/>
    </row>
    <row r="276" spans="1:27" customFormat="1" ht="14.25" x14ac:dyDescent="0.45">
      <c r="A276" s="7"/>
      <c r="B276" s="8" t="s">
        <v>300</v>
      </c>
      <c r="C276" s="50" t="s">
        <v>22</v>
      </c>
      <c r="D276" s="97">
        <v>14.1</v>
      </c>
      <c r="E276" s="98">
        <v>15.4</v>
      </c>
      <c r="F276" s="98">
        <v>14.7</v>
      </c>
      <c r="G276" s="98">
        <v>15.7</v>
      </c>
      <c r="H276" s="99">
        <v>14.4</v>
      </c>
      <c r="I276" s="100">
        <v>9.5</v>
      </c>
      <c r="J276" s="98">
        <v>9.8000000000000007</v>
      </c>
      <c r="K276" s="98">
        <v>10.199999999999999</v>
      </c>
      <c r="L276" s="98">
        <v>10.7</v>
      </c>
      <c r="M276" s="101">
        <v>9.5</v>
      </c>
      <c r="N276" s="97">
        <v>2</v>
      </c>
      <c r="O276" s="98">
        <v>2.8</v>
      </c>
      <c r="P276" s="98">
        <v>1.8</v>
      </c>
      <c r="Q276" s="98">
        <v>2.1</v>
      </c>
      <c r="R276" s="99">
        <v>2.1</v>
      </c>
      <c r="S276" s="100">
        <v>2.6</v>
      </c>
      <c r="T276" s="98">
        <v>2.8</v>
      </c>
      <c r="U276" s="98">
        <v>2.6</v>
      </c>
      <c r="V276" s="98">
        <v>2.9</v>
      </c>
      <c r="W276" s="99">
        <v>2.9</v>
      </c>
      <c r="X276" s="15"/>
      <c r="Y276" s="15"/>
      <c r="Z276" s="15"/>
      <c r="AA276" s="15"/>
    </row>
    <row r="277" spans="1:27" customFormat="1" ht="14.25" x14ac:dyDescent="0.45">
      <c r="A277" s="7"/>
      <c r="B277" s="8" t="s">
        <v>301</v>
      </c>
      <c r="C277" s="50" t="s">
        <v>26</v>
      </c>
      <c r="D277" s="97">
        <v>18.899999999999999</v>
      </c>
      <c r="E277" s="98">
        <v>20.2</v>
      </c>
      <c r="F277" s="98">
        <v>17.399999999999999</v>
      </c>
      <c r="G277" s="98">
        <v>19.2</v>
      </c>
      <c r="H277" s="99">
        <v>17.5</v>
      </c>
      <c r="I277" s="100">
        <v>15.2</v>
      </c>
      <c r="J277" s="98">
        <v>14.5</v>
      </c>
      <c r="K277" s="98">
        <v>12.3</v>
      </c>
      <c r="L277" s="98">
        <v>14.2</v>
      </c>
      <c r="M277" s="101">
        <v>13.2</v>
      </c>
      <c r="N277" s="97">
        <v>1.8</v>
      </c>
      <c r="O277" s="98">
        <v>2.6</v>
      </c>
      <c r="P277" s="98">
        <v>3</v>
      </c>
      <c r="Q277" s="98">
        <v>2</v>
      </c>
      <c r="R277" s="99">
        <v>2.2999999999999998</v>
      </c>
      <c r="S277" s="100">
        <v>2</v>
      </c>
      <c r="T277" s="98">
        <v>3</v>
      </c>
      <c r="U277" s="98">
        <v>2.2000000000000002</v>
      </c>
      <c r="V277" s="98">
        <v>3</v>
      </c>
      <c r="W277" s="99">
        <v>1.9</v>
      </c>
      <c r="X277" s="15"/>
      <c r="Y277" s="15"/>
      <c r="Z277" s="15"/>
      <c r="AA277" s="15"/>
    </row>
    <row r="278" spans="1:27" customFormat="1" ht="14.25" x14ac:dyDescent="0.45">
      <c r="A278" s="7"/>
      <c r="B278" s="8" t="s">
        <v>302</v>
      </c>
      <c r="C278" s="50" t="s">
        <v>28</v>
      </c>
      <c r="D278" s="97">
        <v>22.9</v>
      </c>
      <c r="E278" s="98">
        <v>23.6</v>
      </c>
      <c r="F278" s="98">
        <v>21.1</v>
      </c>
      <c r="G278" s="98">
        <v>19.3</v>
      </c>
      <c r="H278" s="99">
        <v>22.5</v>
      </c>
      <c r="I278" s="100">
        <v>18.8</v>
      </c>
      <c r="J278" s="98">
        <v>17.5</v>
      </c>
      <c r="K278" s="98">
        <v>15.2</v>
      </c>
      <c r="L278" s="98">
        <v>13.3</v>
      </c>
      <c r="M278" s="101">
        <v>16.7</v>
      </c>
      <c r="N278" s="97">
        <v>2</v>
      </c>
      <c r="O278" s="98">
        <v>3.2</v>
      </c>
      <c r="P278" s="98">
        <v>2.7</v>
      </c>
      <c r="Q278" s="98">
        <v>3.5</v>
      </c>
      <c r="R278" s="99">
        <v>2.6</v>
      </c>
      <c r="S278" s="100">
        <v>2.1</v>
      </c>
      <c r="T278" s="98">
        <v>2.9</v>
      </c>
      <c r="U278" s="98">
        <v>3.2</v>
      </c>
      <c r="V278" s="98">
        <v>2.4</v>
      </c>
      <c r="W278" s="99">
        <v>3.2</v>
      </c>
      <c r="X278" s="15"/>
      <c r="Y278" s="15"/>
      <c r="Z278" s="15"/>
      <c r="AA278" s="15"/>
    </row>
    <row r="279" spans="1:27" customFormat="1" ht="14.25" x14ac:dyDescent="0.45">
      <c r="A279" s="7"/>
      <c r="B279" s="8" t="s">
        <v>303</v>
      </c>
      <c r="C279" s="49" t="s">
        <v>30</v>
      </c>
      <c r="D279" s="97">
        <v>14.1</v>
      </c>
      <c r="E279" s="98">
        <v>15.2</v>
      </c>
      <c r="F279" s="98">
        <v>12</v>
      </c>
      <c r="G279" s="98">
        <v>12.6</v>
      </c>
      <c r="H279" s="99">
        <v>13.9</v>
      </c>
      <c r="I279" s="100">
        <v>9.9</v>
      </c>
      <c r="J279" s="98">
        <v>9.3000000000000007</v>
      </c>
      <c r="K279" s="98">
        <v>6.6</v>
      </c>
      <c r="L279" s="98">
        <v>6.9</v>
      </c>
      <c r="M279" s="101">
        <v>9.1</v>
      </c>
      <c r="N279" s="97">
        <v>2</v>
      </c>
      <c r="O279" s="98">
        <v>3.5</v>
      </c>
      <c r="P279" s="98">
        <v>2.8</v>
      </c>
      <c r="Q279" s="98">
        <v>2.4</v>
      </c>
      <c r="R279" s="99">
        <v>1.9</v>
      </c>
      <c r="S279" s="100">
        <v>2.2000000000000002</v>
      </c>
      <c r="T279" s="98">
        <v>2.4</v>
      </c>
      <c r="U279" s="98">
        <v>2.7</v>
      </c>
      <c r="V279" s="98">
        <v>3.3</v>
      </c>
      <c r="W279" s="99">
        <v>2.9</v>
      </c>
      <c r="X279" s="15"/>
      <c r="Y279" s="15"/>
      <c r="Z279" s="15"/>
      <c r="AA279" s="15"/>
    </row>
    <row r="280" spans="1:27" customFormat="1" ht="14.25" x14ac:dyDescent="0.45">
      <c r="A280" s="7"/>
      <c r="B280" s="8" t="s">
        <v>304</v>
      </c>
      <c r="C280" s="49" t="s">
        <v>32</v>
      </c>
      <c r="D280" s="97">
        <v>17.3</v>
      </c>
      <c r="E280" s="98">
        <v>17.3</v>
      </c>
      <c r="F280" s="98">
        <v>16.899999999999999</v>
      </c>
      <c r="G280" s="98">
        <v>17.8</v>
      </c>
      <c r="H280" s="99">
        <v>16.7</v>
      </c>
      <c r="I280" s="100">
        <v>12.6</v>
      </c>
      <c r="J280" s="98">
        <v>12.4</v>
      </c>
      <c r="K280" s="98">
        <v>12.4</v>
      </c>
      <c r="L280" s="98">
        <v>12.8</v>
      </c>
      <c r="M280" s="101">
        <v>11.9</v>
      </c>
      <c r="N280" s="97">
        <v>1.8</v>
      </c>
      <c r="O280" s="98">
        <v>1.9</v>
      </c>
      <c r="P280" s="98">
        <v>1.9</v>
      </c>
      <c r="Q280" s="98">
        <v>1.9</v>
      </c>
      <c r="R280" s="99">
        <v>2</v>
      </c>
      <c r="S280" s="100">
        <v>2.8</v>
      </c>
      <c r="T280" s="98">
        <v>3.1</v>
      </c>
      <c r="U280" s="98">
        <v>2.7</v>
      </c>
      <c r="V280" s="98">
        <v>3</v>
      </c>
      <c r="W280" s="99">
        <v>2.7</v>
      </c>
      <c r="X280" s="15"/>
      <c r="Y280" s="15"/>
      <c r="Z280" s="15"/>
      <c r="AA280" s="15"/>
    </row>
    <row r="281" spans="1:27" customFormat="1" ht="14.25" x14ac:dyDescent="0.45">
      <c r="A281" s="7"/>
      <c r="B281" s="8" t="s">
        <v>305</v>
      </c>
      <c r="C281" s="49" t="s">
        <v>34</v>
      </c>
      <c r="D281" s="97">
        <v>17.399999999999999</v>
      </c>
      <c r="E281" s="98">
        <v>16.399999999999999</v>
      </c>
      <c r="F281" s="98">
        <v>17.5</v>
      </c>
      <c r="G281" s="98">
        <v>17.5</v>
      </c>
      <c r="H281" s="99">
        <v>20.8</v>
      </c>
      <c r="I281" s="100">
        <v>12.8</v>
      </c>
      <c r="J281" s="98">
        <v>13.1</v>
      </c>
      <c r="K281" s="98">
        <v>11.1</v>
      </c>
      <c r="L281" s="98">
        <v>12.7</v>
      </c>
      <c r="M281" s="101">
        <v>16.3</v>
      </c>
      <c r="N281" s="97">
        <v>2.1</v>
      </c>
      <c r="O281" s="98">
        <v>2.7</v>
      </c>
      <c r="P281" s="98">
        <v>4.9000000000000004</v>
      </c>
      <c r="Q281" s="98">
        <v>1.5</v>
      </c>
      <c r="R281" s="99">
        <v>3</v>
      </c>
      <c r="S281" s="100">
        <v>2.4</v>
      </c>
      <c r="T281" s="98">
        <v>0.5</v>
      </c>
      <c r="U281" s="98">
        <v>1.5</v>
      </c>
      <c r="V281" s="98">
        <v>3.3</v>
      </c>
      <c r="W281" s="99">
        <v>1.5</v>
      </c>
      <c r="X281" s="15"/>
      <c r="Y281" s="15"/>
      <c r="Z281" s="15"/>
      <c r="AA281" s="15"/>
    </row>
    <row r="282" spans="1:27" customFormat="1" ht="14.25" x14ac:dyDescent="0.45">
      <c r="A282" s="7"/>
      <c r="B282" s="8" t="s">
        <v>306</v>
      </c>
      <c r="C282" s="49" t="s">
        <v>36</v>
      </c>
      <c r="D282" s="97">
        <v>20.6</v>
      </c>
      <c r="E282" s="98">
        <v>20.5</v>
      </c>
      <c r="F282" s="98">
        <v>20.5</v>
      </c>
      <c r="G282" s="98">
        <v>20.100000000000001</v>
      </c>
      <c r="H282" s="99">
        <v>19.7</v>
      </c>
      <c r="I282" s="100">
        <v>13.2</v>
      </c>
      <c r="J282" s="98">
        <v>13.5</v>
      </c>
      <c r="K282" s="98">
        <v>15.3</v>
      </c>
      <c r="L282" s="98">
        <v>14.4</v>
      </c>
      <c r="M282" s="101">
        <v>14.2</v>
      </c>
      <c r="N282" s="97">
        <v>4.4000000000000004</v>
      </c>
      <c r="O282" s="98">
        <v>3.9</v>
      </c>
      <c r="P282" s="98">
        <v>2.5</v>
      </c>
      <c r="Q282" s="98">
        <v>3.5</v>
      </c>
      <c r="R282" s="99">
        <v>2.7</v>
      </c>
      <c r="S282" s="100">
        <v>2.9</v>
      </c>
      <c r="T282" s="98">
        <v>3.1</v>
      </c>
      <c r="U282" s="98">
        <v>2.7</v>
      </c>
      <c r="V282" s="98">
        <v>2.2000000000000002</v>
      </c>
      <c r="W282" s="99">
        <v>2.8</v>
      </c>
      <c r="X282" s="15"/>
      <c r="Y282" s="15"/>
      <c r="Z282" s="15"/>
      <c r="AA282" s="15"/>
    </row>
    <row r="283" spans="1:27" customFormat="1" ht="14.25" x14ac:dyDescent="0.45">
      <c r="A283" s="7"/>
      <c r="B283" s="8" t="s">
        <v>307</v>
      </c>
      <c r="C283" s="49" t="s">
        <v>38</v>
      </c>
      <c r="D283" s="97">
        <v>15</v>
      </c>
      <c r="E283" s="98">
        <v>16.399999999999999</v>
      </c>
      <c r="F283" s="98">
        <v>15.8</v>
      </c>
      <c r="G283" s="98">
        <v>16.8</v>
      </c>
      <c r="H283" s="99">
        <v>16.899999999999999</v>
      </c>
      <c r="I283" s="100">
        <v>10.3</v>
      </c>
      <c r="J283" s="98">
        <v>11</v>
      </c>
      <c r="K283" s="98">
        <v>11</v>
      </c>
      <c r="L283" s="98">
        <v>12.2</v>
      </c>
      <c r="M283" s="101">
        <v>12.6</v>
      </c>
      <c r="N283" s="97">
        <v>2.4</v>
      </c>
      <c r="O283" s="98">
        <v>2.9</v>
      </c>
      <c r="P283" s="98">
        <v>2.2999999999999998</v>
      </c>
      <c r="Q283" s="98">
        <v>1.7</v>
      </c>
      <c r="R283" s="99">
        <v>2</v>
      </c>
      <c r="S283" s="100">
        <v>2.2999999999999998</v>
      </c>
      <c r="T283" s="98">
        <v>2.5</v>
      </c>
      <c r="U283" s="98">
        <v>2.4</v>
      </c>
      <c r="V283" s="98">
        <v>2.9</v>
      </c>
      <c r="W283" s="99">
        <v>2.2999999999999998</v>
      </c>
      <c r="X283" s="15"/>
      <c r="Y283" s="15"/>
      <c r="Z283" s="15"/>
      <c r="AA283" s="15"/>
    </row>
    <row r="284" spans="1:27" customFormat="1" ht="14.25" x14ac:dyDescent="0.45">
      <c r="A284" s="7"/>
      <c r="B284" s="8" t="s">
        <v>308</v>
      </c>
      <c r="C284" s="50" t="s">
        <v>40</v>
      </c>
      <c r="D284" s="97">
        <v>15.8</v>
      </c>
      <c r="E284" s="98">
        <v>16.8</v>
      </c>
      <c r="F284" s="98">
        <v>15.9</v>
      </c>
      <c r="G284" s="98">
        <v>16.399999999999999</v>
      </c>
      <c r="H284" s="99">
        <v>16.3</v>
      </c>
      <c r="I284" s="100">
        <v>10.8</v>
      </c>
      <c r="J284" s="98">
        <v>11.1</v>
      </c>
      <c r="K284" s="98">
        <v>10.8</v>
      </c>
      <c r="L284" s="98">
        <v>11.6</v>
      </c>
      <c r="M284" s="101">
        <v>11.5</v>
      </c>
      <c r="N284" s="97">
        <v>2.4</v>
      </c>
      <c r="O284" s="98">
        <v>2.8</v>
      </c>
      <c r="P284" s="98">
        <v>2.7</v>
      </c>
      <c r="Q284" s="98">
        <v>1.8</v>
      </c>
      <c r="R284" s="99">
        <v>2.1</v>
      </c>
      <c r="S284" s="100">
        <v>2.5</v>
      </c>
      <c r="T284" s="98">
        <v>2.9</v>
      </c>
      <c r="U284" s="98">
        <v>2.2999999999999998</v>
      </c>
      <c r="V284" s="98">
        <v>3</v>
      </c>
      <c r="W284" s="99">
        <v>2.6</v>
      </c>
      <c r="X284" s="15"/>
      <c r="Y284" s="15"/>
      <c r="Z284" s="15"/>
      <c r="AA284" s="15"/>
    </row>
    <row r="285" spans="1:27" customFormat="1" ht="14.25" x14ac:dyDescent="0.45">
      <c r="A285" s="7"/>
      <c r="B285" s="8" t="s">
        <v>309</v>
      </c>
      <c r="C285" s="51" t="s">
        <v>42</v>
      </c>
      <c r="D285" s="102">
        <v>14.3</v>
      </c>
      <c r="E285" s="103">
        <v>16</v>
      </c>
      <c r="F285" s="103">
        <v>15.7</v>
      </c>
      <c r="G285" s="103">
        <v>17.2</v>
      </c>
      <c r="H285" s="104">
        <v>17.399999999999999</v>
      </c>
      <c r="I285" s="105">
        <v>9.8000000000000007</v>
      </c>
      <c r="J285" s="103">
        <v>10.8</v>
      </c>
      <c r="K285" s="103">
        <v>11.2</v>
      </c>
      <c r="L285" s="103">
        <v>12.7</v>
      </c>
      <c r="M285" s="106">
        <v>13.5</v>
      </c>
      <c r="N285" s="102">
        <v>2.5</v>
      </c>
      <c r="O285" s="103">
        <v>2.9</v>
      </c>
      <c r="P285" s="103">
        <v>1.9</v>
      </c>
      <c r="Q285" s="103">
        <v>1.6</v>
      </c>
      <c r="R285" s="104">
        <v>1.9</v>
      </c>
      <c r="S285" s="105">
        <v>2.1</v>
      </c>
      <c r="T285" s="103">
        <v>2.2000000000000002</v>
      </c>
      <c r="U285" s="103">
        <v>2.5</v>
      </c>
      <c r="V285" s="103">
        <v>2.8</v>
      </c>
      <c r="W285" s="104">
        <v>2</v>
      </c>
      <c r="X285" s="15"/>
      <c r="Y285" s="15"/>
      <c r="Z285" s="15"/>
      <c r="AA285" s="15"/>
    </row>
    <row r="286" spans="1:27" customFormat="1" ht="14.25" x14ac:dyDescent="0.45">
      <c r="A286" s="7"/>
      <c r="B286" s="8" t="s">
        <v>310</v>
      </c>
      <c r="C286" s="58" t="s">
        <v>44</v>
      </c>
      <c r="D286" s="107">
        <v>13.5</v>
      </c>
      <c r="E286" s="108">
        <v>14</v>
      </c>
      <c r="F286" s="108">
        <v>13.2</v>
      </c>
      <c r="G286" s="108">
        <v>13</v>
      </c>
      <c r="H286" s="109">
        <v>13.2</v>
      </c>
      <c r="I286" s="110">
        <v>8.6</v>
      </c>
      <c r="J286" s="108">
        <v>8.1</v>
      </c>
      <c r="K286" s="108">
        <v>7.8</v>
      </c>
      <c r="L286" s="108">
        <v>7.9</v>
      </c>
      <c r="M286" s="111">
        <v>8.6</v>
      </c>
      <c r="N286" s="107">
        <v>2.6</v>
      </c>
      <c r="O286" s="108">
        <v>3.4</v>
      </c>
      <c r="P286" s="108">
        <v>2.7</v>
      </c>
      <c r="Q286" s="108">
        <v>2.4</v>
      </c>
      <c r="R286" s="109">
        <v>2</v>
      </c>
      <c r="S286" s="110">
        <v>2.2999999999999998</v>
      </c>
      <c r="T286" s="108">
        <v>2.5</v>
      </c>
      <c r="U286" s="108">
        <v>2.7</v>
      </c>
      <c r="V286" s="108">
        <v>2.7</v>
      </c>
      <c r="W286" s="109">
        <v>2.6</v>
      </c>
      <c r="X286" s="15"/>
      <c r="Y286" s="15"/>
      <c r="Z286" s="15"/>
      <c r="AA286" s="15"/>
    </row>
    <row r="287" spans="1:27" customFormat="1" ht="14.25" x14ac:dyDescent="0.45">
      <c r="A287" s="7"/>
      <c r="B287" s="8" t="s">
        <v>311</v>
      </c>
      <c r="C287" s="49" t="s">
        <v>46</v>
      </c>
      <c r="D287" s="97">
        <v>15.8</v>
      </c>
      <c r="E287" s="98">
        <v>14.7</v>
      </c>
      <c r="F287" s="98">
        <v>11.7</v>
      </c>
      <c r="G287" s="98">
        <v>12.9</v>
      </c>
      <c r="H287" s="99">
        <v>12.8</v>
      </c>
      <c r="I287" s="100">
        <v>10.9</v>
      </c>
      <c r="J287" s="98">
        <v>8.5</v>
      </c>
      <c r="K287" s="98">
        <v>6.1</v>
      </c>
      <c r="L287" s="98">
        <v>7.4</v>
      </c>
      <c r="M287" s="101">
        <v>7.7</v>
      </c>
      <c r="N287" s="97">
        <v>2.4</v>
      </c>
      <c r="O287" s="98">
        <v>3.4</v>
      </c>
      <c r="P287" s="98">
        <v>2.6</v>
      </c>
      <c r="Q287" s="98">
        <v>2.1</v>
      </c>
      <c r="R287" s="99">
        <v>2.4</v>
      </c>
      <c r="S287" s="100">
        <v>2.5</v>
      </c>
      <c r="T287" s="98">
        <v>2.8</v>
      </c>
      <c r="U287" s="98">
        <v>3.1</v>
      </c>
      <c r="V287" s="98">
        <v>3.4</v>
      </c>
      <c r="W287" s="99">
        <v>2.6</v>
      </c>
      <c r="X287" s="15"/>
      <c r="Y287" s="15"/>
      <c r="Z287" s="15"/>
      <c r="AA287" s="15"/>
    </row>
    <row r="288" spans="1:27" customFormat="1" ht="14.25" x14ac:dyDescent="0.45">
      <c r="A288" s="7"/>
      <c r="B288" s="8" t="s">
        <v>312</v>
      </c>
      <c r="C288" s="49" t="s">
        <v>48</v>
      </c>
      <c r="D288" s="97">
        <v>16.100000000000001</v>
      </c>
      <c r="E288" s="98">
        <v>16.7</v>
      </c>
      <c r="F288" s="98">
        <v>15.9</v>
      </c>
      <c r="G288" s="98">
        <v>14.7</v>
      </c>
      <c r="H288" s="99">
        <v>15.4</v>
      </c>
      <c r="I288" s="100">
        <v>10.9</v>
      </c>
      <c r="J288" s="98">
        <v>9.6</v>
      </c>
      <c r="K288" s="98">
        <v>10.3</v>
      </c>
      <c r="L288" s="98">
        <v>9.6</v>
      </c>
      <c r="M288" s="101">
        <v>10.6</v>
      </c>
      <c r="N288" s="97">
        <v>2.9</v>
      </c>
      <c r="O288" s="98">
        <v>4.4000000000000004</v>
      </c>
      <c r="P288" s="98">
        <v>2.7</v>
      </c>
      <c r="Q288" s="98">
        <v>2.4</v>
      </c>
      <c r="R288" s="99">
        <v>2.1</v>
      </c>
      <c r="S288" s="100">
        <v>2.2999999999999998</v>
      </c>
      <c r="T288" s="98">
        <v>2.7</v>
      </c>
      <c r="U288" s="98">
        <v>2.8</v>
      </c>
      <c r="V288" s="98">
        <v>2.7</v>
      </c>
      <c r="W288" s="99">
        <v>2.8</v>
      </c>
      <c r="X288" s="15"/>
      <c r="Y288" s="15"/>
      <c r="Z288" s="15"/>
      <c r="AA288" s="15"/>
    </row>
    <row r="289" spans="1:27" customFormat="1" ht="14.25" x14ac:dyDescent="0.45">
      <c r="A289" s="7"/>
      <c r="B289" s="8" t="s">
        <v>313</v>
      </c>
      <c r="C289" s="49" t="s">
        <v>50</v>
      </c>
      <c r="D289" s="97">
        <v>14</v>
      </c>
      <c r="E289" s="98">
        <v>15.6</v>
      </c>
      <c r="F289" s="98">
        <v>15</v>
      </c>
      <c r="G289" s="98">
        <v>14.1</v>
      </c>
      <c r="H289" s="99">
        <v>14.1</v>
      </c>
      <c r="I289" s="100">
        <v>8.1</v>
      </c>
      <c r="J289" s="98">
        <v>8.6999999999999993</v>
      </c>
      <c r="K289" s="98">
        <v>8.3000000000000007</v>
      </c>
      <c r="L289" s="98">
        <v>8</v>
      </c>
      <c r="M289" s="101">
        <v>9.6</v>
      </c>
      <c r="N289" s="97">
        <v>3.3</v>
      </c>
      <c r="O289" s="98">
        <v>3.9</v>
      </c>
      <c r="P289" s="98">
        <v>3.2</v>
      </c>
      <c r="Q289" s="98">
        <v>2.7</v>
      </c>
      <c r="R289" s="99">
        <v>1.7</v>
      </c>
      <c r="S289" s="100">
        <v>2.7</v>
      </c>
      <c r="T289" s="98">
        <v>3</v>
      </c>
      <c r="U289" s="98">
        <v>3.5</v>
      </c>
      <c r="V289" s="98">
        <v>3.4</v>
      </c>
      <c r="W289" s="99">
        <v>2.8</v>
      </c>
      <c r="X289" s="15"/>
      <c r="Y289" s="15"/>
      <c r="Z289" s="15"/>
      <c r="AA289" s="15"/>
    </row>
    <row r="290" spans="1:27" customFormat="1" ht="14.25" x14ac:dyDescent="0.45">
      <c r="A290" s="7"/>
      <c r="B290" s="8" t="s">
        <v>314</v>
      </c>
      <c r="C290" s="49" t="s">
        <v>52</v>
      </c>
      <c r="D290" s="97">
        <v>14.4</v>
      </c>
      <c r="E290" s="98">
        <v>13.9</v>
      </c>
      <c r="F290" s="98">
        <v>13.4</v>
      </c>
      <c r="G290" s="98">
        <v>12.2</v>
      </c>
      <c r="H290" s="99">
        <v>12.9</v>
      </c>
      <c r="I290" s="100">
        <v>8.9</v>
      </c>
      <c r="J290" s="98">
        <v>8.8000000000000007</v>
      </c>
      <c r="K290" s="98">
        <v>8.1999999999999993</v>
      </c>
      <c r="L290" s="98">
        <v>7.2</v>
      </c>
      <c r="M290" s="101">
        <v>8.4</v>
      </c>
      <c r="N290" s="97">
        <v>2.6</v>
      </c>
      <c r="O290" s="98">
        <v>2.7</v>
      </c>
      <c r="P290" s="98">
        <v>2.4</v>
      </c>
      <c r="Q290" s="98">
        <v>1.9</v>
      </c>
      <c r="R290" s="99">
        <v>1.6</v>
      </c>
      <c r="S290" s="100">
        <v>2.9</v>
      </c>
      <c r="T290" s="98">
        <v>2.2999999999999998</v>
      </c>
      <c r="U290" s="98">
        <v>2.8</v>
      </c>
      <c r="V290" s="98">
        <v>3.1</v>
      </c>
      <c r="W290" s="99">
        <v>2.8</v>
      </c>
      <c r="X290" s="15"/>
      <c r="Y290" s="15"/>
      <c r="Z290" s="15"/>
      <c r="AA290" s="15"/>
    </row>
    <row r="291" spans="1:27" customFormat="1" ht="14.25" x14ac:dyDescent="0.45">
      <c r="A291" s="7"/>
      <c r="B291" s="8" t="s">
        <v>315</v>
      </c>
      <c r="C291" s="49" t="s">
        <v>54</v>
      </c>
      <c r="D291" s="97">
        <v>14.8</v>
      </c>
      <c r="E291" s="98">
        <v>15.4</v>
      </c>
      <c r="F291" s="98">
        <v>13.8</v>
      </c>
      <c r="G291" s="98">
        <v>15.8</v>
      </c>
      <c r="H291" s="99">
        <v>15</v>
      </c>
      <c r="I291" s="100">
        <v>8.9</v>
      </c>
      <c r="J291" s="98">
        <v>8.6</v>
      </c>
      <c r="K291" s="98">
        <v>8.1</v>
      </c>
      <c r="L291" s="98">
        <v>10.6</v>
      </c>
      <c r="M291" s="101">
        <v>9.1999999999999993</v>
      </c>
      <c r="N291" s="97">
        <v>3.3</v>
      </c>
      <c r="O291" s="98">
        <v>4.2</v>
      </c>
      <c r="P291" s="98">
        <v>3.1</v>
      </c>
      <c r="Q291" s="98">
        <v>2.2999999999999998</v>
      </c>
      <c r="R291" s="99">
        <v>2.2000000000000002</v>
      </c>
      <c r="S291" s="100">
        <v>2.6</v>
      </c>
      <c r="T291" s="98">
        <v>2.6</v>
      </c>
      <c r="U291" s="98">
        <v>2.6</v>
      </c>
      <c r="V291" s="98">
        <v>2.9</v>
      </c>
      <c r="W291" s="99">
        <v>3.6</v>
      </c>
      <c r="X291" s="15"/>
      <c r="Y291" s="15"/>
      <c r="Z291" s="15"/>
      <c r="AA291" s="15"/>
    </row>
    <row r="292" spans="1:27" customFormat="1" ht="14.25" x14ac:dyDescent="0.45">
      <c r="A292" s="7"/>
      <c r="B292" s="8" t="s">
        <v>316</v>
      </c>
      <c r="C292" s="49" t="s">
        <v>56</v>
      </c>
      <c r="D292" s="97">
        <v>15.7</v>
      </c>
      <c r="E292" s="98">
        <v>16.100000000000001</v>
      </c>
      <c r="F292" s="98">
        <v>14.5</v>
      </c>
      <c r="G292" s="98">
        <v>12.1</v>
      </c>
      <c r="H292" s="99">
        <v>13.7</v>
      </c>
      <c r="I292" s="100">
        <v>11.3</v>
      </c>
      <c r="J292" s="98">
        <v>10</v>
      </c>
      <c r="K292" s="98">
        <v>8.4</v>
      </c>
      <c r="L292" s="98">
        <v>7.2</v>
      </c>
      <c r="M292" s="101">
        <v>8.9</v>
      </c>
      <c r="N292" s="97">
        <v>2.7</v>
      </c>
      <c r="O292" s="98">
        <v>3.7</v>
      </c>
      <c r="P292" s="98">
        <v>2.9</v>
      </c>
      <c r="Q292" s="98">
        <v>2.4</v>
      </c>
      <c r="R292" s="99">
        <v>2.1</v>
      </c>
      <c r="S292" s="100">
        <v>1.6</v>
      </c>
      <c r="T292" s="98">
        <v>2.4</v>
      </c>
      <c r="U292" s="98">
        <v>3.1</v>
      </c>
      <c r="V292" s="98">
        <v>2.5</v>
      </c>
      <c r="W292" s="99">
        <v>2.8</v>
      </c>
      <c r="X292" s="15"/>
      <c r="Y292" s="15"/>
      <c r="Z292" s="15"/>
      <c r="AA292" s="15"/>
    </row>
    <row r="293" spans="1:27" customFormat="1" ht="14.25" x14ac:dyDescent="0.45">
      <c r="A293" s="7"/>
      <c r="B293" s="8" t="s">
        <v>317</v>
      </c>
      <c r="C293" s="49" t="s">
        <v>58</v>
      </c>
      <c r="D293" s="97">
        <v>17</v>
      </c>
      <c r="E293" s="98">
        <v>17.3</v>
      </c>
      <c r="F293" s="98">
        <v>15.3</v>
      </c>
      <c r="G293" s="98">
        <v>13.8</v>
      </c>
      <c r="H293" s="99">
        <v>12.4</v>
      </c>
      <c r="I293" s="100">
        <v>12.2</v>
      </c>
      <c r="J293" s="98">
        <v>10.199999999999999</v>
      </c>
      <c r="K293" s="98">
        <v>8.1999999999999993</v>
      </c>
      <c r="L293" s="98">
        <v>8.1</v>
      </c>
      <c r="M293" s="101">
        <v>7.8</v>
      </c>
      <c r="N293" s="97">
        <v>3</v>
      </c>
      <c r="O293" s="98">
        <v>4</v>
      </c>
      <c r="P293" s="98">
        <v>4</v>
      </c>
      <c r="Q293" s="98">
        <v>2.6</v>
      </c>
      <c r="R293" s="99">
        <v>1.4</v>
      </c>
      <c r="S293" s="100">
        <v>1.8</v>
      </c>
      <c r="T293" s="98">
        <v>3.1</v>
      </c>
      <c r="U293" s="98">
        <v>3.2</v>
      </c>
      <c r="V293" s="98">
        <v>3</v>
      </c>
      <c r="W293" s="99">
        <v>3.2</v>
      </c>
      <c r="X293" s="15"/>
      <c r="Y293" s="15"/>
      <c r="Z293" s="15"/>
      <c r="AA293" s="15"/>
    </row>
    <row r="294" spans="1:27" customFormat="1" ht="14.25" x14ac:dyDescent="0.45">
      <c r="A294" s="7"/>
      <c r="B294" s="8" t="s">
        <v>318</v>
      </c>
      <c r="C294" s="49" t="s">
        <v>60</v>
      </c>
      <c r="D294" s="97">
        <v>10.1</v>
      </c>
      <c r="E294" s="98">
        <v>10.9</v>
      </c>
      <c r="F294" s="98">
        <v>11.7</v>
      </c>
      <c r="G294" s="98">
        <v>12</v>
      </c>
      <c r="H294" s="99">
        <v>12.3</v>
      </c>
      <c r="I294" s="100">
        <v>5.7</v>
      </c>
      <c r="J294" s="98">
        <v>5.7</v>
      </c>
      <c r="K294" s="98">
        <v>6.8</v>
      </c>
      <c r="L294" s="98">
        <v>7.2</v>
      </c>
      <c r="M294" s="101">
        <v>7.9</v>
      </c>
      <c r="N294" s="97">
        <v>2.4</v>
      </c>
      <c r="O294" s="98">
        <v>3.1</v>
      </c>
      <c r="P294" s="98">
        <v>2.8</v>
      </c>
      <c r="Q294" s="98">
        <v>2.6</v>
      </c>
      <c r="R294" s="99">
        <v>2.2000000000000002</v>
      </c>
      <c r="S294" s="100">
        <v>1.9</v>
      </c>
      <c r="T294" s="98">
        <v>2.1</v>
      </c>
      <c r="U294" s="98">
        <v>2.1</v>
      </c>
      <c r="V294" s="98">
        <v>2.2999999999999998</v>
      </c>
      <c r="W294" s="99">
        <v>2.2000000000000002</v>
      </c>
      <c r="X294" s="15"/>
      <c r="Y294" s="15"/>
      <c r="Z294" s="15"/>
      <c r="AA294" s="15"/>
    </row>
    <row r="295" spans="1:27" customFormat="1" ht="14.65" thickBot="1" x14ac:dyDescent="0.5">
      <c r="A295" s="7"/>
      <c r="B295" s="8" t="s">
        <v>319</v>
      </c>
      <c r="C295" s="59" t="s">
        <v>62</v>
      </c>
      <c r="D295" s="112">
        <v>14.2</v>
      </c>
      <c r="E295" s="113">
        <v>14.5</v>
      </c>
      <c r="F295" s="113">
        <v>12.9</v>
      </c>
      <c r="G295" s="113">
        <v>12.7</v>
      </c>
      <c r="H295" s="114">
        <v>12.4</v>
      </c>
      <c r="I295" s="115">
        <v>9.5</v>
      </c>
      <c r="J295" s="113">
        <v>8.6999999999999993</v>
      </c>
      <c r="K295" s="113">
        <v>7.9</v>
      </c>
      <c r="L295" s="113">
        <v>7.8</v>
      </c>
      <c r="M295" s="116">
        <v>8.1999999999999993</v>
      </c>
      <c r="N295" s="112">
        <v>2.2999999999999998</v>
      </c>
      <c r="O295" s="113">
        <v>3.1</v>
      </c>
      <c r="P295" s="113">
        <v>2.2999999999999998</v>
      </c>
      <c r="Q295" s="113">
        <v>2.4</v>
      </c>
      <c r="R295" s="114">
        <v>1.8</v>
      </c>
      <c r="S295" s="115">
        <v>2.4</v>
      </c>
      <c r="T295" s="113">
        <v>2.6</v>
      </c>
      <c r="U295" s="113">
        <v>2.6</v>
      </c>
      <c r="V295" s="113">
        <v>2.5</v>
      </c>
      <c r="W295" s="114">
        <v>2.4</v>
      </c>
      <c r="X295" s="15"/>
      <c r="Y295" s="15"/>
      <c r="Z295" s="15"/>
      <c r="AA295" s="15"/>
    </row>
    <row r="296" spans="1:27" customFormat="1" ht="14.65" thickTop="1" x14ac:dyDescent="0.45">
      <c r="A296" s="7"/>
      <c r="B296" s="8" t="s">
        <v>320</v>
      </c>
      <c r="C296" s="66" t="s">
        <v>64</v>
      </c>
      <c r="D296" s="117">
        <v>15.9</v>
      </c>
      <c r="E296" s="118">
        <v>16.600000000000001</v>
      </c>
      <c r="F296" s="118">
        <v>15.7</v>
      </c>
      <c r="G296" s="118">
        <v>16.100000000000001</v>
      </c>
      <c r="H296" s="119">
        <v>16</v>
      </c>
      <c r="I296" s="120">
        <v>11</v>
      </c>
      <c r="J296" s="118">
        <v>10.9</v>
      </c>
      <c r="K296" s="118">
        <v>10.6</v>
      </c>
      <c r="L296" s="118">
        <v>10.9</v>
      </c>
      <c r="M296" s="121">
        <v>11.3</v>
      </c>
      <c r="N296" s="122">
        <v>2.4</v>
      </c>
      <c r="O296" s="123">
        <v>3</v>
      </c>
      <c r="P296" s="123">
        <v>2.4</v>
      </c>
      <c r="Q296" s="123">
        <v>2.2999999999999998</v>
      </c>
      <c r="R296" s="124">
        <v>2.1</v>
      </c>
      <c r="S296" s="120">
        <v>2.4</v>
      </c>
      <c r="T296" s="118">
        <v>2.7</v>
      </c>
      <c r="U296" s="118">
        <v>2.6</v>
      </c>
      <c r="V296" s="118">
        <v>2.8</v>
      </c>
      <c r="W296" s="119">
        <v>2.7</v>
      </c>
      <c r="X296" s="15"/>
      <c r="Y296" s="15"/>
      <c r="Z296" s="15"/>
      <c r="AA296" s="15"/>
    </row>
    <row r="297" spans="1:27" customFormat="1" x14ac:dyDescent="0.35">
      <c r="A297" s="7"/>
      <c r="B297" s="16"/>
      <c r="C297" s="15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15"/>
      <c r="Y297" s="15"/>
      <c r="Z297" s="15"/>
      <c r="AA297" s="15"/>
    </row>
    <row r="298" spans="1:27" customFormat="1" x14ac:dyDescent="0.35">
      <c r="A298" s="7"/>
      <c r="B298" s="16"/>
      <c r="C298" s="15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15"/>
      <c r="Y298" s="15"/>
      <c r="Z298" s="15"/>
      <c r="AA298" s="15"/>
    </row>
    <row r="299" spans="1:27" customFormat="1" ht="13.15" x14ac:dyDescent="0.4">
      <c r="A299" s="7"/>
      <c r="B299" s="16"/>
      <c r="C299" s="75" t="s">
        <v>321</v>
      </c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15"/>
      <c r="Y299" s="15"/>
      <c r="Z299" s="15"/>
      <c r="AA299" s="15"/>
    </row>
    <row r="300" spans="1:27" customFormat="1" x14ac:dyDescent="0.35">
      <c r="A300" s="7"/>
      <c r="B300" s="16"/>
      <c r="C300" s="18" t="s">
        <v>20</v>
      </c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15"/>
      <c r="Y300" s="15"/>
      <c r="Z300" s="15"/>
      <c r="AA300" s="15"/>
    </row>
    <row r="301" spans="1:27" customFormat="1" x14ac:dyDescent="0.35">
      <c r="A301" s="7"/>
      <c r="B301" s="16"/>
      <c r="C301" s="26" t="s">
        <v>15</v>
      </c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15"/>
      <c r="Y301" s="15"/>
      <c r="Z301" s="15"/>
      <c r="AA301" s="15"/>
    </row>
    <row r="302" spans="1:27" customFormat="1" ht="14.25" x14ac:dyDescent="0.45">
      <c r="A302" s="7"/>
      <c r="B302" s="8" t="s">
        <v>322</v>
      </c>
      <c r="C302" s="32" t="s">
        <v>5</v>
      </c>
      <c r="D302" s="87">
        <v>5.6</v>
      </c>
      <c r="E302" s="88">
        <v>6</v>
      </c>
      <c r="F302" s="88">
        <v>6.1</v>
      </c>
      <c r="G302" s="88">
        <v>6.5</v>
      </c>
      <c r="H302" s="89">
        <v>6.2</v>
      </c>
      <c r="I302" s="90">
        <v>1.6</v>
      </c>
      <c r="J302" s="88">
        <v>1.7</v>
      </c>
      <c r="K302" s="88">
        <v>1.5</v>
      </c>
      <c r="L302" s="88">
        <v>1.4</v>
      </c>
      <c r="M302" s="91">
        <v>1.4</v>
      </c>
      <c r="N302" s="87">
        <v>0.8</v>
      </c>
      <c r="O302" s="88">
        <v>0.8</v>
      </c>
      <c r="P302" s="88">
        <v>0.8</v>
      </c>
      <c r="Q302" s="88">
        <v>0.9</v>
      </c>
      <c r="R302" s="89">
        <v>0.8</v>
      </c>
      <c r="S302" s="90">
        <v>3.2</v>
      </c>
      <c r="T302" s="88">
        <v>3.5</v>
      </c>
      <c r="U302" s="88">
        <v>3.8</v>
      </c>
      <c r="V302" s="88">
        <v>4.3</v>
      </c>
      <c r="W302" s="89">
        <v>4.0999999999999996</v>
      </c>
      <c r="X302" s="15"/>
      <c r="Y302" s="15"/>
      <c r="Z302" s="15"/>
      <c r="AA302" s="15"/>
    </row>
    <row r="303" spans="1:27" customFormat="1" ht="14.25" x14ac:dyDescent="0.45">
      <c r="A303" s="7"/>
      <c r="B303" s="8" t="s">
        <v>323</v>
      </c>
      <c r="C303" s="42" t="s">
        <v>10</v>
      </c>
      <c r="D303" s="92">
        <v>6.9</v>
      </c>
      <c r="E303" s="93">
        <v>6.8</v>
      </c>
      <c r="F303" s="93">
        <v>6.7</v>
      </c>
      <c r="G303" s="93">
        <v>6.9</v>
      </c>
      <c r="H303" s="94">
        <v>6.9</v>
      </c>
      <c r="I303" s="95">
        <v>2.7</v>
      </c>
      <c r="J303" s="93">
        <v>2.2000000000000002</v>
      </c>
      <c r="K303" s="93">
        <v>2.2000000000000002</v>
      </c>
      <c r="L303" s="93">
        <v>1.9</v>
      </c>
      <c r="M303" s="96">
        <v>1.8</v>
      </c>
      <c r="N303" s="92">
        <v>1</v>
      </c>
      <c r="O303" s="93">
        <v>0.9</v>
      </c>
      <c r="P303" s="93">
        <v>0.9</v>
      </c>
      <c r="Q303" s="93">
        <v>1</v>
      </c>
      <c r="R303" s="94">
        <v>1</v>
      </c>
      <c r="S303" s="95">
        <v>3.2</v>
      </c>
      <c r="T303" s="93">
        <v>3.7</v>
      </c>
      <c r="U303" s="93">
        <v>3.6</v>
      </c>
      <c r="V303" s="93">
        <v>4</v>
      </c>
      <c r="W303" s="94">
        <v>4.2</v>
      </c>
      <c r="X303" s="15"/>
      <c r="Y303" s="15"/>
      <c r="Z303" s="15"/>
      <c r="AA303" s="15"/>
    </row>
    <row r="304" spans="1:27" customFormat="1" ht="14.25" x14ac:dyDescent="0.45">
      <c r="A304" s="7"/>
      <c r="B304" s="8" t="s">
        <v>324</v>
      </c>
      <c r="C304" s="49" t="s">
        <v>16</v>
      </c>
      <c r="D304" s="97">
        <v>5.7</v>
      </c>
      <c r="E304" s="98">
        <v>6</v>
      </c>
      <c r="F304" s="98">
        <v>6.5</v>
      </c>
      <c r="G304" s="98">
        <v>6.9</v>
      </c>
      <c r="H304" s="99">
        <v>6.6</v>
      </c>
      <c r="I304" s="100">
        <v>1.5</v>
      </c>
      <c r="J304" s="98">
        <v>2</v>
      </c>
      <c r="K304" s="98">
        <v>1.8</v>
      </c>
      <c r="L304" s="98">
        <v>1.5</v>
      </c>
      <c r="M304" s="101">
        <v>1.5</v>
      </c>
      <c r="N304" s="97">
        <v>0.9</v>
      </c>
      <c r="O304" s="98">
        <v>0.8</v>
      </c>
      <c r="P304" s="98">
        <v>1.1000000000000001</v>
      </c>
      <c r="Q304" s="98">
        <v>0.9</v>
      </c>
      <c r="R304" s="99">
        <v>0.8</v>
      </c>
      <c r="S304" s="100">
        <v>3.3</v>
      </c>
      <c r="T304" s="98">
        <v>3.2</v>
      </c>
      <c r="U304" s="98">
        <v>3.6</v>
      </c>
      <c r="V304" s="98">
        <v>4.4000000000000004</v>
      </c>
      <c r="W304" s="99">
        <v>4.3</v>
      </c>
      <c r="X304" s="15"/>
      <c r="Y304" s="15"/>
      <c r="Z304" s="15"/>
      <c r="AA304" s="15"/>
    </row>
    <row r="305" spans="1:27" customFormat="1" ht="14.25" x14ac:dyDescent="0.45">
      <c r="A305" s="7"/>
      <c r="B305" s="8" t="s">
        <v>325</v>
      </c>
      <c r="C305" s="50" t="s">
        <v>22</v>
      </c>
      <c r="D305" s="97">
        <v>5.4</v>
      </c>
      <c r="E305" s="98">
        <v>5.5</v>
      </c>
      <c r="F305" s="98">
        <v>6.6</v>
      </c>
      <c r="G305" s="98">
        <v>7</v>
      </c>
      <c r="H305" s="99">
        <v>4.8</v>
      </c>
      <c r="I305" s="100">
        <v>1.2</v>
      </c>
      <c r="J305" s="98">
        <v>1.5</v>
      </c>
      <c r="K305" s="98">
        <v>1.2</v>
      </c>
      <c r="L305" s="98">
        <v>0.9</v>
      </c>
      <c r="M305" s="101">
        <v>0.9</v>
      </c>
      <c r="N305" s="97">
        <v>1</v>
      </c>
      <c r="O305" s="98">
        <v>0.8</v>
      </c>
      <c r="P305" s="98">
        <v>0.9</v>
      </c>
      <c r="Q305" s="98">
        <v>1</v>
      </c>
      <c r="R305" s="99">
        <v>0.6</v>
      </c>
      <c r="S305" s="100">
        <v>3.1</v>
      </c>
      <c r="T305" s="98">
        <v>3.3</v>
      </c>
      <c r="U305" s="98">
        <v>4.5</v>
      </c>
      <c r="V305" s="98">
        <v>5</v>
      </c>
      <c r="W305" s="99">
        <v>3.3</v>
      </c>
      <c r="X305" s="15"/>
      <c r="Y305" s="15"/>
      <c r="Z305" s="15"/>
      <c r="AA305" s="15"/>
    </row>
    <row r="306" spans="1:27" customFormat="1" ht="14.25" x14ac:dyDescent="0.45">
      <c r="A306" s="7"/>
      <c r="B306" s="8" t="s">
        <v>326</v>
      </c>
      <c r="C306" s="50" t="s">
        <v>26</v>
      </c>
      <c r="D306" s="97">
        <v>5.5</v>
      </c>
      <c r="E306" s="98">
        <v>6</v>
      </c>
      <c r="F306" s="98">
        <v>5.6</v>
      </c>
      <c r="G306" s="98">
        <v>7.1</v>
      </c>
      <c r="H306" s="99">
        <v>7.2</v>
      </c>
      <c r="I306" s="100">
        <v>1.5</v>
      </c>
      <c r="J306" s="98">
        <v>2.2999999999999998</v>
      </c>
      <c r="K306" s="98">
        <v>1.6</v>
      </c>
      <c r="L306" s="98">
        <v>2</v>
      </c>
      <c r="M306" s="101">
        <v>1.7</v>
      </c>
      <c r="N306" s="97">
        <v>0.9</v>
      </c>
      <c r="O306" s="98">
        <v>0.6</v>
      </c>
      <c r="P306" s="98">
        <v>1.3</v>
      </c>
      <c r="Q306" s="98">
        <v>0.7</v>
      </c>
      <c r="R306" s="99">
        <v>0.6</v>
      </c>
      <c r="S306" s="100">
        <v>3.1</v>
      </c>
      <c r="T306" s="98">
        <v>3.1</v>
      </c>
      <c r="U306" s="98">
        <v>2.7</v>
      </c>
      <c r="V306" s="98">
        <v>4.4000000000000004</v>
      </c>
      <c r="W306" s="99">
        <v>4.9000000000000004</v>
      </c>
      <c r="X306" s="15"/>
      <c r="Y306" s="15"/>
      <c r="Z306" s="15"/>
      <c r="AA306" s="15"/>
    </row>
    <row r="307" spans="1:27" customFormat="1" ht="14.25" x14ac:dyDescent="0.45">
      <c r="A307" s="7"/>
      <c r="B307" s="8" t="s">
        <v>327</v>
      </c>
      <c r="C307" s="50" t="s">
        <v>28</v>
      </c>
      <c r="D307" s="97">
        <v>6.5</v>
      </c>
      <c r="E307" s="98">
        <v>6.5</v>
      </c>
      <c r="F307" s="98">
        <v>7.3</v>
      </c>
      <c r="G307" s="98">
        <v>6.6</v>
      </c>
      <c r="H307" s="99">
        <v>8.1999999999999993</v>
      </c>
      <c r="I307" s="100">
        <v>2.1</v>
      </c>
      <c r="J307" s="98">
        <v>2.4</v>
      </c>
      <c r="K307" s="98">
        <v>2.7</v>
      </c>
      <c r="L307" s="98">
        <v>1.9</v>
      </c>
      <c r="M307" s="101">
        <v>1.9</v>
      </c>
      <c r="N307" s="97">
        <v>0.6</v>
      </c>
      <c r="O307" s="98">
        <v>1</v>
      </c>
      <c r="P307" s="98">
        <v>1</v>
      </c>
      <c r="Q307" s="98">
        <v>1.1000000000000001</v>
      </c>
      <c r="R307" s="99">
        <v>1.2</v>
      </c>
      <c r="S307" s="100">
        <v>3.8</v>
      </c>
      <c r="T307" s="98">
        <v>3.2</v>
      </c>
      <c r="U307" s="98">
        <v>3.6</v>
      </c>
      <c r="V307" s="98">
        <v>3.7</v>
      </c>
      <c r="W307" s="99">
        <v>5.0999999999999996</v>
      </c>
      <c r="X307" s="15"/>
      <c r="Y307" s="15"/>
      <c r="Z307" s="15"/>
      <c r="AA307" s="15"/>
    </row>
    <row r="308" spans="1:27" customFormat="1" ht="14.25" x14ac:dyDescent="0.45">
      <c r="A308" s="7"/>
      <c r="B308" s="8" t="s">
        <v>328</v>
      </c>
      <c r="C308" s="49" t="s">
        <v>30</v>
      </c>
      <c r="D308" s="97">
        <v>4.7</v>
      </c>
      <c r="E308" s="98">
        <v>5.0999999999999996</v>
      </c>
      <c r="F308" s="98">
        <v>5.2</v>
      </c>
      <c r="G308" s="98">
        <v>7</v>
      </c>
      <c r="H308" s="99">
        <v>7.1</v>
      </c>
      <c r="I308" s="100">
        <v>2</v>
      </c>
      <c r="J308" s="98">
        <v>1.5</v>
      </c>
      <c r="K308" s="98">
        <v>1</v>
      </c>
      <c r="L308" s="98">
        <v>1.3</v>
      </c>
      <c r="M308" s="101">
        <v>2.2999999999999998</v>
      </c>
      <c r="N308" s="97">
        <v>0.7</v>
      </c>
      <c r="O308" s="98">
        <v>1</v>
      </c>
      <c r="P308" s="98">
        <v>0.8</v>
      </c>
      <c r="Q308" s="98">
        <v>0.9</v>
      </c>
      <c r="R308" s="99">
        <v>0.6</v>
      </c>
      <c r="S308" s="100">
        <v>1.9</v>
      </c>
      <c r="T308" s="98">
        <v>2.6</v>
      </c>
      <c r="U308" s="98">
        <v>3.5</v>
      </c>
      <c r="V308" s="98">
        <v>4.8</v>
      </c>
      <c r="W308" s="99">
        <v>4.0999999999999996</v>
      </c>
      <c r="X308" s="15"/>
      <c r="Y308" s="15"/>
      <c r="Z308" s="15"/>
      <c r="AA308" s="15"/>
    </row>
    <row r="309" spans="1:27" customFormat="1" ht="14.25" x14ac:dyDescent="0.45">
      <c r="A309" s="7"/>
      <c r="B309" s="8" t="s">
        <v>329</v>
      </c>
      <c r="C309" s="49" t="s">
        <v>32</v>
      </c>
      <c r="D309" s="97">
        <v>6.1</v>
      </c>
      <c r="E309" s="98">
        <v>6.7</v>
      </c>
      <c r="F309" s="98">
        <v>6.8</v>
      </c>
      <c r="G309" s="98">
        <v>6.8</v>
      </c>
      <c r="H309" s="99">
        <v>6.2</v>
      </c>
      <c r="I309" s="100">
        <v>1.4</v>
      </c>
      <c r="J309" s="98">
        <v>1.6</v>
      </c>
      <c r="K309" s="98">
        <v>1.3</v>
      </c>
      <c r="L309" s="98">
        <v>1.1000000000000001</v>
      </c>
      <c r="M309" s="101">
        <v>1.2</v>
      </c>
      <c r="N309" s="97">
        <v>0.8</v>
      </c>
      <c r="O309" s="98">
        <v>0.8</v>
      </c>
      <c r="P309" s="98">
        <v>0.7</v>
      </c>
      <c r="Q309" s="98">
        <v>0.7</v>
      </c>
      <c r="R309" s="99">
        <v>0.7</v>
      </c>
      <c r="S309" s="100">
        <v>3.9</v>
      </c>
      <c r="T309" s="98">
        <v>4.3</v>
      </c>
      <c r="U309" s="98">
        <v>4.9000000000000004</v>
      </c>
      <c r="V309" s="98">
        <v>4.9000000000000004</v>
      </c>
      <c r="W309" s="99">
        <v>4.4000000000000004</v>
      </c>
      <c r="X309" s="15"/>
      <c r="Y309" s="15"/>
      <c r="Z309" s="15"/>
      <c r="AA309" s="15"/>
    </row>
    <row r="310" spans="1:27" customFormat="1" ht="14.25" x14ac:dyDescent="0.45">
      <c r="A310" s="7"/>
      <c r="B310" s="8" t="s">
        <v>330</v>
      </c>
      <c r="C310" s="49" t="s">
        <v>34</v>
      </c>
      <c r="D310" s="97">
        <v>6.8</v>
      </c>
      <c r="E310" s="98">
        <v>6.7</v>
      </c>
      <c r="F310" s="98">
        <v>8.1</v>
      </c>
      <c r="G310" s="98">
        <v>6.7</v>
      </c>
      <c r="H310" s="99">
        <v>4.5</v>
      </c>
      <c r="I310" s="100">
        <v>1.8</v>
      </c>
      <c r="J310" s="98">
        <v>1.6</v>
      </c>
      <c r="K310" s="98">
        <v>0.3</v>
      </c>
      <c r="L310" s="98">
        <v>1.2</v>
      </c>
      <c r="M310" s="101">
        <v>1.9</v>
      </c>
      <c r="N310" s="97">
        <v>3.1</v>
      </c>
      <c r="O310" s="98">
        <v>2.2999999999999998</v>
      </c>
      <c r="P310" s="98">
        <v>2.6</v>
      </c>
      <c r="Q310" s="98">
        <v>2.4</v>
      </c>
      <c r="R310" s="99">
        <v>1.6</v>
      </c>
      <c r="S310" s="100">
        <v>1.9</v>
      </c>
      <c r="T310" s="98">
        <v>2.8</v>
      </c>
      <c r="U310" s="98">
        <v>5.2</v>
      </c>
      <c r="V310" s="98">
        <v>3.2</v>
      </c>
      <c r="W310" s="99">
        <v>1.1000000000000001</v>
      </c>
      <c r="X310" s="15"/>
      <c r="Y310" s="15"/>
      <c r="Z310" s="15"/>
      <c r="AA310" s="15"/>
    </row>
    <row r="311" spans="1:27" customFormat="1" ht="14.25" x14ac:dyDescent="0.45">
      <c r="A311" s="7"/>
      <c r="B311" s="8" t="s">
        <v>331</v>
      </c>
      <c r="C311" s="49" t="s">
        <v>36</v>
      </c>
      <c r="D311" s="97">
        <v>5.6</v>
      </c>
      <c r="E311" s="98">
        <v>6.5</v>
      </c>
      <c r="F311" s="98">
        <v>6.5</v>
      </c>
      <c r="G311" s="98">
        <v>6.4</v>
      </c>
      <c r="H311" s="99">
        <v>6</v>
      </c>
      <c r="I311" s="100">
        <v>1.2</v>
      </c>
      <c r="J311" s="98">
        <v>1.7</v>
      </c>
      <c r="K311" s="98">
        <v>1.5</v>
      </c>
      <c r="L311" s="98">
        <v>1.4</v>
      </c>
      <c r="M311" s="101">
        <v>1.2</v>
      </c>
      <c r="N311" s="97">
        <v>1.1000000000000001</v>
      </c>
      <c r="O311" s="98">
        <v>1.2</v>
      </c>
      <c r="P311" s="98">
        <v>1.1000000000000001</v>
      </c>
      <c r="Q311" s="98">
        <v>1.1000000000000001</v>
      </c>
      <c r="R311" s="99">
        <v>1</v>
      </c>
      <c r="S311" s="100">
        <v>3.3</v>
      </c>
      <c r="T311" s="98">
        <v>3.7</v>
      </c>
      <c r="U311" s="98">
        <v>3.9</v>
      </c>
      <c r="V311" s="98">
        <v>3.9</v>
      </c>
      <c r="W311" s="99">
        <v>3.8</v>
      </c>
      <c r="X311" s="15"/>
      <c r="Y311" s="15"/>
      <c r="Z311" s="15"/>
      <c r="AA311" s="15"/>
    </row>
    <row r="312" spans="1:27" customFormat="1" ht="14.25" x14ac:dyDescent="0.45">
      <c r="A312" s="7"/>
      <c r="B312" s="8" t="s">
        <v>332</v>
      </c>
      <c r="C312" s="49" t="s">
        <v>38</v>
      </c>
      <c r="D312" s="97">
        <v>3.5</v>
      </c>
      <c r="E312" s="98">
        <v>3.9</v>
      </c>
      <c r="F312" s="98">
        <v>3.8</v>
      </c>
      <c r="G312" s="98">
        <v>4.9000000000000004</v>
      </c>
      <c r="H312" s="99">
        <v>4.3</v>
      </c>
      <c r="I312" s="100">
        <v>0.7</v>
      </c>
      <c r="J312" s="98">
        <v>0.5</v>
      </c>
      <c r="K312" s="98">
        <v>0.3</v>
      </c>
      <c r="L312" s="98">
        <v>0.8</v>
      </c>
      <c r="M312" s="101">
        <v>0.7</v>
      </c>
      <c r="N312" s="97">
        <v>0.2</v>
      </c>
      <c r="O312" s="98">
        <v>0.4</v>
      </c>
      <c r="P312" s="98">
        <v>0.4</v>
      </c>
      <c r="Q312" s="98">
        <v>0.6</v>
      </c>
      <c r="R312" s="99">
        <v>0.4</v>
      </c>
      <c r="S312" s="100">
        <v>2.6</v>
      </c>
      <c r="T312" s="98">
        <v>3.1</v>
      </c>
      <c r="U312" s="98">
        <v>3.1</v>
      </c>
      <c r="V312" s="98">
        <v>3.5</v>
      </c>
      <c r="W312" s="99">
        <v>3.2</v>
      </c>
      <c r="X312" s="15"/>
      <c r="Y312" s="15"/>
      <c r="Z312" s="15"/>
      <c r="AA312" s="15"/>
    </row>
    <row r="313" spans="1:27" customFormat="1" ht="14.25" x14ac:dyDescent="0.45">
      <c r="A313" s="7"/>
      <c r="B313" s="8" t="s">
        <v>333</v>
      </c>
      <c r="C313" s="50" t="s">
        <v>40</v>
      </c>
      <c r="D313" s="97">
        <v>3.4</v>
      </c>
      <c r="E313" s="98">
        <v>3.5</v>
      </c>
      <c r="F313" s="98">
        <v>4.0999999999999996</v>
      </c>
      <c r="G313" s="98">
        <v>5.6</v>
      </c>
      <c r="H313" s="99">
        <v>4.3</v>
      </c>
      <c r="I313" s="100">
        <v>0.6</v>
      </c>
      <c r="J313" s="98">
        <v>0.4</v>
      </c>
      <c r="K313" s="98">
        <v>0.3</v>
      </c>
      <c r="L313" s="98">
        <v>0.7</v>
      </c>
      <c r="M313" s="101">
        <v>0.6</v>
      </c>
      <c r="N313" s="97">
        <v>0.2</v>
      </c>
      <c r="O313" s="98">
        <v>0.2</v>
      </c>
      <c r="P313" s="98">
        <v>0.3</v>
      </c>
      <c r="Q313" s="98">
        <v>0.7</v>
      </c>
      <c r="R313" s="99">
        <v>0.4</v>
      </c>
      <c r="S313" s="100">
        <v>2.6</v>
      </c>
      <c r="T313" s="98">
        <v>2.9</v>
      </c>
      <c r="U313" s="98">
        <v>3.5</v>
      </c>
      <c r="V313" s="98">
        <v>4.0999999999999996</v>
      </c>
      <c r="W313" s="99">
        <v>3.3</v>
      </c>
      <c r="X313" s="15"/>
      <c r="Y313" s="15"/>
      <c r="Z313" s="15"/>
      <c r="AA313" s="15"/>
    </row>
    <row r="314" spans="1:27" customFormat="1" ht="14.25" x14ac:dyDescent="0.45">
      <c r="A314" s="7"/>
      <c r="B314" s="8" t="s">
        <v>334</v>
      </c>
      <c r="C314" s="51" t="s">
        <v>42</v>
      </c>
      <c r="D314" s="102">
        <v>3.5</v>
      </c>
      <c r="E314" s="103">
        <v>4.2</v>
      </c>
      <c r="F314" s="103">
        <v>3.5</v>
      </c>
      <c r="G314" s="103">
        <v>4.3</v>
      </c>
      <c r="H314" s="104">
        <v>4.2</v>
      </c>
      <c r="I314" s="105">
        <v>0.7</v>
      </c>
      <c r="J314" s="103">
        <v>0.6</v>
      </c>
      <c r="K314" s="103">
        <v>0.3</v>
      </c>
      <c r="L314" s="103">
        <v>0.9</v>
      </c>
      <c r="M314" s="106">
        <v>0.8</v>
      </c>
      <c r="N314" s="102">
        <v>0.3</v>
      </c>
      <c r="O314" s="103">
        <v>0.5</v>
      </c>
      <c r="P314" s="103">
        <v>0.5</v>
      </c>
      <c r="Q314" s="103">
        <v>0.5</v>
      </c>
      <c r="R314" s="104">
        <v>0.4</v>
      </c>
      <c r="S314" s="105">
        <v>2.5</v>
      </c>
      <c r="T314" s="103">
        <v>3.2</v>
      </c>
      <c r="U314" s="103">
        <v>2.7</v>
      </c>
      <c r="V314" s="103">
        <v>3</v>
      </c>
      <c r="W314" s="104">
        <v>3.1</v>
      </c>
      <c r="X314" s="15"/>
      <c r="Y314" s="15"/>
      <c r="Z314" s="15"/>
      <c r="AA314" s="15"/>
    </row>
    <row r="315" spans="1:27" customFormat="1" ht="14.25" x14ac:dyDescent="0.45">
      <c r="A315" s="7"/>
      <c r="B315" s="8" t="s">
        <v>335</v>
      </c>
      <c r="C315" s="58" t="s">
        <v>44</v>
      </c>
      <c r="D315" s="107">
        <v>4</v>
      </c>
      <c r="E315" s="108">
        <v>4.3</v>
      </c>
      <c r="F315" s="108">
        <v>4.2</v>
      </c>
      <c r="G315" s="108">
        <v>4.5999999999999996</v>
      </c>
      <c r="H315" s="109">
        <v>4.3</v>
      </c>
      <c r="I315" s="110">
        <v>1.1000000000000001</v>
      </c>
      <c r="J315" s="108">
        <v>0.9</v>
      </c>
      <c r="K315" s="108">
        <v>0.6</v>
      </c>
      <c r="L315" s="108">
        <v>0.5</v>
      </c>
      <c r="M315" s="111">
        <v>0.6</v>
      </c>
      <c r="N315" s="107">
        <v>0.6</v>
      </c>
      <c r="O315" s="108">
        <v>0.7</v>
      </c>
      <c r="P315" s="108">
        <v>0.7</v>
      </c>
      <c r="Q315" s="108">
        <v>0.8</v>
      </c>
      <c r="R315" s="109">
        <v>0.5</v>
      </c>
      <c r="S315" s="110">
        <v>2.4</v>
      </c>
      <c r="T315" s="108">
        <v>2.7</v>
      </c>
      <c r="U315" s="108">
        <v>2.9</v>
      </c>
      <c r="V315" s="108">
        <v>3.3</v>
      </c>
      <c r="W315" s="109">
        <v>3.2</v>
      </c>
      <c r="X315" s="15"/>
      <c r="Y315" s="15"/>
      <c r="Z315" s="15"/>
      <c r="AA315" s="15"/>
    </row>
    <row r="316" spans="1:27" customFormat="1" ht="14.25" x14ac:dyDescent="0.45">
      <c r="A316" s="7"/>
      <c r="B316" s="8" t="s">
        <v>336</v>
      </c>
      <c r="C316" s="49" t="s">
        <v>46</v>
      </c>
      <c r="D316" s="97">
        <v>4.5</v>
      </c>
      <c r="E316" s="98">
        <v>4.8</v>
      </c>
      <c r="F316" s="98">
        <v>5.5</v>
      </c>
      <c r="G316" s="98">
        <v>6.6</v>
      </c>
      <c r="H316" s="99">
        <v>6.4</v>
      </c>
      <c r="I316" s="100">
        <v>1.7</v>
      </c>
      <c r="J316" s="98">
        <v>1.2</v>
      </c>
      <c r="K316" s="98">
        <v>1.2</v>
      </c>
      <c r="L316" s="98">
        <v>0.7</v>
      </c>
      <c r="M316" s="101">
        <v>1.1000000000000001</v>
      </c>
      <c r="N316" s="97">
        <v>0.6</v>
      </c>
      <c r="O316" s="98">
        <v>0.7</v>
      </c>
      <c r="P316" s="98">
        <v>1.1000000000000001</v>
      </c>
      <c r="Q316" s="98">
        <v>1.3</v>
      </c>
      <c r="R316" s="99">
        <v>0.8</v>
      </c>
      <c r="S316" s="100">
        <v>2.1</v>
      </c>
      <c r="T316" s="98">
        <v>2.8</v>
      </c>
      <c r="U316" s="98">
        <v>3.1</v>
      </c>
      <c r="V316" s="98">
        <v>4.5999999999999996</v>
      </c>
      <c r="W316" s="99">
        <v>4.5</v>
      </c>
      <c r="X316" s="15"/>
      <c r="Y316" s="15"/>
      <c r="Z316" s="15"/>
      <c r="AA316" s="15"/>
    </row>
    <row r="317" spans="1:27" customFormat="1" ht="14.25" x14ac:dyDescent="0.45">
      <c r="A317" s="7"/>
      <c r="B317" s="8" t="s">
        <v>337</v>
      </c>
      <c r="C317" s="49" t="s">
        <v>48</v>
      </c>
      <c r="D317" s="97">
        <v>4.2</v>
      </c>
      <c r="E317" s="98">
        <v>4</v>
      </c>
      <c r="F317" s="98">
        <v>4.8</v>
      </c>
      <c r="G317" s="98">
        <v>5.5</v>
      </c>
      <c r="H317" s="99">
        <v>4.0999999999999996</v>
      </c>
      <c r="I317" s="100">
        <v>1.1000000000000001</v>
      </c>
      <c r="J317" s="98">
        <v>0.7</v>
      </c>
      <c r="K317" s="98">
        <v>0.4</v>
      </c>
      <c r="L317" s="98">
        <v>0.7</v>
      </c>
      <c r="M317" s="101">
        <v>0.6</v>
      </c>
      <c r="N317" s="97">
        <v>0.5</v>
      </c>
      <c r="O317" s="98">
        <v>0.8</v>
      </c>
      <c r="P317" s="98">
        <v>0.6</v>
      </c>
      <c r="Q317" s="98">
        <v>1.1000000000000001</v>
      </c>
      <c r="R317" s="99">
        <v>0.5</v>
      </c>
      <c r="S317" s="100">
        <v>2.6</v>
      </c>
      <c r="T317" s="98">
        <v>2.4</v>
      </c>
      <c r="U317" s="98">
        <v>3.8</v>
      </c>
      <c r="V317" s="98">
        <v>3.8</v>
      </c>
      <c r="W317" s="99">
        <v>3</v>
      </c>
      <c r="X317" s="15"/>
      <c r="Y317" s="15"/>
      <c r="Z317" s="15"/>
      <c r="AA317" s="15"/>
    </row>
    <row r="318" spans="1:27" customFormat="1" ht="14.25" x14ac:dyDescent="0.45">
      <c r="A318" s="7"/>
      <c r="B318" s="8" t="s">
        <v>338</v>
      </c>
      <c r="C318" s="49" t="s">
        <v>50</v>
      </c>
      <c r="D318" s="97">
        <v>4.0999999999999996</v>
      </c>
      <c r="E318" s="98">
        <v>4.4000000000000004</v>
      </c>
      <c r="F318" s="98">
        <v>3.9</v>
      </c>
      <c r="G318" s="98">
        <v>4.9000000000000004</v>
      </c>
      <c r="H318" s="99">
        <v>4.4000000000000004</v>
      </c>
      <c r="I318" s="100">
        <v>1</v>
      </c>
      <c r="J318" s="98">
        <v>0.8</v>
      </c>
      <c r="K318" s="98">
        <v>0.4</v>
      </c>
      <c r="L318" s="98">
        <v>0.6</v>
      </c>
      <c r="M318" s="101">
        <v>0.6</v>
      </c>
      <c r="N318" s="97">
        <v>0.5</v>
      </c>
      <c r="O318" s="98">
        <v>0.9</v>
      </c>
      <c r="P318" s="98">
        <v>0.8</v>
      </c>
      <c r="Q318" s="98">
        <v>0.8</v>
      </c>
      <c r="R318" s="99">
        <v>0.5</v>
      </c>
      <c r="S318" s="100">
        <v>2.6</v>
      </c>
      <c r="T318" s="98">
        <v>2.6</v>
      </c>
      <c r="U318" s="98">
        <v>2.7</v>
      </c>
      <c r="V318" s="98">
        <v>3.6</v>
      </c>
      <c r="W318" s="99">
        <v>3.3</v>
      </c>
      <c r="X318" s="15"/>
      <c r="Y318" s="15"/>
      <c r="Z318" s="15"/>
      <c r="AA318" s="15"/>
    </row>
    <row r="319" spans="1:27" customFormat="1" ht="14.25" x14ac:dyDescent="0.45">
      <c r="A319" s="7"/>
      <c r="B319" s="8" t="s">
        <v>339</v>
      </c>
      <c r="C319" s="49" t="s">
        <v>52</v>
      </c>
      <c r="D319" s="97">
        <v>4.5999999999999996</v>
      </c>
      <c r="E319" s="98">
        <v>5.2</v>
      </c>
      <c r="F319" s="98">
        <v>5.9</v>
      </c>
      <c r="G319" s="98">
        <v>4.8</v>
      </c>
      <c r="H319" s="99">
        <v>3.9</v>
      </c>
      <c r="I319" s="100">
        <v>0.9</v>
      </c>
      <c r="J319" s="98">
        <v>1</v>
      </c>
      <c r="K319" s="98">
        <v>0.6</v>
      </c>
      <c r="L319" s="98">
        <v>0.2</v>
      </c>
      <c r="M319" s="101">
        <v>0.4</v>
      </c>
      <c r="N319" s="97">
        <v>0.6</v>
      </c>
      <c r="O319" s="98">
        <v>0.6</v>
      </c>
      <c r="P319" s="98">
        <v>0.7</v>
      </c>
      <c r="Q319" s="98">
        <v>0.8</v>
      </c>
      <c r="R319" s="99">
        <v>0.3</v>
      </c>
      <c r="S319" s="100">
        <v>3.1</v>
      </c>
      <c r="T319" s="98">
        <v>3.6</v>
      </c>
      <c r="U319" s="98">
        <v>4.5999999999999996</v>
      </c>
      <c r="V319" s="98">
        <v>3.9</v>
      </c>
      <c r="W319" s="99">
        <v>3.3</v>
      </c>
      <c r="X319" s="15"/>
      <c r="Y319" s="15"/>
      <c r="Z319" s="15"/>
      <c r="AA319" s="15"/>
    </row>
    <row r="320" spans="1:27" customFormat="1" ht="14.25" x14ac:dyDescent="0.45">
      <c r="A320" s="7"/>
      <c r="B320" s="8" t="s">
        <v>340</v>
      </c>
      <c r="C320" s="49" t="s">
        <v>54</v>
      </c>
      <c r="D320" s="97">
        <v>5.0999999999999996</v>
      </c>
      <c r="E320" s="98">
        <v>5.2</v>
      </c>
      <c r="F320" s="98">
        <v>4.8</v>
      </c>
      <c r="G320" s="98">
        <v>5.5</v>
      </c>
      <c r="H320" s="99">
        <v>4.5999999999999996</v>
      </c>
      <c r="I320" s="100">
        <v>1</v>
      </c>
      <c r="J320" s="98">
        <v>0.7</v>
      </c>
      <c r="K320" s="98">
        <v>0.7</v>
      </c>
      <c r="L320" s="98">
        <v>0.5</v>
      </c>
      <c r="M320" s="101">
        <v>0.4</v>
      </c>
      <c r="N320" s="97">
        <v>0.8</v>
      </c>
      <c r="O320" s="98">
        <v>0.7</v>
      </c>
      <c r="P320" s="98">
        <v>0.7</v>
      </c>
      <c r="Q320" s="98">
        <v>1.1000000000000001</v>
      </c>
      <c r="R320" s="99">
        <v>0.4</v>
      </c>
      <c r="S320" s="100">
        <v>3.4</v>
      </c>
      <c r="T320" s="98">
        <v>3.8</v>
      </c>
      <c r="U320" s="98">
        <v>3.4</v>
      </c>
      <c r="V320" s="98">
        <v>4</v>
      </c>
      <c r="W320" s="99">
        <v>3.8</v>
      </c>
      <c r="X320" s="15"/>
      <c r="Y320" s="15"/>
      <c r="Z320" s="15"/>
      <c r="AA320" s="15"/>
    </row>
    <row r="321" spans="1:27" customFormat="1" ht="14.25" x14ac:dyDescent="0.45">
      <c r="A321" s="7"/>
      <c r="B321" s="8" t="s">
        <v>341</v>
      </c>
      <c r="C321" s="49" t="s">
        <v>56</v>
      </c>
      <c r="D321" s="97">
        <v>4</v>
      </c>
      <c r="E321" s="98">
        <v>4.7</v>
      </c>
      <c r="F321" s="98">
        <v>4.5999999999999996</v>
      </c>
      <c r="G321" s="98">
        <v>5</v>
      </c>
      <c r="H321" s="99">
        <v>5.3</v>
      </c>
      <c r="I321" s="100">
        <v>1.2</v>
      </c>
      <c r="J321" s="98">
        <v>1.2</v>
      </c>
      <c r="K321" s="98">
        <v>0.6</v>
      </c>
      <c r="L321" s="98">
        <v>0.6</v>
      </c>
      <c r="M321" s="101">
        <v>0.8</v>
      </c>
      <c r="N321" s="97">
        <v>0.5</v>
      </c>
      <c r="O321" s="98">
        <v>1.1000000000000001</v>
      </c>
      <c r="P321" s="98">
        <v>0.8</v>
      </c>
      <c r="Q321" s="98">
        <v>0.7</v>
      </c>
      <c r="R321" s="99">
        <v>0.5</v>
      </c>
      <c r="S321" s="100">
        <v>2.2000000000000002</v>
      </c>
      <c r="T321" s="98">
        <v>2.4</v>
      </c>
      <c r="U321" s="98">
        <v>3.2</v>
      </c>
      <c r="V321" s="98">
        <v>3.6</v>
      </c>
      <c r="W321" s="99">
        <v>3.9</v>
      </c>
      <c r="X321" s="15"/>
      <c r="Y321" s="15"/>
      <c r="Z321" s="15"/>
      <c r="AA321" s="15"/>
    </row>
    <row r="322" spans="1:27" customFormat="1" ht="14.25" x14ac:dyDescent="0.45">
      <c r="A322" s="7"/>
      <c r="B322" s="8" t="s">
        <v>342</v>
      </c>
      <c r="C322" s="49" t="s">
        <v>58</v>
      </c>
      <c r="D322" s="97">
        <v>5.2</v>
      </c>
      <c r="E322" s="98">
        <v>5.8</v>
      </c>
      <c r="F322" s="98">
        <v>3.9</v>
      </c>
      <c r="G322" s="98">
        <v>4.3</v>
      </c>
      <c r="H322" s="99">
        <v>6</v>
      </c>
      <c r="I322" s="100">
        <v>1.8</v>
      </c>
      <c r="J322" s="98">
        <v>1.6</v>
      </c>
      <c r="K322" s="98">
        <v>1.2</v>
      </c>
      <c r="L322" s="98">
        <v>0.6</v>
      </c>
      <c r="M322" s="101">
        <v>1</v>
      </c>
      <c r="N322" s="97">
        <v>0.8</v>
      </c>
      <c r="O322" s="98">
        <v>1</v>
      </c>
      <c r="P322" s="98">
        <v>0.9</v>
      </c>
      <c r="Q322" s="98">
        <v>0.7</v>
      </c>
      <c r="R322" s="99">
        <v>1</v>
      </c>
      <c r="S322" s="100">
        <v>2.6</v>
      </c>
      <c r="T322" s="98">
        <v>3.2</v>
      </c>
      <c r="U322" s="98">
        <v>1.8</v>
      </c>
      <c r="V322" s="98">
        <v>3</v>
      </c>
      <c r="W322" s="99">
        <v>4</v>
      </c>
      <c r="X322" s="15"/>
      <c r="Y322" s="15"/>
      <c r="Z322" s="15"/>
      <c r="AA322" s="15"/>
    </row>
    <row r="323" spans="1:27" customFormat="1" ht="14.25" x14ac:dyDescent="0.45">
      <c r="A323" s="7"/>
      <c r="B323" s="8" t="s">
        <v>343</v>
      </c>
      <c r="C323" s="49" t="s">
        <v>60</v>
      </c>
      <c r="D323" s="97">
        <v>1.9</v>
      </c>
      <c r="E323" s="98">
        <v>2.5</v>
      </c>
      <c r="F323" s="98">
        <v>2.1</v>
      </c>
      <c r="G323" s="98">
        <v>2</v>
      </c>
      <c r="H323" s="99">
        <v>1.7</v>
      </c>
      <c r="I323" s="100">
        <v>0.1</v>
      </c>
      <c r="J323" s="98">
        <v>0.2</v>
      </c>
      <c r="K323" s="98">
        <v>0.2</v>
      </c>
      <c r="L323" s="98">
        <v>0.1</v>
      </c>
      <c r="M323" s="101">
        <v>0.1</v>
      </c>
      <c r="N323" s="97">
        <v>0.2</v>
      </c>
      <c r="O323" s="98">
        <v>0.3</v>
      </c>
      <c r="P323" s="98">
        <v>0.3</v>
      </c>
      <c r="Q323" s="98">
        <v>0.3</v>
      </c>
      <c r="R323" s="99">
        <v>0.1</v>
      </c>
      <c r="S323" s="100">
        <v>1.7</v>
      </c>
      <c r="T323" s="98">
        <v>2</v>
      </c>
      <c r="U323" s="98">
        <v>1.6</v>
      </c>
      <c r="V323" s="98">
        <v>1.6</v>
      </c>
      <c r="W323" s="99">
        <v>1.5</v>
      </c>
      <c r="X323" s="15"/>
      <c r="Y323" s="15"/>
      <c r="Z323" s="15"/>
      <c r="AA323" s="15"/>
    </row>
    <row r="324" spans="1:27" customFormat="1" ht="14.65" thickBot="1" x14ac:dyDescent="0.5">
      <c r="A324" s="7"/>
      <c r="B324" s="8" t="s">
        <v>344</v>
      </c>
      <c r="C324" s="59" t="s">
        <v>62</v>
      </c>
      <c r="D324" s="112">
        <v>4.5999999999999996</v>
      </c>
      <c r="E324" s="113">
        <v>4.5999999999999996</v>
      </c>
      <c r="F324" s="113">
        <v>4.5</v>
      </c>
      <c r="G324" s="113">
        <v>4.8</v>
      </c>
      <c r="H324" s="114">
        <v>4.8</v>
      </c>
      <c r="I324" s="115">
        <v>1.4</v>
      </c>
      <c r="J324" s="113">
        <v>1.1000000000000001</v>
      </c>
      <c r="K324" s="113">
        <v>0.8</v>
      </c>
      <c r="L324" s="113">
        <v>0.7</v>
      </c>
      <c r="M324" s="116">
        <v>0.8</v>
      </c>
      <c r="N324" s="112">
        <v>0.8</v>
      </c>
      <c r="O324" s="113">
        <v>0.6</v>
      </c>
      <c r="P324" s="113">
        <v>0.8</v>
      </c>
      <c r="Q324" s="113">
        <v>0.8</v>
      </c>
      <c r="R324" s="114">
        <v>0.7</v>
      </c>
      <c r="S324" s="115">
        <v>2.4</v>
      </c>
      <c r="T324" s="113">
        <v>2.8</v>
      </c>
      <c r="U324" s="113">
        <v>3</v>
      </c>
      <c r="V324" s="113">
        <v>3.3</v>
      </c>
      <c r="W324" s="114">
        <v>3.4</v>
      </c>
      <c r="X324" s="15"/>
      <c r="Y324" s="15"/>
      <c r="Z324" s="15"/>
      <c r="AA324" s="15"/>
    </row>
    <row r="325" spans="1:27" customFormat="1" ht="14.65" thickTop="1" x14ac:dyDescent="0.45">
      <c r="A325" s="7"/>
      <c r="B325" s="8" t="s">
        <v>345</v>
      </c>
      <c r="C325" s="66" t="s">
        <v>64</v>
      </c>
      <c r="D325" s="117">
        <v>5</v>
      </c>
      <c r="E325" s="118">
        <v>5.4</v>
      </c>
      <c r="F325" s="118">
        <v>5.4</v>
      </c>
      <c r="G325" s="118">
        <v>5.8</v>
      </c>
      <c r="H325" s="119">
        <v>5.5</v>
      </c>
      <c r="I325" s="120">
        <v>1.4</v>
      </c>
      <c r="J325" s="118">
        <v>1.4</v>
      </c>
      <c r="K325" s="118">
        <v>1.1000000000000001</v>
      </c>
      <c r="L325" s="118">
        <v>1.1000000000000001</v>
      </c>
      <c r="M325" s="121">
        <v>1.1000000000000001</v>
      </c>
      <c r="N325" s="122">
        <v>0.7</v>
      </c>
      <c r="O325" s="123">
        <v>0.8</v>
      </c>
      <c r="P325" s="123">
        <v>0.8</v>
      </c>
      <c r="Q325" s="123">
        <v>0.8</v>
      </c>
      <c r="R325" s="124">
        <v>0.7</v>
      </c>
      <c r="S325" s="120">
        <v>2.9</v>
      </c>
      <c r="T325" s="118">
        <v>3.2</v>
      </c>
      <c r="U325" s="118">
        <v>3.5</v>
      </c>
      <c r="V325" s="118">
        <v>3.9</v>
      </c>
      <c r="W325" s="119">
        <v>3.7</v>
      </c>
      <c r="X325" s="15"/>
      <c r="Y325" s="15"/>
      <c r="Z325" s="15"/>
      <c r="AA325" s="15"/>
    </row>
    <row r="326" spans="1:27" customFormat="1" x14ac:dyDescent="0.35">
      <c r="A326" s="7"/>
      <c r="B326" s="1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</row>
    <row r="327" spans="1:27" customFormat="1" x14ac:dyDescent="0.35">
      <c r="A327" s="7"/>
      <c r="B327" s="1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</row>
    <row r="328" spans="1:27" customFormat="1" ht="13.15" x14ac:dyDescent="0.4">
      <c r="A328" s="7"/>
      <c r="B328" s="16"/>
      <c r="C328" s="75" t="s">
        <v>346</v>
      </c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15"/>
      <c r="Y328" s="15"/>
      <c r="Z328" s="15"/>
      <c r="AA328" s="15"/>
    </row>
    <row r="329" spans="1:27" customFormat="1" x14ac:dyDescent="0.35">
      <c r="A329" s="7"/>
      <c r="B329" s="16"/>
      <c r="C329" s="18" t="s">
        <v>20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15"/>
      <c r="Y329" s="15"/>
      <c r="Z329" s="15"/>
      <c r="AA329" s="15"/>
    </row>
    <row r="330" spans="1:27" customFormat="1" x14ac:dyDescent="0.35">
      <c r="A330" s="7"/>
      <c r="B330" s="16"/>
      <c r="C330" s="26" t="s">
        <v>21</v>
      </c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15"/>
      <c r="Y330" s="15"/>
      <c r="Z330" s="15"/>
      <c r="AA330" s="15"/>
    </row>
    <row r="331" spans="1:27" customFormat="1" ht="14.25" x14ac:dyDescent="0.45">
      <c r="A331" s="7"/>
      <c r="B331" s="8" t="s">
        <v>347</v>
      </c>
      <c r="C331" s="32" t="s">
        <v>5</v>
      </c>
      <c r="D331" s="87">
        <v>3.6</v>
      </c>
      <c r="E331" s="88">
        <v>4.2</v>
      </c>
      <c r="F331" s="88">
        <v>4.9000000000000004</v>
      </c>
      <c r="G331" s="88">
        <v>5.9</v>
      </c>
      <c r="H331" s="89">
        <v>6.6</v>
      </c>
      <c r="I331" s="90">
        <v>0.1</v>
      </c>
      <c r="J331" s="88">
        <v>0.2</v>
      </c>
      <c r="K331" s="88">
        <v>0.1</v>
      </c>
      <c r="L331" s="88">
        <v>0.1</v>
      </c>
      <c r="M331" s="91">
        <v>0.2</v>
      </c>
      <c r="N331" s="87">
        <v>0.5</v>
      </c>
      <c r="O331" s="88">
        <v>0.5</v>
      </c>
      <c r="P331" s="88">
        <v>0.4</v>
      </c>
      <c r="Q331" s="88">
        <v>0.7</v>
      </c>
      <c r="R331" s="89">
        <v>0.7</v>
      </c>
      <c r="S331" s="90">
        <v>3.1</v>
      </c>
      <c r="T331" s="88">
        <v>3.5</v>
      </c>
      <c r="U331" s="88">
        <v>4.3</v>
      </c>
      <c r="V331" s="88">
        <v>5.0999999999999996</v>
      </c>
      <c r="W331" s="89">
        <v>5.7</v>
      </c>
      <c r="X331" s="15"/>
      <c r="Y331" s="15"/>
      <c r="Z331" s="15"/>
      <c r="AA331" s="15"/>
    </row>
    <row r="332" spans="1:27" customFormat="1" ht="14.25" x14ac:dyDescent="0.45">
      <c r="A332" s="7"/>
      <c r="B332" s="8" t="s">
        <v>348</v>
      </c>
      <c r="C332" s="42" t="s">
        <v>10</v>
      </c>
      <c r="D332" s="92">
        <v>4.9000000000000004</v>
      </c>
      <c r="E332" s="93">
        <v>5</v>
      </c>
      <c r="F332" s="93">
        <v>5.6</v>
      </c>
      <c r="G332" s="93">
        <v>6.5</v>
      </c>
      <c r="H332" s="94">
        <v>6.9</v>
      </c>
      <c r="I332" s="95">
        <v>0.1</v>
      </c>
      <c r="J332" s="93">
        <v>0.3</v>
      </c>
      <c r="K332" s="93">
        <v>0.2</v>
      </c>
      <c r="L332" s="93">
        <v>0.2</v>
      </c>
      <c r="M332" s="96">
        <v>0.4</v>
      </c>
      <c r="N332" s="92">
        <v>0.5</v>
      </c>
      <c r="O332" s="93">
        <v>0.7</v>
      </c>
      <c r="P332" s="93">
        <v>0.7</v>
      </c>
      <c r="Q332" s="93">
        <v>0.8</v>
      </c>
      <c r="R332" s="94">
        <v>1</v>
      </c>
      <c r="S332" s="95">
        <v>4.2</v>
      </c>
      <c r="T332" s="93">
        <v>4</v>
      </c>
      <c r="U332" s="93">
        <v>4.7</v>
      </c>
      <c r="V332" s="93">
        <v>5.5</v>
      </c>
      <c r="W332" s="94">
        <v>5.5</v>
      </c>
      <c r="X332" s="15"/>
      <c r="Y332" s="15"/>
      <c r="Z332" s="15"/>
      <c r="AA332" s="15"/>
    </row>
    <row r="333" spans="1:27" customFormat="1" ht="14.25" x14ac:dyDescent="0.45">
      <c r="A333" s="7"/>
      <c r="B333" s="8" t="s">
        <v>349</v>
      </c>
      <c r="C333" s="49" t="s">
        <v>16</v>
      </c>
      <c r="D333" s="97">
        <v>3.7</v>
      </c>
      <c r="E333" s="98">
        <v>4.3</v>
      </c>
      <c r="F333" s="98">
        <v>4.9000000000000004</v>
      </c>
      <c r="G333" s="98">
        <v>6.7</v>
      </c>
      <c r="H333" s="99">
        <v>8.1999999999999993</v>
      </c>
      <c r="I333" s="100">
        <v>0.3</v>
      </c>
      <c r="J333" s="98">
        <v>0.2</v>
      </c>
      <c r="K333" s="98">
        <v>0.4</v>
      </c>
      <c r="L333" s="98">
        <v>0.1</v>
      </c>
      <c r="M333" s="101">
        <v>0.1</v>
      </c>
      <c r="N333" s="97">
        <v>0.4</v>
      </c>
      <c r="O333" s="98">
        <v>0.4</v>
      </c>
      <c r="P333" s="98">
        <v>0.5</v>
      </c>
      <c r="Q333" s="98">
        <v>0.6</v>
      </c>
      <c r="R333" s="99">
        <v>1</v>
      </c>
      <c r="S333" s="100">
        <v>3</v>
      </c>
      <c r="T333" s="98">
        <v>3.7</v>
      </c>
      <c r="U333" s="98">
        <v>4</v>
      </c>
      <c r="V333" s="98">
        <v>6</v>
      </c>
      <c r="W333" s="99">
        <v>7.2</v>
      </c>
      <c r="X333" s="15"/>
      <c r="Y333" s="15"/>
      <c r="Z333" s="15"/>
      <c r="AA333" s="15"/>
    </row>
    <row r="334" spans="1:27" customFormat="1" ht="14.25" x14ac:dyDescent="0.45">
      <c r="A334" s="7"/>
      <c r="B334" s="8" t="s">
        <v>350</v>
      </c>
      <c r="C334" s="50" t="s">
        <v>22</v>
      </c>
      <c r="D334" s="97">
        <v>2.2999999999999998</v>
      </c>
      <c r="E334" s="98">
        <v>4</v>
      </c>
      <c r="F334" s="98">
        <v>4.7</v>
      </c>
      <c r="G334" s="98">
        <v>5.6</v>
      </c>
      <c r="H334" s="99">
        <v>5.9</v>
      </c>
      <c r="I334" s="100">
        <v>0.1</v>
      </c>
      <c r="J334" s="98">
        <v>0</v>
      </c>
      <c r="K334" s="98">
        <v>0.3</v>
      </c>
      <c r="L334" s="98">
        <v>0.1</v>
      </c>
      <c r="M334" s="101">
        <v>0</v>
      </c>
      <c r="N334" s="97">
        <v>0.3</v>
      </c>
      <c r="O334" s="98">
        <v>0.2</v>
      </c>
      <c r="P334" s="98">
        <v>0.5</v>
      </c>
      <c r="Q334" s="98">
        <v>0.4</v>
      </c>
      <c r="R334" s="99">
        <v>1.2</v>
      </c>
      <c r="S334" s="100">
        <v>1.9</v>
      </c>
      <c r="T334" s="98">
        <v>3.7</v>
      </c>
      <c r="U334" s="98">
        <v>3.9</v>
      </c>
      <c r="V334" s="98">
        <v>5.0999999999999996</v>
      </c>
      <c r="W334" s="99">
        <v>4.7</v>
      </c>
      <c r="X334" s="15"/>
      <c r="Y334" s="15"/>
      <c r="Z334" s="15"/>
      <c r="AA334" s="15"/>
    </row>
    <row r="335" spans="1:27" customFormat="1" ht="14.25" x14ac:dyDescent="0.45">
      <c r="A335" s="7"/>
      <c r="B335" s="8" t="s">
        <v>351</v>
      </c>
      <c r="C335" s="50" t="s">
        <v>26</v>
      </c>
      <c r="D335" s="97">
        <v>5.9</v>
      </c>
      <c r="E335" s="98">
        <v>4.3</v>
      </c>
      <c r="F335" s="98">
        <v>3.4</v>
      </c>
      <c r="G335" s="98">
        <v>6.8</v>
      </c>
      <c r="H335" s="99">
        <v>8.9</v>
      </c>
      <c r="I335" s="100">
        <v>0.6</v>
      </c>
      <c r="J335" s="98">
        <v>0.3</v>
      </c>
      <c r="K335" s="98">
        <v>0.3</v>
      </c>
      <c r="L335" s="98">
        <v>0</v>
      </c>
      <c r="M335" s="101">
        <v>0.1</v>
      </c>
      <c r="N335" s="97">
        <v>0.5</v>
      </c>
      <c r="O335" s="98">
        <v>0.1</v>
      </c>
      <c r="P335" s="98">
        <v>0</v>
      </c>
      <c r="Q335" s="98">
        <v>0.7</v>
      </c>
      <c r="R335" s="99">
        <v>0.7</v>
      </c>
      <c r="S335" s="100">
        <v>4.8</v>
      </c>
      <c r="T335" s="98">
        <v>3.8</v>
      </c>
      <c r="U335" s="98">
        <v>3.1</v>
      </c>
      <c r="V335" s="98">
        <v>6.1</v>
      </c>
      <c r="W335" s="99">
        <v>8</v>
      </c>
      <c r="X335" s="15"/>
      <c r="Y335" s="15"/>
      <c r="Z335" s="15"/>
      <c r="AA335" s="15"/>
    </row>
    <row r="336" spans="1:27" customFormat="1" ht="14.25" x14ac:dyDescent="0.45">
      <c r="A336" s="7"/>
      <c r="B336" s="8" t="s">
        <v>352</v>
      </c>
      <c r="C336" s="50" t="s">
        <v>28</v>
      </c>
      <c r="D336" s="97">
        <v>3</v>
      </c>
      <c r="E336" s="98">
        <v>4.9000000000000004</v>
      </c>
      <c r="F336" s="98">
        <v>6.6</v>
      </c>
      <c r="G336" s="98">
        <v>7.8</v>
      </c>
      <c r="H336" s="99">
        <v>10.199999999999999</v>
      </c>
      <c r="I336" s="100">
        <v>0.2</v>
      </c>
      <c r="J336" s="98">
        <v>0.3</v>
      </c>
      <c r="K336" s="98">
        <v>0.6</v>
      </c>
      <c r="L336" s="98">
        <v>0</v>
      </c>
      <c r="M336" s="101">
        <v>0.1</v>
      </c>
      <c r="N336" s="97">
        <v>0.3</v>
      </c>
      <c r="O336" s="98">
        <v>0.9</v>
      </c>
      <c r="P336" s="98">
        <v>0.9</v>
      </c>
      <c r="Q336" s="98">
        <v>0.9</v>
      </c>
      <c r="R336" s="99">
        <v>0.9</v>
      </c>
      <c r="S336" s="100">
        <v>2.5</v>
      </c>
      <c r="T336" s="98">
        <v>3.7</v>
      </c>
      <c r="U336" s="98">
        <v>5.0999999999999996</v>
      </c>
      <c r="V336" s="98">
        <v>6.9</v>
      </c>
      <c r="W336" s="99">
        <v>9.1999999999999993</v>
      </c>
      <c r="X336" s="15"/>
      <c r="Y336" s="15"/>
      <c r="Z336" s="15"/>
      <c r="AA336" s="15"/>
    </row>
    <row r="337" spans="1:27" customFormat="1" ht="14.25" x14ac:dyDescent="0.45">
      <c r="A337" s="7"/>
      <c r="B337" s="8" t="s">
        <v>353</v>
      </c>
      <c r="C337" s="49" t="s">
        <v>30</v>
      </c>
      <c r="D337" s="97">
        <v>1.7</v>
      </c>
      <c r="E337" s="98">
        <v>4.0999999999999996</v>
      </c>
      <c r="F337" s="98">
        <v>5.2</v>
      </c>
      <c r="G337" s="98">
        <v>6.8</v>
      </c>
      <c r="H337" s="99">
        <v>7.9</v>
      </c>
      <c r="I337" s="100">
        <v>0</v>
      </c>
      <c r="J337" s="98">
        <v>0.5</v>
      </c>
      <c r="K337" s="98">
        <v>0.3</v>
      </c>
      <c r="L337" s="98">
        <v>0.3</v>
      </c>
      <c r="M337" s="101">
        <v>1.2</v>
      </c>
      <c r="N337" s="97">
        <v>0.4</v>
      </c>
      <c r="O337" s="98">
        <v>0</v>
      </c>
      <c r="P337" s="98">
        <v>0</v>
      </c>
      <c r="Q337" s="98">
        <v>0.9</v>
      </c>
      <c r="R337" s="99">
        <v>0.4</v>
      </c>
      <c r="S337" s="100">
        <v>1.3</v>
      </c>
      <c r="T337" s="98">
        <v>3.6</v>
      </c>
      <c r="U337" s="98">
        <v>4.9000000000000004</v>
      </c>
      <c r="V337" s="98">
        <v>5.6</v>
      </c>
      <c r="W337" s="99">
        <v>6.3</v>
      </c>
      <c r="X337" s="15"/>
      <c r="Y337" s="15"/>
      <c r="Z337" s="15"/>
      <c r="AA337" s="15"/>
    </row>
    <row r="338" spans="1:27" customFormat="1" ht="14.25" x14ac:dyDescent="0.45">
      <c r="A338" s="7"/>
      <c r="B338" s="8" t="s">
        <v>354</v>
      </c>
      <c r="C338" s="49" t="s">
        <v>32</v>
      </c>
      <c r="D338" s="97">
        <v>4.8</v>
      </c>
      <c r="E338" s="98">
        <v>4.9000000000000004</v>
      </c>
      <c r="F338" s="98">
        <v>5.2</v>
      </c>
      <c r="G338" s="98">
        <v>5.9</v>
      </c>
      <c r="H338" s="99">
        <v>6.3</v>
      </c>
      <c r="I338" s="100">
        <v>0.1</v>
      </c>
      <c r="J338" s="98">
        <v>0.2</v>
      </c>
      <c r="K338" s="98">
        <v>0</v>
      </c>
      <c r="L338" s="98">
        <v>0.2</v>
      </c>
      <c r="M338" s="101">
        <v>0.1</v>
      </c>
      <c r="N338" s="97">
        <v>0.5</v>
      </c>
      <c r="O338" s="98">
        <v>0.6</v>
      </c>
      <c r="P338" s="98">
        <v>0.6</v>
      </c>
      <c r="Q338" s="98">
        <v>0.7</v>
      </c>
      <c r="R338" s="99">
        <v>0.6</v>
      </c>
      <c r="S338" s="100">
        <v>4.3</v>
      </c>
      <c r="T338" s="98">
        <v>4.0999999999999996</v>
      </c>
      <c r="U338" s="98">
        <v>4.7</v>
      </c>
      <c r="V338" s="98">
        <v>5</v>
      </c>
      <c r="W338" s="99">
        <v>5.6</v>
      </c>
      <c r="X338" s="15"/>
      <c r="Y338" s="15"/>
      <c r="Z338" s="15"/>
      <c r="AA338" s="15"/>
    </row>
    <row r="339" spans="1:27" customFormat="1" ht="14.25" x14ac:dyDescent="0.45">
      <c r="A339" s="7"/>
      <c r="B339" s="8" t="s">
        <v>355</v>
      </c>
      <c r="C339" s="49" t="s">
        <v>34</v>
      </c>
      <c r="D339" s="97">
        <v>0.5</v>
      </c>
      <c r="E339" s="98">
        <v>13</v>
      </c>
      <c r="F339" s="98">
        <v>11.9</v>
      </c>
      <c r="G339" s="98">
        <v>2.4</v>
      </c>
      <c r="H339" s="99">
        <v>7.3</v>
      </c>
      <c r="I339" s="100">
        <v>0</v>
      </c>
      <c r="J339" s="98">
        <v>0</v>
      </c>
      <c r="K339" s="98">
        <v>0</v>
      </c>
      <c r="L339" s="98">
        <v>0</v>
      </c>
      <c r="M339" s="101">
        <v>0</v>
      </c>
      <c r="N339" s="97">
        <v>0</v>
      </c>
      <c r="O339" s="98">
        <v>1.9</v>
      </c>
      <c r="P339" s="98">
        <v>2.2999999999999998</v>
      </c>
      <c r="Q339" s="98">
        <v>0</v>
      </c>
      <c r="R339" s="99">
        <v>0</v>
      </c>
      <c r="S339" s="100">
        <v>0.5</v>
      </c>
      <c r="T339" s="98">
        <v>11.2</v>
      </c>
      <c r="U339" s="98">
        <v>9.6</v>
      </c>
      <c r="V339" s="98">
        <v>2.4</v>
      </c>
      <c r="W339" s="99">
        <v>7.3</v>
      </c>
      <c r="X339" s="15"/>
      <c r="Y339" s="15"/>
      <c r="Z339" s="15"/>
      <c r="AA339" s="15"/>
    </row>
    <row r="340" spans="1:27" customFormat="1" ht="14.25" x14ac:dyDescent="0.45">
      <c r="A340" s="7"/>
      <c r="B340" s="8" t="s">
        <v>356</v>
      </c>
      <c r="C340" s="49" t="s">
        <v>36</v>
      </c>
      <c r="D340" s="97">
        <v>3</v>
      </c>
      <c r="E340" s="98">
        <v>4.2</v>
      </c>
      <c r="F340" s="98">
        <v>3.3</v>
      </c>
      <c r="G340" s="98">
        <v>4.7</v>
      </c>
      <c r="H340" s="99">
        <v>5.5</v>
      </c>
      <c r="I340" s="100">
        <v>0.1</v>
      </c>
      <c r="J340" s="98">
        <v>0.2</v>
      </c>
      <c r="K340" s="98">
        <v>0.1</v>
      </c>
      <c r="L340" s="98">
        <v>0</v>
      </c>
      <c r="M340" s="101">
        <v>0.1</v>
      </c>
      <c r="N340" s="97">
        <v>1</v>
      </c>
      <c r="O340" s="98">
        <v>0.8</v>
      </c>
      <c r="P340" s="98">
        <v>0.3</v>
      </c>
      <c r="Q340" s="98">
        <v>0.6</v>
      </c>
      <c r="R340" s="99">
        <v>0.5</v>
      </c>
      <c r="S340" s="100">
        <v>1.9</v>
      </c>
      <c r="T340" s="98">
        <v>3.3</v>
      </c>
      <c r="U340" s="98">
        <v>3</v>
      </c>
      <c r="V340" s="98">
        <v>4</v>
      </c>
      <c r="W340" s="99">
        <v>5</v>
      </c>
      <c r="X340" s="15"/>
      <c r="Y340" s="15"/>
      <c r="Z340" s="15"/>
      <c r="AA340" s="15"/>
    </row>
    <row r="341" spans="1:27" customFormat="1" ht="14.25" x14ac:dyDescent="0.45">
      <c r="A341" s="7"/>
      <c r="B341" s="8" t="s">
        <v>357</v>
      </c>
      <c r="C341" s="49" t="s">
        <v>38</v>
      </c>
      <c r="D341" s="97">
        <v>1.4</v>
      </c>
      <c r="E341" s="98">
        <v>1.6</v>
      </c>
      <c r="F341" s="98">
        <v>4</v>
      </c>
      <c r="G341" s="98">
        <v>4.5</v>
      </c>
      <c r="H341" s="99">
        <v>4.5</v>
      </c>
      <c r="I341" s="100">
        <v>0</v>
      </c>
      <c r="J341" s="98">
        <v>0.1</v>
      </c>
      <c r="K341" s="98">
        <v>0</v>
      </c>
      <c r="L341" s="98">
        <v>0</v>
      </c>
      <c r="M341" s="101">
        <v>0</v>
      </c>
      <c r="N341" s="97">
        <v>0</v>
      </c>
      <c r="O341" s="98">
        <v>0</v>
      </c>
      <c r="P341" s="98">
        <v>0</v>
      </c>
      <c r="Q341" s="98">
        <v>0.5</v>
      </c>
      <c r="R341" s="99">
        <v>0.1</v>
      </c>
      <c r="S341" s="100">
        <v>1.4</v>
      </c>
      <c r="T341" s="98">
        <v>1.6</v>
      </c>
      <c r="U341" s="98">
        <v>4</v>
      </c>
      <c r="V341" s="98">
        <v>4</v>
      </c>
      <c r="W341" s="99">
        <v>4.5</v>
      </c>
      <c r="X341" s="15"/>
      <c r="Y341" s="15"/>
      <c r="Z341" s="15"/>
      <c r="AA341" s="15"/>
    </row>
    <row r="342" spans="1:27" customFormat="1" ht="14.25" x14ac:dyDescent="0.45">
      <c r="A342" s="7"/>
      <c r="B342" s="8" t="s">
        <v>358</v>
      </c>
      <c r="C342" s="50" t="s">
        <v>40</v>
      </c>
      <c r="D342" s="97">
        <v>0.7</v>
      </c>
      <c r="E342" s="98">
        <v>1.7</v>
      </c>
      <c r="F342" s="98">
        <v>4.3</v>
      </c>
      <c r="G342" s="98">
        <v>5</v>
      </c>
      <c r="H342" s="99">
        <v>4.7</v>
      </c>
      <c r="I342" s="100">
        <v>0</v>
      </c>
      <c r="J342" s="98">
        <v>0.1</v>
      </c>
      <c r="K342" s="98">
        <v>0</v>
      </c>
      <c r="L342" s="98">
        <v>0</v>
      </c>
      <c r="M342" s="101">
        <v>0</v>
      </c>
      <c r="N342" s="97">
        <v>0</v>
      </c>
      <c r="O342" s="98">
        <v>0</v>
      </c>
      <c r="P342" s="98">
        <v>0</v>
      </c>
      <c r="Q342" s="98">
        <v>0.6</v>
      </c>
      <c r="R342" s="99">
        <v>0</v>
      </c>
      <c r="S342" s="100">
        <v>0.7</v>
      </c>
      <c r="T342" s="98">
        <v>1.6</v>
      </c>
      <c r="U342" s="98">
        <v>4.3</v>
      </c>
      <c r="V342" s="98">
        <v>4.4000000000000004</v>
      </c>
      <c r="W342" s="99">
        <v>4.7</v>
      </c>
      <c r="X342" s="15"/>
      <c r="Y342" s="15"/>
      <c r="Z342" s="15"/>
      <c r="AA342" s="15"/>
    </row>
    <row r="343" spans="1:27" customFormat="1" ht="14.25" x14ac:dyDescent="0.45">
      <c r="A343" s="7"/>
      <c r="B343" s="8" t="s">
        <v>359</v>
      </c>
      <c r="C343" s="51" t="s">
        <v>42</v>
      </c>
      <c r="D343" s="102">
        <v>2.1</v>
      </c>
      <c r="E343" s="103">
        <v>1.6</v>
      </c>
      <c r="F343" s="103">
        <v>3.7</v>
      </c>
      <c r="G343" s="103">
        <v>3.9</v>
      </c>
      <c r="H343" s="104">
        <v>4.3</v>
      </c>
      <c r="I343" s="105">
        <v>0</v>
      </c>
      <c r="J343" s="103">
        <v>0</v>
      </c>
      <c r="K343" s="103">
        <v>0</v>
      </c>
      <c r="L343" s="103">
        <v>0</v>
      </c>
      <c r="M343" s="106">
        <v>0</v>
      </c>
      <c r="N343" s="102">
        <v>0</v>
      </c>
      <c r="O343" s="103">
        <v>0</v>
      </c>
      <c r="P343" s="103">
        <v>0</v>
      </c>
      <c r="Q343" s="103">
        <v>0.4</v>
      </c>
      <c r="R343" s="104">
        <v>0.1</v>
      </c>
      <c r="S343" s="105">
        <v>2.1</v>
      </c>
      <c r="T343" s="103">
        <v>1.6</v>
      </c>
      <c r="U343" s="103">
        <v>3.7</v>
      </c>
      <c r="V343" s="103">
        <v>3.6</v>
      </c>
      <c r="W343" s="104">
        <v>4.2</v>
      </c>
      <c r="X343" s="15"/>
      <c r="Y343" s="15"/>
      <c r="Z343" s="15"/>
      <c r="AA343" s="15"/>
    </row>
    <row r="344" spans="1:27" customFormat="1" ht="14.25" x14ac:dyDescent="0.45">
      <c r="A344" s="7"/>
      <c r="B344" s="8" t="s">
        <v>360</v>
      </c>
      <c r="C344" s="58" t="s">
        <v>44</v>
      </c>
      <c r="D344" s="107">
        <v>2.9</v>
      </c>
      <c r="E344" s="108">
        <v>2.9</v>
      </c>
      <c r="F344" s="108">
        <v>3.5</v>
      </c>
      <c r="G344" s="108">
        <v>3.8</v>
      </c>
      <c r="H344" s="109">
        <v>4.5</v>
      </c>
      <c r="I344" s="110">
        <v>0.1</v>
      </c>
      <c r="J344" s="108">
        <v>0.1</v>
      </c>
      <c r="K344" s="108">
        <v>0.1</v>
      </c>
      <c r="L344" s="108">
        <v>0</v>
      </c>
      <c r="M344" s="111">
        <v>0.1</v>
      </c>
      <c r="N344" s="107">
        <v>0.4</v>
      </c>
      <c r="O344" s="108">
        <v>0.3</v>
      </c>
      <c r="P344" s="108">
        <v>0.4</v>
      </c>
      <c r="Q344" s="108">
        <v>0.3</v>
      </c>
      <c r="R344" s="109">
        <v>0.6</v>
      </c>
      <c r="S344" s="110">
        <v>2.4</v>
      </c>
      <c r="T344" s="108">
        <v>2.5</v>
      </c>
      <c r="U344" s="108">
        <v>3.1</v>
      </c>
      <c r="V344" s="108">
        <v>3.5</v>
      </c>
      <c r="W344" s="109">
        <v>3.8</v>
      </c>
      <c r="X344" s="15"/>
      <c r="Y344" s="15"/>
      <c r="Z344" s="15"/>
      <c r="AA344" s="15"/>
    </row>
    <row r="345" spans="1:27" customFormat="1" ht="14.25" x14ac:dyDescent="0.45">
      <c r="A345" s="7"/>
      <c r="B345" s="8" t="s">
        <v>361</v>
      </c>
      <c r="C345" s="49" t="s">
        <v>46</v>
      </c>
      <c r="D345" s="97">
        <v>4</v>
      </c>
      <c r="E345" s="98">
        <v>2.8</v>
      </c>
      <c r="F345" s="98">
        <v>4.5999999999999996</v>
      </c>
      <c r="G345" s="98">
        <v>5.8</v>
      </c>
      <c r="H345" s="99">
        <v>5.6</v>
      </c>
      <c r="I345" s="100">
        <v>0.3</v>
      </c>
      <c r="J345" s="98">
        <v>0.2</v>
      </c>
      <c r="K345" s="98">
        <v>0.2</v>
      </c>
      <c r="L345" s="98">
        <v>0</v>
      </c>
      <c r="M345" s="101">
        <v>0.5</v>
      </c>
      <c r="N345" s="97">
        <v>1.3</v>
      </c>
      <c r="O345" s="98">
        <v>0.3</v>
      </c>
      <c r="P345" s="98">
        <v>0</v>
      </c>
      <c r="Q345" s="98">
        <v>0</v>
      </c>
      <c r="R345" s="99">
        <v>0.5</v>
      </c>
      <c r="S345" s="100">
        <v>2.2999999999999998</v>
      </c>
      <c r="T345" s="98">
        <v>2.2999999999999998</v>
      </c>
      <c r="U345" s="98">
        <v>4.4000000000000004</v>
      </c>
      <c r="V345" s="98">
        <v>5.8</v>
      </c>
      <c r="W345" s="99">
        <v>4.5999999999999996</v>
      </c>
      <c r="X345" s="15"/>
      <c r="Y345" s="15"/>
      <c r="Z345" s="15"/>
      <c r="AA345" s="15"/>
    </row>
    <row r="346" spans="1:27" customFormat="1" ht="14.25" x14ac:dyDescent="0.45">
      <c r="A346" s="7"/>
      <c r="B346" s="8" t="s">
        <v>362</v>
      </c>
      <c r="C346" s="49" t="s">
        <v>48</v>
      </c>
      <c r="D346" s="97">
        <v>2.9</v>
      </c>
      <c r="E346" s="98">
        <v>2.8</v>
      </c>
      <c r="F346" s="98">
        <v>4.4000000000000004</v>
      </c>
      <c r="G346" s="98">
        <v>3.9</v>
      </c>
      <c r="H346" s="99">
        <v>5.6</v>
      </c>
      <c r="I346" s="100">
        <v>0</v>
      </c>
      <c r="J346" s="98">
        <v>0</v>
      </c>
      <c r="K346" s="98">
        <v>0</v>
      </c>
      <c r="L346" s="98">
        <v>0</v>
      </c>
      <c r="M346" s="101">
        <v>0</v>
      </c>
      <c r="N346" s="97">
        <v>0.2</v>
      </c>
      <c r="O346" s="98">
        <v>0</v>
      </c>
      <c r="P346" s="98">
        <v>0.3</v>
      </c>
      <c r="Q346" s="98">
        <v>0</v>
      </c>
      <c r="R346" s="99">
        <v>0.2</v>
      </c>
      <c r="S346" s="100">
        <v>2.7</v>
      </c>
      <c r="T346" s="98">
        <v>2.8</v>
      </c>
      <c r="U346" s="98">
        <v>4.0999999999999996</v>
      </c>
      <c r="V346" s="98">
        <v>3.9</v>
      </c>
      <c r="W346" s="99">
        <v>5.4</v>
      </c>
      <c r="X346" s="15"/>
      <c r="Y346" s="15"/>
      <c r="Z346" s="15"/>
      <c r="AA346" s="15"/>
    </row>
    <row r="347" spans="1:27" customFormat="1" ht="14.25" x14ac:dyDescent="0.45">
      <c r="A347" s="7"/>
      <c r="B347" s="8" t="s">
        <v>363</v>
      </c>
      <c r="C347" s="49" t="s">
        <v>50</v>
      </c>
      <c r="D347" s="97">
        <v>3.1</v>
      </c>
      <c r="E347" s="98">
        <v>3.6</v>
      </c>
      <c r="F347" s="98">
        <v>2.7</v>
      </c>
      <c r="G347" s="98">
        <v>3.2</v>
      </c>
      <c r="H347" s="99">
        <v>4.0999999999999996</v>
      </c>
      <c r="I347" s="100">
        <v>0</v>
      </c>
      <c r="J347" s="98">
        <v>0.1</v>
      </c>
      <c r="K347" s="98">
        <v>0.1</v>
      </c>
      <c r="L347" s="98">
        <v>0</v>
      </c>
      <c r="M347" s="101">
        <v>0.1</v>
      </c>
      <c r="N347" s="97">
        <v>0.4</v>
      </c>
      <c r="O347" s="98">
        <v>0.5</v>
      </c>
      <c r="P347" s="98">
        <v>0.5</v>
      </c>
      <c r="Q347" s="98">
        <v>0.3</v>
      </c>
      <c r="R347" s="99">
        <v>0.3</v>
      </c>
      <c r="S347" s="100">
        <v>2.7</v>
      </c>
      <c r="T347" s="98">
        <v>2.9</v>
      </c>
      <c r="U347" s="98">
        <v>2.1</v>
      </c>
      <c r="V347" s="98">
        <v>2.9</v>
      </c>
      <c r="W347" s="99">
        <v>3.6</v>
      </c>
      <c r="X347" s="15"/>
      <c r="Y347" s="15"/>
      <c r="Z347" s="15"/>
      <c r="AA347" s="15"/>
    </row>
    <row r="348" spans="1:27" customFormat="1" ht="14.25" x14ac:dyDescent="0.45">
      <c r="A348" s="7"/>
      <c r="B348" s="8" t="s">
        <v>364</v>
      </c>
      <c r="C348" s="49" t="s">
        <v>52</v>
      </c>
      <c r="D348" s="97">
        <v>3.8</v>
      </c>
      <c r="E348" s="98">
        <v>3.1</v>
      </c>
      <c r="F348" s="98">
        <v>3.9</v>
      </c>
      <c r="G348" s="98">
        <v>3.1</v>
      </c>
      <c r="H348" s="99">
        <v>5.3</v>
      </c>
      <c r="I348" s="100">
        <v>0</v>
      </c>
      <c r="J348" s="98">
        <v>0.5</v>
      </c>
      <c r="K348" s="98">
        <v>0</v>
      </c>
      <c r="L348" s="98">
        <v>0</v>
      </c>
      <c r="M348" s="101">
        <v>0</v>
      </c>
      <c r="N348" s="97">
        <v>0.9</v>
      </c>
      <c r="O348" s="98">
        <v>0.3</v>
      </c>
      <c r="P348" s="98">
        <v>0.2</v>
      </c>
      <c r="Q348" s="98">
        <v>1</v>
      </c>
      <c r="R348" s="99">
        <v>0.8</v>
      </c>
      <c r="S348" s="100">
        <v>2.9</v>
      </c>
      <c r="T348" s="98">
        <v>2.2999999999999998</v>
      </c>
      <c r="U348" s="98">
        <v>3.6</v>
      </c>
      <c r="V348" s="98">
        <v>2.1</v>
      </c>
      <c r="W348" s="99">
        <v>4.5</v>
      </c>
      <c r="X348" s="15"/>
      <c r="Y348" s="15"/>
      <c r="Z348" s="15"/>
      <c r="AA348" s="15"/>
    </row>
    <row r="349" spans="1:27" customFormat="1" ht="14.25" x14ac:dyDescent="0.45">
      <c r="A349" s="7"/>
      <c r="B349" s="8" t="s">
        <v>365</v>
      </c>
      <c r="C349" s="49" t="s">
        <v>54</v>
      </c>
      <c r="D349" s="97">
        <v>2.2999999999999998</v>
      </c>
      <c r="E349" s="98">
        <v>5.9</v>
      </c>
      <c r="F349" s="98">
        <v>3.6</v>
      </c>
      <c r="G349" s="98">
        <v>6.3</v>
      </c>
      <c r="H349" s="99">
        <v>6.1</v>
      </c>
      <c r="I349" s="100">
        <v>0</v>
      </c>
      <c r="J349" s="98">
        <v>0</v>
      </c>
      <c r="K349" s="98">
        <v>0</v>
      </c>
      <c r="L349" s="98">
        <v>0</v>
      </c>
      <c r="M349" s="101">
        <v>0</v>
      </c>
      <c r="N349" s="97">
        <v>0.3</v>
      </c>
      <c r="O349" s="98">
        <v>0.1</v>
      </c>
      <c r="P349" s="98">
        <v>0.5</v>
      </c>
      <c r="Q349" s="98">
        <v>0</v>
      </c>
      <c r="R349" s="99">
        <v>1.5</v>
      </c>
      <c r="S349" s="100">
        <v>2</v>
      </c>
      <c r="T349" s="98">
        <v>5.8</v>
      </c>
      <c r="U349" s="98">
        <v>3.1</v>
      </c>
      <c r="V349" s="98">
        <v>6.3</v>
      </c>
      <c r="W349" s="99">
        <v>4.5999999999999996</v>
      </c>
      <c r="X349" s="15"/>
      <c r="Y349" s="15"/>
      <c r="Z349" s="15"/>
      <c r="AA349" s="15"/>
    </row>
    <row r="350" spans="1:27" customFormat="1" ht="14.25" x14ac:dyDescent="0.45">
      <c r="A350" s="7"/>
      <c r="B350" s="8" t="s">
        <v>366</v>
      </c>
      <c r="C350" s="49" t="s">
        <v>56</v>
      </c>
      <c r="D350" s="97">
        <v>3.2</v>
      </c>
      <c r="E350" s="98">
        <v>2.1</v>
      </c>
      <c r="F350" s="98">
        <v>4.0999999999999996</v>
      </c>
      <c r="G350" s="98">
        <v>4.0999999999999996</v>
      </c>
      <c r="H350" s="99">
        <v>6.1</v>
      </c>
      <c r="I350" s="100">
        <v>0</v>
      </c>
      <c r="J350" s="98">
        <v>0.1</v>
      </c>
      <c r="K350" s="98">
        <v>0</v>
      </c>
      <c r="L350" s="98">
        <v>0</v>
      </c>
      <c r="M350" s="101">
        <v>0.1</v>
      </c>
      <c r="N350" s="97">
        <v>0.3</v>
      </c>
      <c r="O350" s="98">
        <v>0.3</v>
      </c>
      <c r="P350" s="98">
        <v>0.3</v>
      </c>
      <c r="Q350" s="98">
        <v>0.3</v>
      </c>
      <c r="R350" s="99">
        <v>0.9</v>
      </c>
      <c r="S350" s="100">
        <v>2.9</v>
      </c>
      <c r="T350" s="98">
        <v>1.7</v>
      </c>
      <c r="U350" s="98">
        <v>3.7</v>
      </c>
      <c r="V350" s="98">
        <v>3.7</v>
      </c>
      <c r="W350" s="99">
        <v>5</v>
      </c>
      <c r="X350" s="15"/>
      <c r="Y350" s="15"/>
      <c r="Z350" s="15"/>
      <c r="AA350" s="15"/>
    </row>
    <row r="351" spans="1:27" customFormat="1" ht="14.25" x14ac:dyDescent="0.45">
      <c r="A351" s="7"/>
      <c r="B351" s="8" t="s">
        <v>367</v>
      </c>
      <c r="C351" s="49" t="s">
        <v>58</v>
      </c>
      <c r="D351" s="97">
        <v>1.9</v>
      </c>
      <c r="E351" s="98">
        <v>2</v>
      </c>
      <c r="F351" s="98">
        <v>4.0999999999999996</v>
      </c>
      <c r="G351" s="98">
        <v>3.2</v>
      </c>
      <c r="H351" s="99">
        <v>4.4000000000000004</v>
      </c>
      <c r="I351" s="100">
        <v>0</v>
      </c>
      <c r="J351" s="98">
        <v>0</v>
      </c>
      <c r="K351" s="98">
        <v>0</v>
      </c>
      <c r="L351" s="98">
        <v>0.1</v>
      </c>
      <c r="M351" s="101">
        <v>0</v>
      </c>
      <c r="N351" s="97">
        <v>0.6</v>
      </c>
      <c r="O351" s="98">
        <v>0.3</v>
      </c>
      <c r="P351" s="98">
        <v>0.4</v>
      </c>
      <c r="Q351" s="98">
        <v>0</v>
      </c>
      <c r="R351" s="99">
        <v>0.5</v>
      </c>
      <c r="S351" s="100">
        <v>1.3</v>
      </c>
      <c r="T351" s="98">
        <v>1.7</v>
      </c>
      <c r="U351" s="98">
        <v>3.7</v>
      </c>
      <c r="V351" s="98">
        <v>3.2</v>
      </c>
      <c r="W351" s="99">
        <v>3.9</v>
      </c>
      <c r="X351" s="15"/>
      <c r="Y351" s="15"/>
      <c r="Z351" s="15"/>
      <c r="AA351" s="15"/>
    </row>
    <row r="352" spans="1:27" customFormat="1" ht="14.25" x14ac:dyDescent="0.45">
      <c r="A352" s="7"/>
      <c r="B352" s="8" t="s">
        <v>368</v>
      </c>
      <c r="C352" s="49" t="s">
        <v>60</v>
      </c>
      <c r="D352" s="97">
        <v>1.2</v>
      </c>
      <c r="E352" s="98">
        <v>1.8</v>
      </c>
      <c r="F352" s="98">
        <v>1.7</v>
      </c>
      <c r="G352" s="98">
        <v>2.1</v>
      </c>
      <c r="H352" s="99">
        <v>1.9</v>
      </c>
      <c r="I352" s="100">
        <v>0</v>
      </c>
      <c r="J352" s="98">
        <v>0</v>
      </c>
      <c r="K352" s="98">
        <v>0</v>
      </c>
      <c r="L352" s="98">
        <v>0</v>
      </c>
      <c r="M352" s="101">
        <v>0</v>
      </c>
      <c r="N352" s="97">
        <v>0.1</v>
      </c>
      <c r="O352" s="98">
        <v>0.2</v>
      </c>
      <c r="P352" s="98">
        <v>0</v>
      </c>
      <c r="Q352" s="98">
        <v>0</v>
      </c>
      <c r="R352" s="99">
        <v>0.2</v>
      </c>
      <c r="S352" s="100">
        <v>1.2</v>
      </c>
      <c r="T352" s="98">
        <v>1.5</v>
      </c>
      <c r="U352" s="98">
        <v>1.7</v>
      </c>
      <c r="V352" s="98">
        <v>2.1</v>
      </c>
      <c r="W352" s="99">
        <v>1.7</v>
      </c>
      <c r="X352" s="15"/>
      <c r="Y352" s="15"/>
      <c r="Z352" s="15"/>
      <c r="AA352" s="15"/>
    </row>
    <row r="353" spans="1:27" customFormat="1" ht="14.65" thickBot="1" x14ac:dyDescent="0.5">
      <c r="A353" s="7"/>
      <c r="B353" s="8" t="s">
        <v>369</v>
      </c>
      <c r="C353" s="59" t="s">
        <v>62</v>
      </c>
      <c r="D353" s="112">
        <v>3.2</v>
      </c>
      <c r="E353" s="113">
        <v>3.3</v>
      </c>
      <c r="F353" s="113">
        <v>3.6</v>
      </c>
      <c r="G353" s="113">
        <v>3.8</v>
      </c>
      <c r="H353" s="114">
        <v>3.3</v>
      </c>
      <c r="I353" s="115">
        <v>0.2</v>
      </c>
      <c r="J353" s="113">
        <v>0.1</v>
      </c>
      <c r="K353" s="113">
        <v>0.2</v>
      </c>
      <c r="L353" s="113">
        <v>0</v>
      </c>
      <c r="M353" s="116">
        <v>0.2</v>
      </c>
      <c r="N353" s="112">
        <v>0.4</v>
      </c>
      <c r="O353" s="113">
        <v>0.4</v>
      </c>
      <c r="P353" s="113">
        <v>0.6</v>
      </c>
      <c r="Q353" s="113">
        <v>0.5</v>
      </c>
      <c r="R353" s="114">
        <v>0.5</v>
      </c>
      <c r="S353" s="115">
        <v>2.6</v>
      </c>
      <c r="T353" s="113">
        <v>2.8</v>
      </c>
      <c r="U353" s="113">
        <v>2.8</v>
      </c>
      <c r="V353" s="113">
        <v>3.3</v>
      </c>
      <c r="W353" s="114">
        <v>2.6</v>
      </c>
      <c r="X353" s="15"/>
      <c r="Y353" s="15"/>
      <c r="Z353" s="15"/>
      <c r="AA353" s="15"/>
    </row>
    <row r="354" spans="1:27" customFormat="1" ht="14.65" thickTop="1" x14ac:dyDescent="0.45">
      <c r="A354" s="7"/>
      <c r="B354" s="8" t="s">
        <v>370</v>
      </c>
      <c r="C354" s="66" t="s">
        <v>64</v>
      </c>
      <c r="D354" s="117">
        <v>3.4</v>
      </c>
      <c r="E354" s="118">
        <v>3.7</v>
      </c>
      <c r="F354" s="118">
        <v>4.3</v>
      </c>
      <c r="G354" s="118">
        <v>5.0999999999999996</v>
      </c>
      <c r="H354" s="119">
        <v>5.8</v>
      </c>
      <c r="I354" s="120">
        <v>0.1</v>
      </c>
      <c r="J354" s="118">
        <v>0.2</v>
      </c>
      <c r="K354" s="118">
        <v>0.1</v>
      </c>
      <c r="L354" s="118">
        <v>0.1</v>
      </c>
      <c r="M354" s="121">
        <v>0.2</v>
      </c>
      <c r="N354" s="122">
        <v>0.4</v>
      </c>
      <c r="O354" s="123">
        <v>0.4</v>
      </c>
      <c r="P354" s="123">
        <v>0.4</v>
      </c>
      <c r="Q354" s="123">
        <v>0.5</v>
      </c>
      <c r="R354" s="124">
        <v>0.6</v>
      </c>
      <c r="S354" s="120">
        <v>2.8</v>
      </c>
      <c r="T354" s="118">
        <v>3.1</v>
      </c>
      <c r="U354" s="118">
        <v>3.8</v>
      </c>
      <c r="V354" s="118">
        <v>4.5</v>
      </c>
      <c r="W354" s="119">
        <v>5</v>
      </c>
      <c r="X354" s="15"/>
      <c r="Y354" s="15"/>
      <c r="Z354" s="15"/>
      <c r="AA354" s="15"/>
    </row>
  </sheetData>
  <sheetProtection algorithmName="SHA-512" hashValue="ZP0QXj21IpyWfmLqx7GhzORJKXXWzjt0dPoyD7JP8CNJijzM49HzfMAhI4F09YKQW5uY8OXdPqFUGXbn3BVsWQ==" saltValue="+Ecousp99TsN8kkA7wTqQQ==" spinCount="100000" sheet="1" objects="1" scenarios="1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354"/>
  <sheetViews>
    <sheetView workbookViewId="0"/>
  </sheetViews>
  <sheetFormatPr defaultColWidth="9.33203125" defaultRowHeight="12.75" x14ac:dyDescent="0.35"/>
  <cols>
    <col min="1" max="1" width="9.33203125" style="7" customWidth="1"/>
    <col min="2" max="2" width="8.6640625" style="16" customWidth="1"/>
    <col min="3" max="3" width="31.83203125" style="15" customWidth="1"/>
    <col min="4" max="23" width="9.83203125" style="15" customWidth="1"/>
    <col min="24" max="24" width="9.33203125" style="15" customWidth="1"/>
    <col min="25" max="16384" width="9.33203125" style="15"/>
  </cols>
  <sheetData>
    <row r="1" spans="1:28" s="1" customFormat="1" x14ac:dyDescent="0.35">
      <c r="A1" s="7"/>
      <c r="B1" s="8"/>
      <c r="C1" s="11"/>
      <c r="D1" s="10"/>
      <c r="E1" s="3"/>
      <c r="F1" s="10"/>
      <c r="G1" s="3"/>
      <c r="H1" s="10"/>
      <c r="I1" s="3"/>
      <c r="J1" s="10"/>
      <c r="K1" s="3"/>
      <c r="L1" s="10"/>
      <c r="M1" s="3"/>
      <c r="N1" s="10"/>
      <c r="O1" s="3"/>
      <c r="P1" s="10"/>
      <c r="Q1" s="3"/>
      <c r="R1" s="10"/>
      <c r="S1" s="3"/>
      <c r="T1" s="10"/>
      <c r="U1" s="3"/>
      <c r="V1" s="10"/>
      <c r="W1" s="3"/>
      <c r="X1" s="15"/>
      <c r="Y1" s="15"/>
      <c r="Z1" s="15"/>
      <c r="AA1" s="15"/>
      <c r="AB1" s="15"/>
    </row>
    <row r="2" spans="1:28" s="1" customFormat="1" x14ac:dyDescent="0.35">
      <c r="A2" s="7"/>
      <c r="B2" s="8"/>
      <c r="C2" s="11"/>
      <c r="D2" s="10"/>
      <c r="E2" s="3"/>
      <c r="F2" s="10"/>
      <c r="G2" s="3"/>
      <c r="H2" s="10"/>
      <c r="I2" s="3"/>
      <c r="J2" s="10"/>
      <c r="K2" s="3"/>
      <c r="L2" s="10"/>
      <c r="M2" s="3"/>
      <c r="N2" s="10"/>
      <c r="O2" s="3"/>
      <c r="P2" s="10"/>
      <c r="Q2" s="3"/>
      <c r="R2" s="10"/>
      <c r="S2" s="3"/>
      <c r="T2" s="10"/>
      <c r="U2" s="3"/>
      <c r="V2" s="10"/>
      <c r="W2" s="3"/>
      <c r="X2" s="15"/>
      <c r="Y2" s="15"/>
      <c r="Z2" s="15"/>
      <c r="AA2" s="15"/>
      <c r="AB2" s="15"/>
    </row>
    <row r="3" spans="1:28" s="1" customFormat="1" ht="15" x14ac:dyDescent="0.4">
      <c r="A3" s="7"/>
      <c r="B3" s="16"/>
      <c r="C3" s="1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5" spans="1:28" s="1" customFormat="1" x14ac:dyDescent="0.35">
      <c r="A5" s="7"/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1" customFormat="1" x14ac:dyDescent="0.35">
      <c r="A6" s="7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1" customFormat="1" x14ac:dyDescent="0.35">
      <c r="A7" s="7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1" customFormat="1" x14ac:dyDescent="0.35">
      <c r="A8" s="7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1" customFormat="1" x14ac:dyDescent="0.35">
      <c r="A9" s="7"/>
      <c r="B9" s="16"/>
      <c r="C9" s="1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1" customFormat="1" x14ac:dyDescent="0.35">
      <c r="A10" s="7"/>
      <c r="B10" s="16"/>
      <c r="C10" s="18" t="s">
        <v>20</v>
      </c>
      <c r="D10" s="19" t="s">
        <v>372</v>
      </c>
      <c r="E10" s="20"/>
      <c r="F10" s="20"/>
      <c r="G10" s="20"/>
      <c r="H10" s="21"/>
      <c r="I10" s="22" t="s">
        <v>373</v>
      </c>
      <c r="J10" s="20"/>
      <c r="K10" s="20"/>
      <c r="L10" s="20"/>
      <c r="M10" s="80"/>
      <c r="N10" s="81" t="s">
        <v>374</v>
      </c>
      <c r="O10" s="20"/>
      <c r="P10" s="20"/>
      <c r="Q10" s="20"/>
      <c r="R10" s="80"/>
      <c r="S10" s="81" t="s">
        <v>375</v>
      </c>
      <c r="T10" s="20"/>
      <c r="U10" s="20"/>
      <c r="V10" s="20"/>
      <c r="W10" s="24"/>
      <c r="X10" s="15"/>
      <c r="Y10" s="15"/>
      <c r="Z10" s="15"/>
      <c r="AA10" s="15"/>
      <c r="AB10" s="15"/>
    </row>
    <row r="11" spans="1:28" s="1" customFormat="1" ht="13.15" x14ac:dyDescent="0.4">
      <c r="A11" s="7"/>
      <c r="B11" s="8"/>
      <c r="C11" s="26" t="s">
        <v>20</v>
      </c>
      <c r="D11" s="82">
        <v>2011</v>
      </c>
      <c r="E11" s="83">
        <v>2012</v>
      </c>
      <c r="F11" s="83">
        <v>2013</v>
      </c>
      <c r="G11" s="83">
        <v>2014</v>
      </c>
      <c r="H11" s="84">
        <v>2015</v>
      </c>
      <c r="I11" s="85">
        <v>2011</v>
      </c>
      <c r="J11" s="83">
        <v>2012</v>
      </c>
      <c r="K11" s="83">
        <v>2013</v>
      </c>
      <c r="L11" s="83">
        <v>2014</v>
      </c>
      <c r="M11" s="86">
        <v>2015</v>
      </c>
      <c r="N11" s="82">
        <v>2011</v>
      </c>
      <c r="O11" s="83">
        <v>2012</v>
      </c>
      <c r="P11" s="83">
        <v>2013</v>
      </c>
      <c r="Q11" s="83">
        <v>2014</v>
      </c>
      <c r="R11" s="84">
        <v>2015</v>
      </c>
      <c r="S11" s="85">
        <v>2011</v>
      </c>
      <c r="T11" s="83">
        <v>2012</v>
      </c>
      <c r="U11" s="83">
        <v>2013</v>
      </c>
      <c r="V11" s="83">
        <v>2014</v>
      </c>
      <c r="W11" s="84">
        <v>2015</v>
      </c>
      <c r="X11" s="15"/>
      <c r="Y11" s="15"/>
      <c r="Z11" s="15"/>
      <c r="AA11" s="15"/>
      <c r="AB11" s="15"/>
    </row>
    <row r="12" spans="1:28" s="1" customFormat="1" ht="14.25" x14ac:dyDescent="0.45">
      <c r="A12" s="7"/>
      <c r="B12" s="8" t="s">
        <v>72</v>
      </c>
      <c r="C12" s="32" t="s">
        <v>5</v>
      </c>
      <c r="D12" s="87">
        <v>100</v>
      </c>
      <c r="E12" s="88">
        <v>100</v>
      </c>
      <c r="F12" s="88">
        <v>100</v>
      </c>
      <c r="G12" s="88">
        <v>100</v>
      </c>
      <c r="H12" s="89">
        <v>100</v>
      </c>
      <c r="I12" s="90">
        <v>57.4</v>
      </c>
      <c r="J12" s="88">
        <v>55.5</v>
      </c>
      <c r="K12" s="88">
        <v>54.4</v>
      </c>
      <c r="L12" s="88">
        <v>52.8</v>
      </c>
      <c r="M12" s="91">
        <v>53.6</v>
      </c>
      <c r="N12" s="87">
        <v>13.5</v>
      </c>
      <c r="O12" s="88">
        <v>14.2</v>
      </c>
      <c r="P12" s="88">
        <v>13</v>
      </c>
      <c r="Q12" s="88">
        <v>12.7</v>
      </c>
      <c r="R12" s="89">
        <v>12.1</v>
      </c>
      <c r="S12" s="90">
        <v>29.1</v>
      </c>
      <c r="T12" s="88">
        <v>30.3</v>
      </c>
      <c r="U12" s="88">
        <v>32.6</v>
      </c>
      <c r="V12" s="88">
        <v>34.5</v>
      </c>
      <c r="W12" s="89">
        <v>34.200000000000003</v>
      </c>
      <c r="X12" s="15"/>
      <c r="Y12" s="41"/>
      <c r="Z12" s="41"/>
      <c r="AA12" s="41"/>
      <c r="AB12" s="15"/>
    </row>
    <row r="13" spans="1:28" s="1" customFormat="1" ht="14.25" x14ac:dyDescent="0.45">
      <c r="A13" s="7"/>
      <c r="B13" s="8" t="s">
        <v>73</v>
      </c>
      <c r="C13" s="42" t="s">
        <v>10</v>
      </c>
      <c r="D13" s="92">
        <v>100</v>
      </c>
      <c r="E13" s="93">
        <v>100</v>
      </c>
      <c r="F13" s="93">
        <v>100</v>
      </c>
      <c r="G13" s="93">
        <v>100</v>
      </c>
      <c r="H13" s="94">
        <v>100</v>
      </c>
      <c r="I13" s="95">
        <v>59.8</v>
      </c>
      <c r="J13" s="93">
        <v>59.1</v>
      </c>
      <c r="K13" s="93">
        <v>57.9</v>
      </c>
      <c r="L13" s="93">
        <v>55.5</v>
      </c>
      <c r="M13" s="96">
        <v>55.3</v>
      </c>
      <c r="N13" s="92">
        <v>12</v>
      </c>
      <c r="O13" s="93">
        <v>12.3</v>
      </c>
      <c r="P13" s="93">
        <v>12</v>
      </c>
      <c r="Q13" s="93">
        <v>12.3</v>
      </c>
      <c r="R13" s="94">
        <v>12.1</v>
      </c>
      <c r="S13" s="95">
        <v>28.2</v>
      </c>
      <c r="T13" s="93">
        <v>28.6</v>
      </c>
      <c r="U13" s="93">
        <v>30.1</v>
      </c>
      <c r="V13" s="93">
        <v>32.200000000000003</v>
      </c>
      <c r="W13" s="94">
        <v>32.700000000000003</v>
      </c>
      <c r="X13" s="15"/>
      <c r="Y13" s="41"/>
      <c r="Z13" s="41"/>
      <c r="AA13" s="41"/>
      <c r="AB13" s="15"/>
    </row>
    <row r="14" spans="1:28" s="1" customFormat="1" ht="14.25" x14ac:dyDescent="0.45">
      <c r="A14" s="7"/>
      <c r="B14" s="8" t="s">
        <v>74</v>
      </c>
      <c r="C14" s="49" t="s">
        <v>16</v>
      </c>
      <c r="D14" s="97">
        <v>100</v>
      </c>
      <c r="E14" s="98">
        <v>100</v>
      </c>
      <c r="F14" s="98">
        <v>100</v>
      </c>
      <c r="G14" s="98">
        <v>100</v>
      </c>
      <c r="H14" s="99">
        <v>100</v>
      </c>
      <c r="I14" s="100">
        <v>60.2</v>
      </c>
      <c r="J14" s="98">
        <v>57.5</v>
      </c>
      <c r="K14" s="98">
        <v>54.9</v>
      </c>
      <c r="L14" s="98">
        <v>51.9</v>
      </c>
      <c r="M14" s="101">
        <v>52</v>
      </c>
      <c r="N14" s="97">
        <v>12.2</v>
      </c>
      <c r="O14" s="98">
        <v>14.3</v>
      </c>
      <c r="P14" s="98">
        <v>14.5</v>
      </c>
      <c r="Q14" s="98">
        <v>13.4</v>
      </c>
      <c r="R14" s="99">
        <v>12.6</v>
      </c>
      <c r="S14" s="100">
        <v>27.6</v>
      </c>
      <c r="T14" s="98">
        <v>28.2</v>
      </c>
      <c r="U14" s="98">
        <v>30.5</v>
      </c>
      <c r="V14" s="98">
        <v>34.700000000000003</v>
      </c>
      <c r="W14" s="99">
        <v>35.299999999999997</v>
      </c>
      <c r="X14" s="15"/>
      <c r="Y14" s="41"/>
      <c r="Z14" s="41"/>
      <c r="AA14" s="41"/>
      <c r="AB14" s="15"/>
    </row>
    <row r="15" spans="1:28" s="1" customFormat="1" ht="14.25" x14ac:dyDescent="0.45">
      <c r="A15" s="7"/>
      <c r="B15" s="8" t="s">
        <v>75</v>
      </c>
      <c r="C15" s="50" t="s">
        <v>22</v>
      </c>
      <c r="D15" s="97">
        <v>100</v>
      </c>
      <c r="E15" s="98">
        <v>100</v>
      </c>
      <c r="F15" s="98">
        <v>100</v>
      </c>
      <c r="G15" s="98">
        <v>100</v>
      </c>
      <c r="H15" s="99">
        <v>100</v>
      </c>
      <c r="I15" s="100">
        <v>53.5</v>
      </c>
      <c r="J15" s="98">
        <v>51.2</v>
      </c>
      <c r="K15" s="98">
        <v>51.2</v>
      </c>
      <c r="L15" s="98">
        <v>47.4</v>
      </c>
      <c r="M15" s="101">
        <v>49.6</v>
      </c>
      <c r="N15" s="97">
        <v>15.7</v>
      </c>
      <c r="O15" s="98">
        <v>16.899999999999999</v>
      </c>
      <c r="P15" s="98">
        <v>12.6</v>
      </c>
      <c r="Q15" s="98">
        <v>13.6</v>
      </c>
      <c r="R15" s="99">
        <v>14</v>
      </c>
      <c r="S15" s="100">
        <v>30.8</v>
      </c>
      <c r="T15" s="98">
        <v>31.8</v>
      </c>
      <c r="U15" s="98">
        <v>36.200000000000003</v>
      </c>
      <c r="V15" s="98">
        <v>39</v>
      </c>
      <c r="W15" s="99">
        <v>36.4</v>
      </c>
      <c r="X15" s="15"/>
      <c r="Y15" s="41"/>
      <c r="Z15" s="41"/>
      <c r="AA15" s="41"/>
      <c r="AB15" s="15"/>
    </row>
    <row r="16" spans="1:28" s="1" customFormat="1" ht="14.25" x14ac:dyDescent="0.45">
      <c r="A16" s="7"/>
      <c r="B16" s="8" t="s">
        <v>76</v>
      </c>
      <c r="C16" s="50" t="s">
        <v>26</v>
      </c>
      <c r="D16" s="97">
        <v>100</v>
      </c>
      <c r="E16" s="98">
        <v>100</v>
      </c>
      <c r="F16" s="98">
        <v>100</v>
      </c>
      <c r="G16" s="98">
        <v>100</v>
      </c>
      <c r="H16" s="99">
        <v>100</v>
      </c>
      <c r="I16" s="100">
        <v>62</v>
      </c>
      <c r="J16" s="98">
        <v>60.6</v>
      </c>
      <c r="K16" s="98">
        <v>56.8</v>
      </c>
      <c r="L16" s="98">
        <v>56.6</v>
      </c>
      <c r="M16" s="101">
        <v>53.6</v>
      </c>
      <c r="N16" s="97">
        <v>11.4</v>
      </c>
      <c r="O16" s="98">
        <v>11.7</v>
      </c>
      <c r="P16" s="98">
        <v>18.3</v>
      </c>
      <c r="Q16" s="98">
        <v>10.1</v>
      </c>
      <c r="R16" s="99">
        <v>11.6</v>
      </c>
      <c r="S16" s="100">
        <v>26.6</v>
      </c>
      <c r="T16" s="98">
        <v>27.7</v>
      </c>
      <c r="U16" s="98">
        <v>24.9</v>
      </c>
      <c r="V16" s="98">
        <v>33.299999999999997</v>
      </c>
      <c r="W16" s="99">
        <v>34.9</v>
      </c>
      <c r="X16" s="15"/>
      <c r="Y16" s="41"/>
      <c r="Z16" s="41"/>
      <c r="AA16" s="41"/>
      <c r="AB16" s="15"/>
    </row>
    <row r="17" spans="1:28" s="1" customFormat="1" ht="14.25" x14ac:dyDescent="0.45">
      <c r="A17" s="7"/>
      <c r="B17" s="8" t="s">
        <v>77</v>
      </c>
      <c r="C17" s="50" t="s">
        <v>28</v>
      </c>
      <c r="D17" s="97">
        <v>100</v>
      </c>
      <c r="E17" s="98">
        <v>100</v>
      </c>
      <c r="F17" s="98">
        <v>100</v>
      </c>
      <c r="G17" s="98">
        <v>100</v>
      </c>
      <c r="H17" s="99">
        <v>100</v>
      </c>
      <c r="I17" s="100">
        <v>65.8</v>
      </c>
      <c r="J17" s="98">
        <v>61.3</v>
      </c>
      <c r="K17" s="98">
        <v>57.5</v>
      </c>
      <c r="L17" s="98">
        <v>52.3</v>
      </c>
      <c r="M17" s="101">
        <v>52.7</v>
      </c>
      <c r="N17" s="97">
        <v>9</v>
      </c>
      <c r="O17" s="98">
        <v>14</v>
      </c>
      <c r="P17" s="98">
        <v>13.1</v>
      </c>
      <c r="Q17" s="98">
        <v>17.100000000000001</v>
      </c>
      <c r="R17" s="99">
        <v>12.5</v>
      </c>
      <c r="S17" s="100">
        <v>25.2</v>
      </c>
      <c r="T17" s="98">
        <v>24.7</v>
      </c>
      <c r="U17" s="98">
        <v>29.4</v>
      </c>
      <c r="V17" s="98">
        <v>30.6</v>
      </c>
      <c r="W17" s="99">
        <v>34.799999999999997</v>
      </c>
      <c r="X17" s="15"/>
      <c r="Y17" s="41"/>
      <c r="Z17" s="41"/>
      <c r="AA17" s="41"/>
      <c r="AB17" s="15"/>
    </row>
    <row r="18" spans="1:28" s="1" customFormat="1" ht="14.25" x14ac:dyDescent="0.45">
      <c r="A18" s="7"/>
      <c r="B18" s="8" t="s">
        <v>78</v>
      </c>
      <c r="C18" s="49" t="s">
        <v>30</v>
      </c>
      <c r="D18" s="97">
        <v>100</v>
      </c>
      <c r="E18" s="98">
        <v>100</v>
      </c>
      <c r="F18" s="98">
        <v>100</v>
      </c>
      <c r="G18" s="98">
        <v>100</v>
      </c>
      <c r="H18" s="99">
        <v>100</v>
      </c>
      <c r="I18" s="100">
        <v>60.2</v>
      </c>
      <c r="J18" s="98">
        <v>49.2</v>
      </c>
      <c r="K18" s="98">
        <v>38.4</v>
      </c>
      <c r="L18" s="98">
        <v>35.5</v>
      </c>
      <c r="M18" s="101">
        <v>47.8</v>
      </c>
      <c r="N18" s="97">
        <v>14.7</v>
      </c>
      <c r="O18" s="98">
        <v>21</v>
      </c>
      <c r="P18" s="98">
        <v>18.600000000000001</v>
      </c>
      <c r="Q18" s="98">
        <v>16.399999999999999</v>
      </c>
      <c r="R18" s="99">
        <v>10.6</v>
      </c>
      <c r="S18" s="100">
        <v>25.1</v>
      </c>
      <c r="T18" s="98">
        <v>29.9</v>
      </c>
      <c r="U18" s="98">
        <v>43</v>
      </c>
      <c r="V18" s="98">
        <v>48.1</v>
      </c>
      <c r="W18" s="99">
        <v>41.5</v>
      </c>
      <c r="X18" s="15"/>
      <c r="Y18" s="41"/>
      <c r="Z18" s="41"/>
      <c r="AA18" s="41"/>
      <c r="AB18" s="15"/>
    </row>
    <row r="19" spans="1:28" s="1" customFormat="1" ht="14.25" x14ac:dyDescent="0.45">
      <c r="A19" s="7"/>
      <c r="B19" s="8" t="s">
        <v>79</v>
      </c>
      <c r="C19" s="49" t="s">
        <v>32</v>
      </c>
      <c r="D19" s="97">
        <v>100</v>
      </c>
      <c r="E19" s="98">
        <v>100</v>
      </c>
      <c r="F19" s="98">
        <v>100</v>
      </c>
      <c r="G19" s="98">
        <v>100</v>
      </c>
      <c r="H19" s="99">
        <v>100</v>
      </c>
      <c r="I19" s="100">
        <v>56.1</v>
      </c>
      <c r="J19" s="98">
        <v>55.3</v>
      </c>
      <c r="K19" s="98">
        <v>54.3</v>
      </c>
      <c r="L19" s="98">
        <v>53.8</v>
      </c>
      <c r="M19" s="101">
        <v>53.3</v>
      </c>
      <c r="N19" s="97">
        <v>11.2</v>
      </c>
      <c r="O19" s="98">
        <v>10.9</v>
      </c>
      <c r="P19" s="98">
        <v>10.6</v>
      </c>
      <c r="Q19" s="98">
        <v>10.8</v>
      </c>
      <c r="R19" s="99">
        <v>11.7</v>
      </c>
      <c r="S19" s="100">
        <v>32.700000000000003</v>
      </c>
      <c r="T19" s="98">
        <v>33.799999999999997</v>
      </c>
      <c r="U19" s="98">
        <v>35.200000000000003</v>
      </c>
      <c r="V19" s="98">
        <v>35.5</v>
      </c>
      <c r="W19" s="99">
        <v>35</v>
      </c>
      <c r="X19" s="15"/>
      <c r="Y19" s="41"/>
      <c r="Z19" s="41"/>
      <c r="AA19" s="41"/>
      <c r="AB19" s="15"/>
    </row>
    <row r="20" spans="1:28" s="1" customFormat="1" ht="14.25" x14ac:dyDescent="0.45">
      <c r="A20" s="7"/>
      <c r="B20" s="8" t="s">
        <v>80</v>
      </c>
      <c r="C20" s="49" t="s">
        <v>34</v>
      </c>
      <c r="D20" s="97">
        <v>100</v>
      </c>
      <c r="E20" s="98">
        <v>100</v>
      </c>
      <c r="F20" s="98">
        <v>100</v>
      </c>
      <c r="G20" s="98">
        <v>100</v>
      </c>
      <c r="H20" s="99">
        <v>100</v>
      </c>
      <c r="I20" s="100">
        <v>55.3</v>
      </c>
      <c r="J20" s="98">
        <v>39.9</v>
      </c>
      <c r="K20" s="98">
        <v>30.7</v>
      </c>
      <c r="L20" s="98">
        <v>50.8</v>
      </c>
      <c r="M20" s="101">
        <v>61.6</v>
      </c>
      <c r="N20" s="97">
        <v>24.5</v>
      </c>
      <c r="O20" s="98">
        <v>20.6</v>
      </c>
      <c r="P20" s="98">
        <v>27.1</v>
      </c>
      <c r="Q20" s="98">
        <v>16.8</v>
      </c>
      <c r="R20" s="99">
        <v>16.2</v>
      </c>
      <c r="S20" s="100">
        <v>20.2</v>
      </c>
      <c r="T20" s="98">
        <v>39.5</v>
      </c>
      <c r="U20" s="98">
        <v>42.3</v>
      </c>
      <c r="V20" s="98">
        <v>32.4</v>
      </c>
      <c r="W20" s="99">
        <v>22.2</v>
      </c>
      <c r="X20" s="15"/>
      <c r="Y20" s="41"/>
      <c r="Z20" s="41"/>
      <c r="AA20" s="41"/>
      <c r="AB20" s="15"/>
    </row>
    <row r="21" spans="1:28" s="1" customFormat="1" ht="14.25" x14ac:dyDescent="0.45">
      <c r="A21" s="7"/>
      <c r="B21" s="8" t="s">
        <v>81</v>
      </c>
      <c r="C21" s="49" t="s">
        <v>36</v>
      </c>
      <c r="D21" s="97">
        <v>100</v>
      </c>
      <c r="E21" s="98">
        <v>100</v>
      </c>
      <c r="F21" s="98">
        <v>100</v>
      </c>
      <c r="G21" s="98">
        <v>100</v>
      </c>
      <c r="H21" s="99">
        <v>100</v>
      </c>
      <c r="I21" s="100">
        <v>48.7</v>
      </c>
      <c r="J21" s="98">
        <v>49.1</v>
      </c>
      <c r="K21" s="98">
        <v>54.1</v>
      </c>
      <c r="L21" s="98">
        <v>50.3</v>
      </c>
      <c r="M21" s="101">
        <v>49.5</v>
      </c>
      <c r="N21" s="97">
        <v>21.6</v>
      </c>
      <c r="O21" s="98">
        <v>18.600000000000001</v>
      </c>
      <c r="P21" s="98">
        <v>13.8</v>
      </c>
      <c r="Q21" s="98">
        <v>17.3</v>
      </c>
      <c r="R21" s="99">
        <v>14.6</v>
      </c>
      <c r="S21" s="100">
        <v>29.7</v>
      </c>
      <c r="T21" s="98">
        <v>32.299999999999997</v>
      </c>
      <c r="U21" s="98">
        <v>32.1</v>
      </c>
      <c r="V21" s="98">
        <v>32.4</v>
      </c>
      <c r="W21" s="99">
        <v>35.9</v>
      </c>
      <c r="X21" s="15"/>
      <c r="Y21" s="41"/>
      <c r="Z21" s="41"/>
      <c r="AA21" s="41"/>
      <c r="AB21" s="15"/>
    </row>
    <row r="22" spans="1:28" s="1" customFormat="1" ht="14.25" x14ac:dyDescent="0.45">
      <c r="A22" s="7"/>
      <c r="B22" s="8" t="s">
        <v>82</v>
      </c>
      <c r="C22" s="49" t="s">
        <v>38</v>
      </c>
      <c r="D22" s="97">
        <v>100</v>
      </c>
      <c r="E22" s="98">
        <v>100</v>
      </c>
      <c r="F22" s="98">
        <v>100</v>
      </c>
      <c r="G22" s="98">
        <v>100</v>
      </c>
      <c r="H22" s="99">
        <v>100</v>
      </c>
      <c r="I22" s="100">
        <v>57.8</v>
      </c>
      <c r="J22" s="98">
        <v>55.3</v>
      </c>
      <c r="K22" s="98">
        <v>54.7</v>
      </c>
      <c r="L22" s="98">
        <v>56.5</v>
      </c>
      <c r="M22" s="101">
        <v>59.1</v>
      </c>
      <c r="N22" s="97">
        <v>14.1</v>
      </c>
      <c r="O22" s="98">
        <v>15.6</v>
      </c>
      <c r="P22" s="98">
        <v>13.1</v>
      </c>
      <c r="Q22" s="98">
        <v>10.7</v>
      </c>
      <c r="R22" s="99">
        <v>10.9</v>
      </c>
      <c r="S22" s="100">
        <v>28.1</v>
      </c>
      <c r="T22" s="98">
        <v>29.1</v>
      </c>
      <c r="U22" s="98">
        <v>32.200000000000003</v>
      </c>
      <c r="V22" s="98">
        <v>32.799999999999997</v>
      </c>
      <c r="W22" s="99">
        <v>30</v>
      </c>
      <c r="X22" s="15"/>
      <c r="Y22" s="41"/>
      <c r="Z22" s="41"/>
      <c r="AA22" s="41"/>
      <c r="AB22" s="15"/>
    </row>
    <row r="23" spans="1:28" s="1" customFormat="1" ht="14.25" x14ac:dyDescent="0.45">
      <c r="A23" s="7"/>
      <c r="B23" s="8" t="s">
        <v>83</v>
      </c>
      <c r="C23" s="50" t="s">
        <v>40</v>
      </c>
      <c r="D23" s="97">
        <v>100</v>
      </c>
      <c r="E23" s="98">
        <v>100</v>
      </c>
      <c r="F23" s="98">
        <v>100</v>
      </c>
      <c r="G23" s="98">
        <v>100</v>
      </c>
      <c r="H23" s="99">
        <v>100</v>
      </c>
      <c r="I23" s="100">
        <v>59.1</v>
      </c>
      <c r="J23" s="98">
        <v>55.9</v>
      </c>
      <c r="K23" s="98">
        <v>52.9</v>
      </c>
      <c r="L23" s="98">
        <v>52.6</v>
      </c>
      <c r="M23" s="101">
        <v>55</v>
      </c>
      <c r="N23" s="97">
        <v>13.3</v>
      </c>
      <c r="O23" s="98">
        <v>14.5</v>
      </c>
      <c r="P23" s="98">
        <v>14.4</v>
      </c>
      <c r="Q23" s="98">
        <v>11.7</v>
      </c>
      <c r="R23" s="99">
        <v>11.8</v>
      </c>
      <c r="S23" s="100">
        <v>27.6</v>
      </c>
      <c r="T23" s="98">
        <v>29.6</v>
      </c>
      <c r="U23" s="98">
        <v>32.6</v>
      </c>
      <c r="V23" s="98">
        <v>35.799999999999997</v>
      </c>
      <c r="W23" s="99">
        <v>33.200000000000003</v>
      </c>
      <c r="X23" s="15"/>
      <c r="Y23" s="41"/>
      <c r="Z23" s="41"/>
      <c r="AA23" s="41"/>
      <c r="AB23" s="15"/>
    </row>
    <row r="24" spans="1:28" s="1" customFormat="1" ht="14.25" x14ac:dyDescent="0.45">
      <c r="A24" s="7"/>
      <c r="B24" s="8" t="s">
        <v>84</v>
      </c>
      <c r="C24" s="51" t="s">
        <v>42</v>
      </c>
      <c r="D24" s="102">
        <v>100</v>
      </c>
      <c r="E24" s="103">
        <v>100</v>
      </c>
      <c r="F24" s="103">
        <v>100</v>
      </c>
      <c r="G24" s="103">
        <v>100</v>
      </c>
      <c r="H24" s="104">
        <v>100</v>
      </c>
      <c r="I24" s="105">
        <v>56.5</v>
      </c>
      <c r="J24" s="103">
        <v>54.8</v>
      </c>
      <c r="K24" s="103">
        <v>56.5</v>
      </c>
      <c r="L24" s="103">
        <v>60.3</v>
      </c>
      <c r="M24" s="106">
        <v>62.6</v>
      </c>
      <c r="N24" s="102">
        <v>14.9</v>
      </c>
      <c r="O24" s="103">
        <v>16.600000000000001</v>
      </c>
      <c r="P24" s="103">
        <v>11.9</v>
      </c>
      <c r="Q24" s="103">
        <v>9.8000000000000007</v>
      </c>
      <c r="R24" s="104">
        <v>10.1</v>
      </c>
      <c r="S24" s="105">
        <v>28.7</v>
      </c>
      <c r="T24" s="103">
        <v>28.7</v>
      </c>
      <c r="U24" s="103">
        <v>31.7</v>
      </c>
      <c r="V24" s="103">
        <v>29.9</v>
      </c>
      <c r="W24" s="104">
        <v>27.3</v>
      </c>
      <c r="X24" s="15"/>
      <c r="Y24" s="41"/>
      <c r="Z24" s="41"/>
      <c r="AA24" s="41"/>
      <c r="AB24" s="15"/>
    </row>
    <row r="25" spans="1:28" s="1" customFormat="1" ht="14.25" x14ac:dyDescent="0.45">
      <c r="A25" s="7"/>
      <c r="B25" s="8" t="s">
        <v>85</v>
      </c>
      <c r="C25" s="58" t="s">
        <v>44</v>
      </c>
      <c r="D25" s="107">
        <v>100</v>
      </c>
      <c r="E25" s="108">
        <v>100</v>
      </c>
      <c r="F25" s="108">
        <v>100</v>
      </c>
      <c r="G25" s="108">
        <v>100</v>
      </c>
      <c r="H25" s="109">
        <v>100</v>
      </c>
      <c r="I25" s="110">
        <v>52.2</v>
      </c>
      <c r="J25" s="108">
        <v>46.4</v>
      </c>
      <c r="K25" s="108">
        <v>44.8</v>
      </c>
      <c r="L25" s="108">
        <v>43.6</v>
      </c>
      <c r="M25" s="111">
        <v>47.3</v>
      </c>
      <c r="N25" s="107">
        <v>17.899999999999999</v>
      </c>
      <c r="O25" s="108">
        <v>22</v>
      </c>
      <c r="P25" s="108">
        <v>19.100000000000001</v>
      </c>
      <c r="Q25" s="108">
        <v>17.600000000000001</v>
      </c>
      <c r="R25" s="109">
        <v>13.9</v>
      </c>
      <c r="S25" s="110">
        <v>29.9</v>
      </c>
      <c r="T25" s="108">
        <v>31.6</v>
      </c>
      <c r="U25" s="108">
        <v>36</v>
      </c>
      <c r="V25" s="108">
        <v>38.799999999999997</v>
      </c>
      <c r="W25" s="109">
        <v>38.799999999999997</v>
      </c>
      <c r="X25" s="15"/>
      <c r="Y25" s="41"/>
      <c r="Z25" s="41"/>
      <c r="AA25" s="41"/>
      <c r="AB25" s="15"/>
    </row>
    <row r="26" spans="1:28" s="1" customFormat="1" ht="14.25" x14ac:dyDescent="0.45">
      <c r="A26" s="7"/>
      <c r="B26" s="8" t="s">
        <v>86</v>
      </c>
      <c r="C26" s="49" t="s">
        <v>46</v>
      </c>
      <c r="D26" s="97">
        <v>100</v>
      </c>
      <c r="E26" s="98">
        <v>100</v>
      </c>
      <c r="F26" s="98">
        <v>100</v>
      </c>
      <c r="G26" s="98">
        <v>100</v>
      </c>
      <c r="H26" s="99">
        <v>100</v>
      </c>
      <c r="I26" s="100">
        <v>58.1</v>
      </c>
      <c r="J26" s="98">
        <v>46.9</v>
      </c>
      <c r="K26" s="98">
        <v>38.200000000000003</v>
      </c>
      <c r="L26" s="98">
        <v>34.1</v>
      </c>
      <c r="M26" s="101">
        <v>38.700000000000003</v>
      </c>
      <c r="N26" s="97">
        <v>16.100000000000001</v>
      </c>
      <c r="O26" s="98">
        <v>20.3</v>
      </c>
      <c r="P26" s="98">
        <v>20.2</v>
      </c>
      <c r="Q26" s="98">
        <v>16.7</v>
      </c>
      <c r="R26" s="99">
        <v>15.4</v>
      </c>
      <c r="S26" s="100">
        <v>25.8</v>
      </c>
      <c r="T26" s="98">
        <v>32.700000000000003</v>
      </c>
      <c r="U26" s="98">
        <v>41.6</v>
      </c>
      <c r="V26" s="98">
        <v>49.2</v>
      </c>
      <c r="W26" s="99">
        <v>45.8</v>
      </c>
      <c r="X26" s="15"/>
      <c r="Y26" s="41"/>
      <c r="Z26" s="41"/>
      <c r="AA26" s="41"/>
      <c r="AB26" s="15"/>
    </row>
    <row r="27" spans="1:28" s="1" customFormat="1" ht="14.25" x14ac:dyDescent="0.45">
      <c r="A27" s="7"/>
      <c r="B27" s="8" t="s">
        <v>87</v>
      </c>
      <c r="C27" s="49" t="s">
        <v>48</v>
      </c>
      <c r="D27" s="97">
        <v>100</v>
      </c>
      <c r="E27" s="98">
        <v>100</v>
      </c>
      <c r="F27" s="98">
        <v>100</v>
      </c>
      <c r="G27" s="98">
        <v>100</v>
      </c>
      <c r="H27" s="99">
        <v>100</v>
      </c>
      <c r="I27" s="100">
        <v>55.8</v>
      </c>
      <c r="J27" s="98">
        <v>47.1</v>
      </c>
      <c r="K27" s="98">
        <v>47.6</v>
      </c>
      <c r="L27" s="98">
        <v>46.4</v>
      </c>
      <c r="M27" s="101">
        <v>51.6</v>
      </c>
      <c r="N27" s="97">
        <v>16.2</v>
      </c>
      <c r="O27" s="98">
        <v>24.3</v>
      </c>
      <c r="P27" s="98">
        <v>15.3</v>
      </c>
      <c r="Q27" s="98">
        <v>16.600000000000001</v>
      </c>
      <c r="R27" s="99">
        <v>12.7</v>
      </c>
      <c r="S27" s="100">
        <v>28</v>
      </c>
      <c r="T27" s="98">
        <v>28.6</v>
      </c>
      <c r="U27" s="98">
        <v>37</v>
      </c>
      <c r="V27" s="98">
        <v>37</v>
      </c>
      <c r="W27" s="99">
        <v>35.700000000000003</v>
      </c>
      <c r="X27" s="15"/>
      <c r="Y27" s="41"/>
      <c r="Z27" s="41"/>
      <c r="AA27" s="41"/>
      <c r="AB27" s="15"/>
    </row>
    <row r="28" spans="1:28" s="1" customFormat="1" ht="14.25" x14ac:dyDescent="0.45">
      <c r="A28" s="7"/>
      <c r="B28" s="8" t="s">
        <v>88</v>
      </c>
      <c r="C28" s="49" t="s">
        <v>50</v>
      </c>
      <c r="D28" s="97">
        <v>100</v>
      </c>
      <c r="E28" s="98">
        <v>100</v>
      </c>
      <c r="F28" s="98">
        <v>100</v>
      </c>
      <c r="G28" s="98">
        <v>100</v>
      </c>
      <c r="H28" s="99">
        <v>100</v>
      </c>
      <c r="I28" s="100">
        <v>45</v>
      </c>
      <c r="J28" s="98">
        <v>42.7</v>
      </c>
      <c r="K28" s="98">
        <v>40.299999999999997</v>
      </c>
      <c r="L28" s="98">
        <v>37.5</v>
      </c>
      <c r="M28" s="101">
        <v>44.7</v>
      </c>
      <c r="N28" s="97">
        <v>20.100000000000001</v>
      </c>
      <c r="O28" s="98">
        <v>23</v>
      </c>
      <c r="P28" s="98">
        <v>20.7</v>
      </c>
      <c r="Q28" s="98">
        <v>17.7</v>
      </c>
      <c r="R28" s="99">
        <v>11.9</v>
      </c>
      <c r="S28" s="100">
        <v>34.9</v>
      </c>
      <c r="T28" s="98">
        <v>34.299999999999997</v>
      </c>
      <c r="U28" s="98">
        <v>39</v>
      </c>
      <c r="V28" s="98">
        <v>44.9</v>
      </c>
      <c r="W28" s="99">
        <v>43.4</v>
      </c>
      <c r="X28" s="15"/>
      <c r="Y28" s="41"/>
      <c r="Z28" s="41"/>
      <c r="AA28" s="41"/>
      <c r="AB28" s="15"/>
    </row>
    <row r="29" spans="1:28" s="1" customFormat="1" ht="14.25" x14ac:dyDescent="0.45">
      <c r="A29" s="7"/>
      <c r="B29" s="8" t="s">
        <v>89</v>
      </c>
      <c r="C29" s="49" t="s">
        <v>52</v>
      </c>
      <c r="D29" s="97">
        <v>100</v>
      </c>
      <c r="E29" s="98">
        <v>100</v>
      </c>
      <c r="F29" s="98">
        <v>100</v>
      </c>
      <c r="G29" s="98">
        <v>100</v>
      </c>
      <c r="H29" s="99">
        <v>100</v>
      </c>
      <c r="I29" s="100">
        <v>51.3</v>
      </c>
      <c r="J29" s="98">
        <v>51.9</v>
      </c>
      <c r="K29" s="98">
        <v>44.8</v>
      </c>
      <c r="L29" s="98">
        <v>42</v>
      </c>
      <c r="M29" s="101">
        <v>49.5</v>
      </c>
      <c r="N29" s="97">
        <v>17.2</v>
      </c>
      <c r="O29" s="98">
        <v>17.399999999999999</v>
      </c>
      <c r="P29" s="98">
        <v>15.7</v>
      </c>
      <c r="Q29" s="98">
        <v>16.5</v>
      </c>
      <c r="R29" s="99">
        <v>11.7</v>
      </c>
      <c r="S29" s="100">
        <v>31.5</v>
      </c>
      <c r="T29" s="98">
        <v>30.7</v>
      </c>
      <c r="U29" s="98">
        <v>39.5</v>
      </c>
      <c r="V29" s="98">
        <v>41.4</v>
      </c>
      <c r="W29" s="99">
        <v>38.799999999999997</v>
      </c>
      <c r="X29" s="15"/>
      <c r="Y29" s="41"/>
      <c r="Z29" s="41"/>
      <c r="AA29" s="41"/>
      <c r="AB29" s="15"/>
    </row>
    <row r="30" spans="1:28" s="1" customFormat="1" ht="14.25" x14ac:dyDescent="0.45">
      <c r="A30" s="7"/>
      <c r="B30" s="8" t="s">
        <v>90</v>
      </c>
      <c r="C30" s="49" t="s">
        <v>54</v>
      </c>
      <c r="D30" s="97">
        <v>100</v>
      </c>
      <c r="E30" s="98">
        <v>100</v>
      </c>
      <c r="F30" s="98">
        <v>100</v>
      </c>
      <c r="G30" s="98">
        <v>100</v>
      </c>
      <c r="H30" s="99">
        <v>100</v>
      </c>
      <c r="I30" s="100">
        <v>48.8</v>
      </c>
      <c r="J30" s="98">
        <v>42.8</v>
      </c>
      <c r="K30" s="98">
        <v>45.5</v>
      </c>
      <c r="L30" s="98">
        <v>48.9</v>
      </c>
      <c r="M30" s="101">
        <v>45.4</v>
      </c>
      <c r="N30" s="97">
        <v>20.399999999999999</v>
      </c>
      <c r="O30" s="98">
        <v>22.8</v>
      </c>
      <c r="P30" s="98">
        <v>20.2</v>
      </c>
      <c r="Q30" s="98">
        <v>15.5</v>
      </c>
      <c r="R30" s="99">
        <v>13.8</v>
      </c>
      <c r="S30" s="100">
        <v>30.8</v>
      </c>
      <c r="T30" s="98">
        <v>34.4</v>
      </c>
      <c r="U30" s="98">
        <v>34.200000000000003</v>
      </c>
      <c r="V30" s="98">
        <v>35.700000000000003</v>
      </c>
      <c r="W30" s="99">
        <v>40.9</v>
      </c>
      <c r="X30" s="15"/>
      <c r="Y30" s="41"/>
      <c r="Z30" s="41"/>
      <c r="AA30" s="41"/>
      <c r="AB30" s="15"/>
    </row>
    <row r="31" spans="1:28" s="1" customFormat="1" ht="14.25" x14ac:dyDescent="0.45">
      <c r="A31" s="7"/>
      <c r="B31" s="8" t="s">
        <v>91</v>
      </c>
      <c r="C31" s="49" t="s">
        <v>56</v>
      </c>
      <c r="D31" s="97">
        <v>100</v>
      </c>
      <c r="E31" s="98">
        <v>100</v>
      </c>
      <c r="F31" s="98">
        <v>100</v>
      </c>
      <c r="G31" s="98">
        <v>100</v>
      </c>
      <c r="H31" s="99">
        <v>100</v>
      </c>
      <c r="I31" s="100">
        <v>54.1</v>
      </c>
      <c r="J31" s="98">
        <v>47.1</v>
      </c>
      <c r="K31" s="98">
        <v>38.1</v>
      </c>
      <c r="L31" s="98">
        <v>35.5</v>
      </c>
      <c r="M31" s="101">
        <v>38.799999999999997</v>
      </c>
      <c r="N31" s="97">
        <v>15.4</v>
      </c>
      <c r="O31" s="98">
        <v>22.4</v>
      </c>
      <c r="P31" s="98">
        <v>18.5</v>
      </c>
      <c r="Q31" s="98">
        <v>16.8</v>
      </c>
      <c r="R31" s="99">
        <v>13.1</v>
      </c>
      <c r="S31" s="100">
        <v>30.5</v>
      </c>
      <c r="T31" s="98">
        <v>30.5</v>
      </c>
      <c r="U31" s="98">
        <v>43.5</v>
      </c>
      <c r="V31" s="98">
        <v>47.7</v>
      </c>
      <c r="W31" s="99">
        <v>48</v>
      </c>
      <c r="X31" s="15"/>
      <c r="Y31" s="41"/>
      <c r="Z31" s="41"/>
      <c r="AA31" s="41"/>
      <c r="AB31" s="15"/>
    </row>
    <row r="32" spans="1:28" s="1" customFormat="1" ht="14.25" x14ac:dyDescent="0.45">
      <c r="A32" s="7"/>
      <c r="B32" s="8" t="s">
        <v>92</v>
      </c>
      <c r="C32" s="49" t="s">
        <v>58</v>
      </c>
      <c r="D32" s="97">
        <v>100</v>
      </c>
      <c r="E32" s="98">
        <v>100</v>
      </c>
      <c r="F32" s="98">
        <v>100</v>
      </c>
      <c r="G32" s="98">
        <v>100</v>
      </c>
      <c r="H32" s="99">
        <v>100</v>
      </c>
      <c r="I32" s="100">
        <v>51.1</v>
      </c>
      <c r="J32" s="98">
        <v>41.6</v>
      </c>
      <c r="K32" s="98">
        <v>38.700000000000003</v>
      </c>
      <c r="L32" s="98">
        <v>35.200000000000003</v>
      </c>
      <c r="M32" s="101">
        <v>33.9</v>
      </c>
      <c r="N32" s="97">
        <v>17.2</v>
      </c>
      <c r="O32" s="98">
        <v>19.7</v>
      </c>
      <c r="P32" s="98">
        <v>22.4</v>
      </c>
      <c r="Q32" s="98">
        <v>16.2</v>
      </c>
      <c r="R32" s="99">
        <v>13.6</v>
      </c>
      <c r="S32" s="100">
        <v>31.7</v>
      </c>
      <c r="T32" s="98">
        <v>38.700000000000003</v>
      </c>
      <c r="U32" s="98">
        <v>39</v>
      </c>
      <c r="V32" s="98">
        <v>48.6</v>
      </c>
      <c r="W32" s="99">
        <v>52.6</v>
      </c>
      <c r="X32" s="15"/>
      <c r="Y32" s="41"/>
      <c r="Z32" s="41"/>
      <c r="AA32" s="41"/>
      <c r="AB32" s="15"/>
    </row>
    <row r="33" spans="1:28" s="1" customFormat="1" ht="14.25" x14ac:dyDescent="0.45">
      <c r="A33" s="7"/>
      <c r="B33" s="8" t="s">
        <v>93</v>
      </c>
      <c r="C33" s="49" t="s">
        <v>60</v>
      </c>
      <c r="D33" s="97">
        <v>100</v>
      </c>
      <c r="E33" s="98">
        <v>100</v>
      </c>
      <c r="F33" s="98">
        <v>100</v>
      </c>
      <c r="G33" s="98">
        <v>100</v>
      </c>
      <c r="H33" s="99">
        <v>100</v>
      </c>
      <c r="I33" s="100">
        <v>51</v>
      </c>
      <c r="J33" s="98">
        <v>45.8</v>
      </c>
      <c r="K33" s="98">
        <v>51.9</v>
      </c>
      <c r="L33" s="98">
        <v>52.9</v>
      </c>
      <c r="M33" s="101">
        <v>57.2</v>
      </c>
      <c r="N33" s="97">
        <v>21.6</v>
      </c>
      <c r="O33" s="98">
        <v>26.1</v>
      </c>
      <c r="P33" s="98">
        <v>22.7</v>
      </c>
      <c r="Q33" s="98">
        <v>20.2</v>
      </c>
      <c r="R33" s="99">
        <v>16.100000000000001</v>
      </c>
      <c r="S33" s="100">
        <v>27.4</v>
      </c>
      <c r="T33" s="98">
        <v>28.1</v>
      </c>
      <c r="U33" s="98">
        <v>25.3</v>
      </c>
      <c r="V33" s="98">
        <v>26.9</v>
      </c>
      <c r="W33" s="99">
        <v>26.7</v>
      </c>
      <c r="X33" s="15"/>
      <c r="Y33" s="41"/>
      <c r="Z33" s="41"/>
      <c r="AA33" s="41"/>
      <c r="AB33" s="15"/>
    </row>
    <row r="34" spans="1:28" s="1" customFormat="1" ht="14.65" thickBot="1" x14ac:dyDescent="0.5">
      <c r="A34" s="7"/>
      <c r="B34" s="8" t="s">
        <v>94</v>
      </c>
      <c r="C34" s="59" t="s">
        <v>62</v>
      </c>
      <c r="D34" s="112">
        <v>100</v>
      </c>
      <c r="E34" s="113">
        <v>100</v>
      </c>
      <c r="F34" s="113">
        <v>100</v>
      </c>
      <c r="G34" s="113">
        <v>100</v>
      </c>
      <c r="H34" s="114">
        <v>100</v>
      </c>
      <c r="I34" s="115">
        <v>53.3</v>
      </c>
      <c r="J34" s="113">
        <v>47.7</v>
      </c>
      <c r="K34" s="113">
        <v>45.4</v>
      </c>
      <c r="L34" s="113">
        <v>43.1</v>
      </c>
      <c r="M34" s="116">
        <v>46.6</v>
      </c>
      <c r="N34" s="112">
        <v>16.399999999999999</v>
      </c>
      <c r="O34" s="113">
        <v>18.8</v>
      </c>
      <c r="P34" s="113">
        <v>17.7</v>
      </c>
      <c r="Q34" s="113">
        <v>17.899999999999999</v>
      </c>
      <c r="R34" s="114">
        <v>14.3</v>
      </c>
      <c r="S34" s="115">
        <v>30.3</v>
      </c>
      <c r="T34" s="113">
        <v>33.5</v>
      </c>
      <c r="U34" s="113">
        <v>36.799999999999997</v>
      </c>
      <c r="V34" s="113">
        <v>39</v>
      </c>
      <c r="W34" s="114">
        <v>39</v>
      </c>
      <c r="X34" s="15"/>
      <c r="Y34" s="41"/>
      <c r="Z34" s="41"/>
      <c r="AA34" s="41"/>
      <c r="AB34" s="15"/>
    </row>
    <row r="35" spans="1:28" s="1" customFormat="1" ht="14.65" thickTop="1" x14ac:dyDescent="0.45">
      <c r="A35" s="7"/>
      <c r="B35" s="8" t="s">
        <v>95</v>
      </c>
      <c r="C35" s="66" t="s">
        <v>64</v>
      </c>
      <c r="D35" s="117">
        <v>100</v>
      </c>
      <c r="E35" s="118">
        <v>100</v>
      </c>
      <c r="F35" s="118">
        <v>100</v>
      </c>
      <c r="G35" s="118">
        <v>100</v>
      </c>
      <c r="H35" s="119">
        <v>100</v>
      </c>
      <c r="I35" s="120">
        <v>55.7</v>
      </c>
      <c r="J35" s="118">
        <v>52.5</v>
      </c>
      <c r="K35" s="118">
        <v>51.3</v>
      </c>
      <c r="L35" s="118">
        <v>50</v>
      </c>
      <c r="M35" s="121">
        <v>51.7</v>
      </c>
      <c r="N35" s="122">
        <v>15</v>
      </c>
      <c r="O35" s="123">
        <v>16.8</v>
      </c>
      <c r="P35" s="123">
        <v>15</v>
      </c>
      <c r="Q35" s="123">
        <v>14.2</v>
      </c>
      <c r="R35" s="124">
        <v>12.7</v>
      </c>
      <c r="S35" s="120">
        <v>29.3</v>
      </c>
      <c r="T35" s="118">
        <v>30.7</v>
      </c>
      <c r="U35" s="118">
        <v>33.700000000000003</v>
      </c>
      <c r="V35" s="118">
        <v>35.799999999999997</v>
      </c>
      <c r="W35" s="119">
        <v>35.6</v>
      </c>
      <c r="X35" s="15"/>
      <c r="Y35" s="41"/>
      <c r="Z35" s="41"/>
      <c r="AA35" s="41"/>
      <c r="AB35" s="15"/>
    </row>
    <row r="36" spans="1:28" s="1" customFormat="1" x14ac:dyDescent="0.35">
      <c r="A36" s="7"/>
      <c r="B36" s="16"/>
      <c r="C36" s="15"/>
      <c r="D36" s="41"/>
      <c r="E36" s="41"/>
      <c r="F36" s="41"/>
      <c r="G36" s="41"/>
      <c r="H36" s="41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128"/>
      <c r="X36" s="15"/>
      <c r="Y36" s="41"/>
      <c r="Z36" s="15"/>
      <c r="AA36" s="15"/>
      <c r="AB36" s="15"/>
    </row>
    <row r="37" spans="1:28" s="1" customFormat="1" x14ac:dyDescent="0.35">
      <c r="A37" s="7"/>
      <c r="B37" s="16"/>
      <c r="C37" s="15"/>
      <c r="D37" s="15"/>
      <c r="E37" s="15"/>
      <c r="F37" s="15"/>
      <c r="G37" s="15"/>
      <c r="H37" s="1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15"/>
      <c r="Y37" s="15"/>
      <c r="Z37" s="15"/>
      <c r="AA37" s="15"/>
      <c r="AB37" s="15"/>
    </row>
    <row r="38" spans="1:28" ht="13.15" x14ac:dyDescent="0.4">
      <c r="C38" s="75" t="s">
        <v>96</v>
      </c>
    </row>
    <row r="39" spans="1:28" x14ac:dyDescent="0.35">
      <c r="C39" s="18" t="s">
        <v>8</v>
      </c>
      <c r="D39" s="19" t="s">
        <v>372</v>
      </c>
      <c r="E39" s="20"/>
      <c r="F39" s="20"/>
      <c r="G39" s="20"/>
      <c r="H39" s="21"/>
      <c r="I39" s="22" t="s">
        <v>373</v>
      </c>
      <c r="J39" s="20"/>
      <c r="K39" s="20"/>
      <c r="L39" s="20"/>
      <c r="M39" s="80"/>
      <c r="N39" s="81" t="s">
        <v>374</v>
      </c>
      <c r="O39" s="20"/>
      <c r="P39" s="20"/>
      <c r="Q39" s="20"/>
      <c r="R39" s="80"/>
      <c r="S39" s="81" t="s">
        <v>375</v>
      </c>
      <c r="T39" s="20"/>
      <c r="U39" s="20"/>
      <c r="V39" s="20"/>
      <c r="W39" s="24"/>
    </row>
    <row r="40" spans="1:28" ht="13.15" x14ac:dyDescent="0.4">
      <c r="C40" s="26" t="s">
        <v>9</v>
      </c>
      <c r="D40" s="82">
        <v>2011</v>
      </c>
      <c r="E40" s="83">
        <v>2012</v>
      </c>
      <c r="F40" s="83">
        <v>2013</v>
      </c>
      <c r="G40" s="83">
        <v>2014</v>
      </c>
      <c r="H40" s="84">
        <v>2015</v>
      </c>
      <c r="I40" s="85">
        <v>2011</v>
      </c>
      <c r="J40" s="83">
        <v>2012</v>
      </c>
      <c r="K40" s="83">
        <v>2013</v>
      </c>
      <c r="L40" s="83">
        <v>2014</v>
      </c>
      <c r="M40" s="86">
        <v>2015</v>
      </c>
      <c r="N40" s="82">
        <v>2011</v>
      </c>
      <c r="O40" s="83">
        <v>2012</v>
      </c>
      <c r="P40" s="83">
        <v>2013</v>
      </c>
      <c r="Q40" s="83">
        <v>2014</v>
      </c>
      <c r="R40" s="84">
        <v>2015</v>
      </c>
      <c r="S40" s="85">
        <v>2011</v>
      </c>
      <c r="T40" s="83">
        <v>2012</v>
      </c>
      <c r="U40" s="83">
        <v>2013</v>
      </c>
      <c r="V40" s="83">
        <v>2014</v>
      </c>
      <c r="W40" s="84">
        <v>2015</v>
      </c>
    </row>
    <row r="41" spans="1:28" ht="14.25" x14ac:dyDescent="0.45">
      <c r="B41" s="8" t="s">
        <v>97</v>
      </c>
      <c r="C41" s="32" t="s">
        <v>5</v>
      </c>
      <c r="D41" s="87">
        <v>100</v>
      </c>
      <c r="E41" s="88">
        <v>100</v>
      </c>
      <c r="F41" s="88">
        <v>100</v>
      </c>
      <c r="G41" s="88">
        <v>100</v>
      </c>
      <c r="H41" s="89">
        <v>100</v>
      </c>
      <c r="I41" s="90">
        <v>74.900000000000006</v>
      </c>
      <c r="J41" s="88">
        <v>70</v>
      </c>
      <c r="K41" s="88">
        <v>71.5</v>
      </c>
      <c r="L41" s="88">
        <v>71.400000000000006</v>
      </c>
      <c r="M41" s="91">
        <v>71.900000000000006</v>
      </c>
      <c r="N41" s="87">
        <v>12.6</v>
      </c>
      <c r="O41" s="88">
        <v>16.399999999999999</v>
      </c>
      <c r="P41" s="88">
        <v>15</v>
      </c>
      <c r="Q41" s="88">
        <v>12.6</v>
      </c>
      <c r="R41" s="89">
        <v>12.9</v>
      </c>
      <c r="S41" s="90">
        <v>12.5</v>
      </c>
      <c r="T41" s="88">
        <v>13.6</v>
      </c>
      <c r="U41" s="88">
        <v>13.5</v>
      </c>
      <c r="V41" s="88">
        <v>16</v>
      </c>
      <c r="W41" s="89">
        <v>15.2</v>
      </c>
    </row>
    <row r="42" spans="1:28" ht="14.25" x14ac:dyDescent="0.45">
      <c r="B42" s="8" t="s">
        <v>98</v>
      </c>
      <c r="C42" s="42" t="s">
        <v>10</v>
      </c>
      <c r="D42" s="92">
        <v>100</v>
      </c>
      <c r="E42" s="93">
        <v>100</v>
      </c>
      <c r="F42" s="93">
        <v>100</v>
      </c>
      <c r="G42" s="93">
        <v>100</v>
      </c>
      <c r="H42" s="94">
        <v>100</v>
      </c>
      <c r="I42" s="95">
        <v>77.599999999999994</v>
      </c>
      <c r="J42" s="93">
        <v>74.599999999999994</v>
      </c>
      <c r="K42" s="93">
        <v>76.8</v>
      </c>
      <c r="L42" s="93">
        <v>73.2</v>
      </c>
      <c r="M42" s="96">
        <v>71.5</v>
      </c>
      <c r="N42" s="92">
        <v>11.2</v>
      </c>
      <c r="O42" s="93">
        <v>13.3</v>
      </c>
      <c r="P42" s="93">
        <v>11.5</v>
      </c>
      <c r="Q42" s="93">
        <v>12.2</v>
      </c>
      <c r="R42" s="94">
        <v>12.2</v>
      </c>
      <c r="S42" s="95">
        <v>11.2</v>
      </c>
      <c r="T42" s="93">
        <v>12.1</v>
      </c>
      <c r="U42" s="93">
        <v>11.7</v>
      </c>
      <c r="V42" s="93">
        <v>14.6</v>
      </c>
      <c r="W42" s="94">
        <v>16.3</v>
      </c>
    </row>
    <row r="43" spans="1:28" ht="14.25" x14ac:dyDescent="0.45">
      <c r="B43" s="8" t="s">
        <v>99</v>
      </c>
      <c r="C43" s="49" t="s">
        <v>16</v>
      </c>
      <c r="D43" s="97">
        <v>100</v>
      </c>
      <c r="E43" s="98">
        <v>100</v>
      </c>
      <c r="F43" s="98">
        <v>100</v>
      </c>
      <c r="G43" s="98">
        <v>100</v>
      </c>
      <c r="H43" s="99">
        <v>100</v>
      </c>
      <c r="I43" s="100">
        <v>77.5</v>
      </c>
      <c r="J43" s="98">
        <v>69.5</v>
      </c>
      <c r="K43" s="98">
        <v>72.2</v>
      </c>
      <c r="L43" s="98">
        <v>71.8</v>
      </c>
      <c r="M43" s="101">
        <v>72.900000000000006</v>
      </c>
      <c r="N43" s="97">
        <v>11.3</v>
      </c>
      <c r="O43" s="98">
        <v>16.600000000000001</v>
      </c>
      <c r="P43" s="98">
        <v>15.4</v>
      </c>
      <c r="Q43" s="98">
        <v>13.2</v>
      </c>
      <c r="R43" s="99">
        <v>13.1</v>
      </c>
      <c r="S43" s="100">
        <v>11.2</v>
      </c>
      <c r="T43" s="98">
        <v>13.8</v>
      </c>
      <c r="U43" s="98">
        <v>12.4</v>
      </c>
      <c r="V43" s="98">
        <v>15</v>
      </c>
      <c r="W43" s="99">
        <v>13.9</v>
      </c>
    </row>
    <row r="44" spans="1:28" ht="14.25" x14ac:dyDescent="0.45">
      <c r="B44" s="8" t="s">
        <v>100</v>
      </c>
      <c r="C44" s="50" t="s">
        <v>22</v>
      </c>
      <c r="D44" s="97">
        <v>100</v>
      </c>
      <c r="E44" s="98">
        <v>100</v>
      </c>
      <c r="F44" s="98">
        <v>100</v>
      </c>
      <c r="G44" s="98">
        <v>100</v>
      </c>
      <c r="H44" s="99">
        <v>100</v>
      </c>
      <c r="I44" s="100">
        <v>70.5</v>
      </c>
      <c r="J44" s="98">
        <v>69.8</v>
      </c>
      <c r="K44" s="98">
        <v>76.3</v>
      </c>
      <c r="L44" s="98">
        <v>69</v>
      </c>
      <c r="M44" s="101">
        <v>80</v>
      </c>
      <c r="N44" s="97">
        <v>16.100000000000001</v>
      </c>
      <c r="O44" s="98">
        <v>16.899999999999999</v>
      </c>
      <c r="P44" s="98">
        <v>12.5</v>
      </c>
      <c r="Q44" s="98">
        <v>11.7</v>
      </c>
      <c r="R44" s="99">
        <v>9.3000000000000007</v>
      </c>
      <c r="S44" s="100">
        <v>13.4</v>
      </c>
      <c r="T44" s="98">
        <v>13.3</v>
      </c>
      <c r="U44" s="98">
        <v>11.3</v>
      </c>
      <c r="V44" s="98">
        <v>19.2</v>
      </c>
      <c r="W44" s="99">
        <v>10.7</v>
      </c>
    </row>
    <row r="45" spans="1:28" ht="14.25" x14ac:dyDescent="0.45">
      <c r="B45" s="8" t="s">
        <v>101</v>
      </c>
      <c r="C45" s="50" t="s">
        <v>26</v>
      </c>
      <c r="D45" s="97">
        <v>100</v>
      </c>
      <c r="E45" s="98">
        <v>100</v>
      </c>
      <c r="F45" s="98">
        <v>100</v>
      </c>
      <c r="G45" s="98">
        <v>100</v>
      </c>
      <c r="H45" s="99">
        <v>100</v>
      </c>
      <c r="I45" s="100">
        <v>78.2</v>
      </c>
      <c r="J45" s="98">
        <v>66.599999999999994</v>
      </c>
      <c r="K45" s="98">
        <v>67.3</v>
      </c>
      <c r="L45" s="98">
        <v>73.400000000000006</v>
      </c>
      <c r="M45" s="101">
        <v>61.2</v>
      </c>
      <c r="N45" s="97">
        <v>10.4</v>
      </c>
      <c r="O45" s="98">
        <v>17.7</v>
      </c>
      <c r="P45" s="98">
        <v>20.2</v>
      </c>
      <c r="Q45" s="98">
        <v>7.1</v>
      </c>
      <c r="R45" s="99">
        <v>19.7</v>
      </c>
      <c r="S45" s="100">
        <v>11.4</v>
      </c>
      <c r="T45" s="98">
        <v>15.7</v>
      </c>
      <c r="U45" s="98">
        <v>12.4</v>
      </c>
      <c r="V45" s="98">
        <v>19.5</v>
      </c>
      <c r="W45" s="99">
        <v>19.100000000000001</v>
      </c>
    </row>
    <row r="46" spans="1:28" ht="14.25" x14ac:dyDescent="0.45">
      <c r="B46" s="8" t="s">
        <v>102</v>
      </c>
      <c r="C46" s="50" t="s">
        <v>28</v>
      </c>
      <c r="D46" s="97">
        <v>100</v>
      </c>
      <c r="E46" s="98">
        <v>100</v>
      </c>
      <c r="F46" s="98">
        <v>100</v>
      </c>
      <c r="G46" s="98">
        <v>100</v>
      </c>
      <c r="H46" s="99">
        <v>100</v>
      </c>
      <c r="I46" s="100">
        <v>80.2</v>
      </c>
      <c r="J46" s="98">
        <v>71.7</v>
      </c>
      <c r="K46" s="98">
        <v>73.5</v>
      </c>
      <c r="L46" s="98">
        <v>72.099999999999994</v>
      </c>
      <c r="M46" s="101">
        <v>75.900000000000006</v>
      </c>
      <c r="N46" s="97">
        <v>9.6999999999999993</v>
      </c>
      <c r="O46" s="98">
        <v>15.7</v>
      </c>
      <c r="P46" s="98">
        <v>13.6</v>
      </c>
      <c r="Q46" s="98">
        <v>18.2</v>
      </c>
      <c r="R46" s="99">
        <v>11.4</v>
      </c>
      <c r="S46" s="100">
        <v>10.1</v>
      </c>
      <c r="T46" s="98">
        <v>12.7</v>
      </c>
      <c r="U46" s="98">
        <v>12.9</v>
      </c>
      <c r="V46" s="98">
        <v>9.6</v>
      </c>
      <c r="W46" s="99">
        <v>12.6</v>
      </c>
    </row>
    <row r="47" spans="1:28" ht="14.25" x14ac:dyDescent="0.45">
      <c r="B47" s="8" t="s">
        <v>103</v>
      </c>
      <c r="C47" s="49" t="s">
        <v>30</v>
      </c>
      <c r="D47" s="97">
        <v>100</v>
      </c>
      <c r="E47" s="98">
        <v>100</v>
      </c>
      <c r="F47" s="98">
        <v>100</v>
      </c>
      <c r="G47" s="98">
        <v>100</v>
      </c>
      <c r="H47" s="99">
        <v>100</v>
      </c>
      <c r="I47" s="100">
        <v>71.599999999999994</v>
      </c>
      <c r="J47" s="98">
        <v>59.8</v>
      </c>
      <c r="K47" s="98">
        <v>57.2</v>
      </c>
      <c r="L47" s="98">
        <v>55.9</v>
      </c>
      <c r="M47" s="101">
        <v>68.5</v>
      </c>
      <c r="N47" s="97">
        <v>12.6</v>
      </c>
      <c r="O47" s="98">
        <v>27.6</v>
      </c>
      <c r="P47" s="98">
        <v>24</v>
      </c>
      <c r="Q47" s="98">
        <v>19.899999999999999</v>
      </c>
      <c r="R47" s="99">
        <v>13.4</v>
      </c>
      <c r="S47" s="100">
        <v>15.8</v>
      </c>
      <c r="T47" s="98">
        <v>12.6</v>
      </c>
      <c r="U47" s="98">
        <v>18.899999999999999</v>
      </c>
      <c r="V47" s="98">
        <v>24.2</v>
      </c>
      <c r="W47" s="99">
        <v>18.100000000000001</v>
      </c>
    </row>
    <row r="48" spans="1:28" ht="14.25" x14ac:dyDescent="0.45">
      <c r="B48" s="8" t="s">
        <v>104</v>
      </c>
      <c r="C48" s="49" t="s">
        <v>32</v>
      </c>
      <c r="D48" s="97">
        <v>100</v>
      </c>
      <c r="E48" s="98">
        <v>100</v>
      </c>
      <c r="F48" s="98">
        <v>100</v>
      </c>
      <c r="G48" s="98">
        <v>100</v>
      </c>
      <c r="H48" s="99">
        <v>100</v>
      </c>
      <c r="I48" s="100">
        <v>75.5</v>
      </c>
      <c r="J48" s="98">
        <v>74.2</v>
      </c>
      <c r="K48" s="98">
        <v>70.599999999999994</v>
      </c>
      <c r="L48" s="98">
        <v>71.8</v>
      </c>
      <c r="M48" s="101">
        <v>71.7</v>
      </c>
      <c r="N48" s="97">
        <v>11.3</v>
      </c>
      <c r="O48" s="98">
        <v>10.7</v>
      </c>
      <c r="P48" s="98">
        <v>13.7</v>
      </c>
      <c r="Q48" s="98">
        <v>10.5</v>
      </c>
      <c r="R48" s="99">
        <v>14.3</v>
      </c>
      <c r="S48" s="100">
        <v>13.2</v>
      </c>
      <c r="T48" s="98">
        <v>15.1</v>
      </c>
      <c r="U48" s="98">
        <v>15.7</v>
      </c>
      <c r="V48" s="98">
        <v>17.600000000000001</v>
      </c>
      <c r="W48" s="99">
        <v>14</v>
      </c>
    </row>
    <row r="49" spans="2:23" ht="14.25" x14ac:dyDescent="0.45">
      <c r="B49" s="8" t="s">
        <v>105</v>
      </c>
      <c r="C49" s="49" t="s">
        <v>34</v>
      </c>
      <c r="D49" s="97">
        <v>100</v>
      </c>
      <c r="E49" s="98">
        <v>100</v>
      </c>
      <c r="F49" s="98">
        <v>100</v>
      </c>
      <c r="G49" s="98">
        <v>100</v>
      </c>
      <c r="H49" s="99">
        <v>100</v>
      </c>
      <c r="I49" s="100">
        <v>80.900000000000006</v>
      </c>
      <c r="J49" s="98">
        <v>73.5</v>
      </c>
      <c r="K49" s="98">
        <v>55.1</v>
      </c>
      <c r="L49" s="98">
        <v>100</v>
      </c>
      <c r="M49" s="101">
        <v>75.7</v>
      </c>
      <c r="N49" s="97">
        <v>0</v>
      </c>
      <c r="O49" s="98">
        <v>25.2</v>
      </c>
      <c r="P49" s="98">
        <v>31.3</v>
      </c>
      <c r="Q49" s="98">
        <v>0</v>
      </c>
      <c r="R49" s="99">
        <v>9.6999999999999993</v>
      </c>
      <c r="S49" s="100">
        <v>19.100000000000001</v>
      </c>
      <c r="T49" s="98">
        <v>1.3</v>
      </c>
      <c r="U49" s="98">
        <v>13.6</v>
      </c>
      <c r="V49" s="98">
        <v>0</v>
      </c>
      <c r="W49" s="99">
        <v>14.5</v>
      </c>
    </row>
    <row r="50" spans="2:23" ht="14.25" x14ac:dyDescent="0.45">
      <c r="B50" s="8" t="s">
        <v>106</v>
      </c>
      <c r="C50" s="49" t="s">
        <v>36</v>
      </c>
      <c r="D50" s="97">
        <v>100</v>
      </c>
      <c r="E50" s="98">
        <v>100</v>
      </c>
      <c r="F50" s="98">
        <v>100</v>
      </c>
      <c r="G50" s="98">
        <v>100</v>
      </c>
      <c r="H50" s="99">
        <v>100</v>
      </c>
      <c r="I50" s="100">
        <v>69.3</v>
      </c>
      <c r="J50" s="98">
        <v>64.3</v>
      </c>
      <c r="K50" s="98">
        <v>78</v>
      </c>
      <c r="L50" s="98">
        <v>76.599999999999994</v>
      </c>
      <c r="M50" s="101">
        <v>69</v>
      </c>
      <c r="N50" s="97">
        <v>19.2</v>
      </c>
      <c r="O50" s="98">
        <v>21.7</v>
      </c>
      <c r="P50" s="98">
        <v>9.3000000000000007</v>
      </c>
      <c r="Q50" s="98">
        <v>10.4</v>
      </c>
      <c r="R50" s="99">
        <v>14.5</v>
      </c>
      <c r="S50" s="100">
        <v>11.5</v>
      </c>
      <c r="T50" s="98">
        <v>14</v>
      </c>
      <c r="U50" s="98">
        <v>12.7</v>
      </c>
      <c r="V50" s="98">
        <v>13</v>
      </c>
      <c r="W50" s="99">
        <v>16.5</v>
      </c>
    </row>
    <row r="51" spans="2:23" ht="14.25" x14ac:dyDescent="0.45">
      <c r="B51" s="8" t="s">
        <v>107</v>
      </c>
      <c r="C51" s="49" t="s">
        <v>38</v>
      </c>
      <c r="D51" s="97">
        <v>100</v>
      </c>
      <c r="E51" s="98">
        <v>100</v>
      </c>
      <c r="F51" s="98">
        <v>100</v>
      </c>
      <c r="G51" s="98">
        <v>100</v>
      </c>
      <c r="H51" s="99">
        <v>100</v>
      </c>
      <c r="I51" s="100">
        <v>69.3</v>
      </c>
      <c r="J51" s="98">
        <v>68.5</v>
      </c>
      <c r="K51" s="98">
        <v>67.2</v>
      </c>
      <c r="L51" s="98">
        <v>71.900000000000006</v>
      </c>
      <c r="M51" s="101">
        <v>73.099999999999994</v>
      </c>
      <c r="N51" s="97">
        <v>15.9</v>
      </c>
      <c r="O51" s="98">
        <v>16.7</v>
      </c>
      <c r="P51" s="98">
        <v>18.600000000000001</v>
      </c>
      <c r="Q51" s="98">
        <v>12.1</v>
      </c>
      <c r="R51" s="99">
        <v>11.8</v>
      </c>
      <c r="S51" s="100">
        <v>14.8</v>
      </c>
      <c r="T51" s="98">
        <v>14.8</v>
      </c>
      <c r="U51" s="98">
        <v>14.2</v>
      </c>
      <c r="V51" s="98">
        <v>16</v>
      </c>
      <c r="W51" s="99">
        <v>15.1</v>
      </c>
    </row>
    <row r="52" spans="2:23" ht="14.25" x14ac:dyDescent="0.45">
      <c r="B52" s="8" t="s">
        <v>108</v>
      </c>
      <c r="C52" s="50" t="s">
        <v>40</v>
      </c>
      <c r="D52" s="97">
        <v>100</v>
      </c>
      <c r="E52" s="98">
        <v>100</v>
      </c>
      <c r="F52" s="98">
        <v>100</v>
      </c>
      <c r="G52" s="98">
        <v>100</v>
      </c>
      <c r="H52" s="99">
        <v>100</v>
      </c>
      <c r="I52" s="100">
        <v>69.3</v>
      </c>
      <c r="J52" s="98">
        <v>62.6</v>
      </c>
      <c r="K52" s="98">
        <v>67.5</v>
      </c>
      <c r="L52" s="98">
        <v>69.099999999999994</v>
      </c>
      <c r="M52" s="101">
        <v>67.2</v>
      </c>
      <c r="N52" s="97">
        <v>13.9</v>
      </c>
      <c r="O52" s="98">
        <v>17.3</v>
      </c>
      <c r="P52" s="98">
        <v>22.7</v>
      </c>
      <c r="Q52" s="98">
        <v>14</v>
      </c>
      <c r="R52" s="99">
        <v>12.9</v>
      </c>
      <c r="S52" s="100">
        <v>16.8</v>
      </c>
      <c r="T52" s="98">
        <v>20.100000000000001</v>
      </c>
      <c r="U52" s="98">
        <v>9.8000000000000007</v>
      </c>
      <c r="V52" s="98">
        <v>16.899999999999999</v>
      </c>
      <c r="W52" s="99">
        <v>20</v>
      </c>
    </row>
    <row r="53" spans="2:23" ht="14.25" x14ac:dyDescent="0.45">
      <c r="B53" s="8" t="s">
        <v>109</v>
      </c>
      <c r="C53" s="51" t="s">
        <v>42</v>
      </c>
      <c r="D53" s="102">
        <v>100</v>
      </c>
      <c r="E53" s="103">
        <v>100</v>
      </c>
      <c r="F53" s="103">
        <v>100</v>
      </c>
      <c r="G53" s="103">
        <v>100</v>
      </c>
      <c r="H53" s="104">
        <v>100</v>
      </c>
      <c r="I53" s="105">
        <v>69.3</v>
      </c>
      <c r="J53" s="103">
        <v>73.400000000000006</v>
      </c>
      <c r="K53" s="103">
        <v>66.900000000000006</v>
      </c>
      <c r="L53" s="103">
        <v>73.8</v>
      </c>
      <c r="M53" s="106">
        <v>77.8</v>
      </c>
      <c r="N53" s="102">
        <v>17.899999999999999</v>
      </c>
      <c r="O53" s="103">
        <v>16.2</v>
      </c>
      <c r="P53" s="103">
        <v>15.1</v>
      </c>
      <c r="Q53" s="103">
        <v>10.8</v>
      </c>
      <c r="R53" s="104">
        <v>10.9</v>
      </c>
      <c r="S53" s="105">
        <v>12.8</v>
      </c>
      <c r="T53" s="103">
        <v>10.3</v>
      </c>
      <c r="U53" s="103">
        <v>18</v>
      </c>
      <c r="V53" s="103">
        <v>15.3</v>
      </c>
      <c r="W53" s="104">
        <v>11.2</v>
      </c>
    </row>
    <row r="54" spans="2:23" ht="14.25" x14ac:dyDescent="0.45">
      <c r="B54" s="8" t="s">
        <v>110</v>
      </c>
      <c r="C54" s="58" t="s">
        <v>44</v>
      </c>
      <c r="D54" s="107">
        <v>100</v>
      </c>
      <c r="E54" s="108">
        <v>100</v>
      </c>
      <c r="F54" s="108">
        <v>100</v>
      </c>
      <c r="G54" s="108">
        <v>100</v>
      </c>
      <c r="H54" s="109">
        <v>100</v>
      </c>
      <c r="I54" s="110">
        <v>63.2</v>
      </c>
      <c r="J54" s="108">
        <v>58.7</v>
      </c>
      <c r="K54" s="108">
        <v>62</v>
      </c>
      <c r="L54" s="108">
        <v>61.8</v>
      </c>
      <c r="M54" s="111">
        <v>64.599999999999994</v>
      </c>
      <c r="N54" s="107">
        <v>21</v>
      </c>
      <c r="O54" s="108">
        <v>26.9</v>
      </c>
      <c r="P54" s="108">
        <v>22.2</v>
      </c>
      <c r="Q54" s="108">
        <v>20.6</v>
      </c>
      <c r="R54" s="109">
        <v>18.2</v>
      </c>
      <c r="S54" s="110">
        <v>15.8</v>
      </c>
      <c r="T54" s="108">
        <v>14.3</v>
      </c>
      <c r="U54" s="108">
        <v>15.8</v>
      </c>
      <c r="V54" s="108">
        <v>17.5</v>
      </c>
      <c r="W54" s="109">
        <v>17.100000000000001</v>
      </c>
    </row>
    <row r="55" spans="2:23" ht="14.25" x14ac:dyDescent="0.45">
      <c r="B55" s="8" t="s">
        <v>111</v>
      </c>
      <c r="C55" s="49" t="s">
        <v>46</v>
      </c>
      <c r="D55" s="97">
        <v>100</v>
      </c>
      <c r="E55" s="98">
        <v>100</v>
      </c>
      <c r="F55" s="98">
        <v>100</v>
      </c>
      <c r="G55" s="98">
        <v>100</v>
      </c>
      <c r="H55" s="99">
        <v>100</v>
      </c>
      <c r="I55" s="100">
        <v>65.900000000000006</v>
      </c>
      <c r="J55" s="98">
        <v>57.2</v>
      </c>
      <c r="K55" s="98">
        <v>53.7</v>
      </c>
      <c r="L55" s="98">
        <v>51.9</v>
      </c>
      <c r="M55" s="101">
        <v>58.7</v>
      </c>
      <c r="N55" s="97">
        <v>21.4</v>
      </c>
      <c r="O55" s="98">
        <v>28.2</v>
      </c>
      <c r="P55" s="98">
        <v>23</v>
      </c>
      <c r="Q55" s="98">
        <v>20</v>
      </c>
      <c r="R55" s="99">
        <v>24.6</v>
      </c>
      <c r="S55" s="100">
        <v>12.7</v>
      </c>
      <c r="T55" s="98">
        <v>14.6</v>
      </c>
      <c r="U55" s="98">
        <v>23.3</v>
      </c>
      <c r="V55" s="98">
        <v>28.1</v>
      </c>
      <c r="W55" s="99">
        <v>16.7</v>
      </c>
    </row>
    <row r="56" spans="2:23" ht="14.25" x14ac:dyDescent="0.45">
      <c r="B56" s="8" t="s">
        <v>112</v>
      </c>
      <c r="C56" s="49" t="s">
        <v>48</v>
      </c>
      <c r="D56" s="97">
        <v>100</v>
      </c>
      <c r="E56" s="98">
        <v>100</v>
      </c>
      <c r="F56" s="98">
        <v>100</v>
      </c>
      <c r="G56" s="98">
        <v>100</v>
      </c>
      <c r="H56" s="99">
        <v>100</v>
      </c>
      <c r="I56" s="100">
        <v>67.8</v>
      </c>
      <c r="J56" s="98">
        <v>60.9</v>
      </c>
      <c r="K56" s="98">
        <v>63.8</v>
      </c>
      <c r="L56" s="98">
        <v>68</v>
      </c>
      <c r="M56" s="101">
        <v>66.2</v>
      </c>
      <c r="N56" s="97">
        <v>19.100000000000001</v>
      </c>
      <c r="O56" s="98">
        <v>30.5</v>
      </c>
      <c r="P56" s="98">
        <v>18.2</v>
      </c>
      <c r="Q56" s="98">
        <v>15.8</v>
      </c>
      <c r="R56" s="99">
        <v>13.6</v>
      </c>
      <c r="S56" s="100">
        <v>13.1</v>
      </c>
      <c r="T56" s="98">
        <v>8.6999999999999993</v>
      </c>
      <c r="U56" s="98">
        <v>18</v>
      </c>
      <c r="V56" s="98">
        <v>16.3</v>
      </c>
      <c r="W56" s="99">
        <v>20.2</v>
      </c>
    </row>
    <row r="57" spans="2:23" ht="14.25" x14ac:dyDescent="0.45">
      <c r="B57" s="8" t="s">
        <v>113</v>
      </c>
      <c r="C57" s="49" t="s">
        <v>50</v>
      </c>
      <c r="D57" s="97">
        <v>100</v>
      </c>
      <c r="E57" s="98">
        <v>100</v>
      </c>
      <c r="F57" s="98">
        <v>100</v>
      </c>
      <c r="G57" s="98">
        <v>100</v>
      </c>
      <c r="H57" s="99">
        <v>100</v>
      </c>
      <c r="I57" s="100">
        <v>62.5</v>
      </c>
      <c r="J57" s="98">
        <v>60.7</v>
      </c>
      <c r="K57" s="98">
        <v>62.8</v>
      </c>
      <c r="L57" s="98">
        <v>49.6</v>
      </c>
      <c r="M57" s="101">
        <v>63.3</v>
      </c>
      <c r="N57" s="97">
        <v>22</v>
      </c>
      <c r="O57" s="98">
        <v>20.6</v>
      </c>
      <c r="P57" s="98">
        <v>15</v>
      </c>
      <c r="Q57" s="98">
        <v>28.8</v>
      </c>
      <c r="R57" s="99">
        <v>20.3</v>
      </c>
      <c r="S57" s="100">
        <v>15.5</v>
      </c>
      <c r="T57" s="98">
        <v>18.7</v>
      </c>
      <c r="U57" s="98">
        <v>22.3</v>
      </c>
      <c r="V57" s="98">
        <v>21.6</v>
      </c>
      <c r="W57" s="99">
        <v>16.399999999999999</v>
      </c>
    </row>
    <row r="58" spans="2:23" ht="14.25" x14ac:dyDescent="0.45">
      <c r="B58" s="8" t="s">
        <v>114</v>
      </c>
      <c r="C58" s="49" t="s">
        <v>52</v>
      </c>
      <c r="D58" s="97">
        <v>100</v>
      </c>
      <c r="E58" s="98">
        <v>100</v>
      </c>
      <c r="F58" s="98">
        <v>100</v>
      </c>
      <c r="G58" s="98">
        <v>100</v>
      </c>
      <c r="H58" s="99">
        <v>100</v>
      </c>
      <c r="I58" s="100">
        <v>67.7</v>
      </c>
      <c r="J58" s="98">
        <v>67.5</v>
      </c>
      <c r="K58" s="98">
        <v>66.8</v>
      </c>
      <c r="L58" s="98">
        <v>68</v>
      </c>
      <c r="M58" s="101">
        <v>72.5</v>
      </c>
      <c r="N58" s="97">
        <v>17.600000000000001</v>
      </c>
      <c r="O58" s="98">
        <v>24</v>
      </c>
      <c r="P58" s="98">
        <v>17.7</v>
      </c>
      <c r="Q58" s="98">
        <v>14.5</v>
      </c>
      <c r="R58" s="99">
        <v>9.1999999999999993</v>
      </c>
      <c r="S58" s="100">
        <v>14.6</v>
      </c>
      <c r="T58" s="98">
        <v>8.5</v>
      </c>
      <c r="U58" s="98">
        <v>15.5</v>
      </c>
      <c r="V58" s="98">
        <v>17.5</v>
      </c>
      <c r="W58" s="99">
        <v>18.3</v>
      </c>
    </row>
    <row r="59" spans="2:23" ht="14.25" x14ac:dyDescent="0.45">
      <c r="B59" s="8" t="s">
        <v>115</v>
      </c>
      <c r="C59" s="49" t="s">
        <v>54</v>
      </c>
      <c r="D59" s="97">
        <v>100</v>
      </c>
      <c r="E59" s="98">
        <v>100</v>
      </c>
      <c r="F59" s="98">
        <v>100</v>
      </c>
      <c r="G59" s="98">
        <v>100</v>
      </c>
      <c r="H59" s="99">
        <v>100</v>
      </c>
      <c r="I59" s="100">
        <v>61.5</v>
      </c>
      <c r="J59" s="98">
        <v>59.3</v>
      </c>
      <c r="K59" s="98">
        <v>64.400000000000006</v>
      </c>
      <c r="L59" s="98">
        <v>75.599999999999994</v>
      </c>
      <c r="M59" s="101">
        <v>67.900000000000006</v>
      </c>
      <c r="N59" s="97">
        <v>24.3</v>
      </c>
      <c r="O59" s="98">
        <v>27</v>
      </c>
      <c r="P59" s="98">
        <v>22.1</v>
      </c>
      <c r="Q59" s="98">
        <v>14</v>
      </c>
      <c r="R59" s="99">
        <v>12.5</v>
      </c>
      <c r="S59" s="100">
        <v>14.2</v>
      </c>
      <c r="T59" s="98">
        <v>13.7</v>
      </c>
      <c r="U59" s="98">
        <v>13.5</v>
      </c>
      <c r="V59" s="98">
        <v>10.4</v>
      </c>
      <c r="W59" s="99">
        <v>19.7</v>
      </c>
    </row>
    <row r="60" spans="2:23" ht="14.25" x14ac:dyDescent="0.45">
      <c r="B60" s="8" t="s">
        <v>116</v>
      </c>
      <c r="C60" s="49" t="s">
        <v>56</v>
      </c>
      <c r="D60" s="97">
        <v>100</v>
      </c>
      <c r="E60" s="98">
        <v>100</v>
      </c>
      <c r="F60" s="98">
        <v>100</v>
      </c>
      <c r="G60" s="98">
        <v>100</v>
      </c>
      <c r="H60" s="99">
        <v>100</v>
      </c>
      <c r="I60" s="100">
        <v>73</v>
      </c>
      <c r="J60" s="98">
        <v>64.2</v>
      </c>
      <c r="K60" s="98">
        <v>60.9</v>
      </c>
      <c r="L60" s="98">
        <v>54</v>
      </c>
      <c r="M60" s="101">
        <v>58.9</v>
      </c>
      <c r="N60" s="97">
        <v>18.899999999999999</v>
      </c>
      <c r="O60" s="98">
        <v>21.3</v>
      </c>
      <c r="P60" s="98">
        <v>19</v>
      </c>
      <c r="Q60" s="98">
        <v>22.6</v>
      </c>
      <c r="R60" s="99">
        <v>21.8</v>
      </c>
      <c r="S60" s="100">
        <v>8</v>
      </c>
      <c r="T60" s="98">
        <v>14.5</v>
      </c>
      <c r="U60" s="98">
        <v>20.100000000000001</v>
      </c>
      <c r="V60" s="98">
        <v>23.4</v>
      </c>
      <c r="W60" s="99">
        <v>19.3</v>
      </c>
    </row>
    <row r="61" spans="2:23" ht="14.25" x14ac:dyDescent="0.45">
      <c r="B61" s="8" t="s">
        <v>117</v>
      </c>
      <c r="C61" s="49" t="s">
        <v>58</v>
      </c>
      <c r="D61" s="97">
        <v>100</v>
      </c>
      <c r="E61" s="98">
        <v>100</v>
      </c>
      <c r="F61" s="98">
        <v>100</v>
      </c>
      <c r="G61" s="98">
        <v>100</v>
      </c>
      <c r="H61" s="99">
        <v>100</v>
      </c>
      <c r="I61" s="100">
        <v>49.1</v>
      </c>
      <c r="J61" s="98">
        <v>83.7</v>
      </c>
      <c r="K61" s="98">
        <v>51.7</v>
      </c>
      <c r="L61" s="98">
        <v>74.099999999999994</v>
      </c>
      <c r="M61" s="101">
        <v>68.7</v>
      </c>
      <c r="N61" s="97">
        <v>23.1</v>
      </c>
      <c r="O61" s="98">
        <v>11.7</v>
      </c>
      <c r="P61" s="98">
        <v>38.700000000000003</v>
      </c>
      <c r="Q61" s="98">
        <v>16.399999999999999</v>
      </c>
      <c r="R61" s="99">
        <v>13.7</v>
      </c>
      <c r="S61" s="100">
        <v>27.7</v>
      </c>
      <c r="T61" s="98">
        <v>4.7</v>
      </c>
      <c r="U61" s="98">
        <v>9.6</v>
      </c>
      <c r="V61" s="98">
        <v>9.5</v>
      </c>
      <c r="W61" s="99">
        <v>17.600000000000001</v>
      </c>
    </row>
    <row r="62" spans="2:23" ht="14.25" x14ac:dyDescent="0.45">
      <c r="B62" s="8" t="s">
        <v>118</v>
      </c>
      <c r="C62" s="49" t="s">
        <v>60</v>
      </c>
      <c r="D62" s="97">
        <v>100</v>
      </c>
      <c r="E62" s="98">
        <v>100</v>
      </c>
      <c r="F62" s="98">
        <v>100</v>
      </c>
      <c r="G62" s="98">
        <v>100</v>
      </c>
      <c r="H62" s="99">
        <v>100</v>
      </c>
      <c r="I62" s="100">
        <v>54.5</v>
      </c>
      <c r="J62" s="98">
        <v>53.8</v>
      </c>
      <c r="K62" s="98">
        <v>60.6</v>
      </c>
      <c r="L62" s="98">
        <v>60.4</v>
      </c>
      <c r="M62" s="101">
        <v>63.7</v>
      </c>
      <c r="N62" s="97">
        <v>25.3</v>
      </c>
      <c r="O62" s="98">
        <v>31.7</v>
      </c>
      <c r="P62" s="98">
        <v>26.9</v>
      </c>
      <c r="Q62" s="98">
        <v>23.9</v>
      </c>
      <c r="R62" s="99">
        <v>21.4</v>
      </c>
      <c r="S62" s="100">
        <v>20.2</v>
      </c>
      <c r="T62" s="98">
        <v>14.5</v>
      </c>
      <c r="U62" s="98">
        <v>12.4</v>
      </c>
      <c r="V62" s="98">
        <v>15.6</v>
      </c>
      <c r="W62" s="99">
        <v>14.9</v>
      </c>
    </row>
    <row r="63" spans="2:23" ht="14.65" thickBot="1" x14ac:dyDescent="0.5">
      <c r="B63" s="8" t="s">
        <v>119</v>
      </c>
      <c r="C63" s="59" t="s">
        <v>62</v>
      </c>
      <c r="D63" s="112">
        <v>100</v>
      </c>
      <c r="E63" s="113">
        <v>100</v>
      </c>
      <c r="F63" s="113">
        <v>100</v>
      </c>
      <c r="G63" s="113">
        <v>100</v>
      </c>
      <c r="H63" s="114">
        <v>100</v>
      </c>
      <c r="I63" s="115">
        <v>66.900000000000006</v>
      </c>
      <c r="J63" s="113">
        <v>58.6</v>
      </c>
      <c r="K63" s="113">
        <v>64.8</v>
      </c>
      <c r="L63" s="113">
        <v>62.2</v>
      </c>
      <c r="M63" s="116">
        <v>67</v>
      </c>
      <c r="N63" s="112">
        <v>15.8</v>
      </c>
      <c r="O63" s="113">
        <v>23.9</v>
      </c>
      <c r="P63" s="113">
        <v>19.899999999999999</v>
      </c>
      <c r="Q63" s="113">
        <v>19.2</v>
      </c>
      <c r="R63" s="114">
        <v>15.6</v>
      </c>
      <c r="S63" s="115">
        <v>17.2</v>
      </c>
      <c r="T63" s="113">
        <v>17.5</v>
      </c>
      <c r="U63" s="113">
        <v>15.3</v>
      </c>
      <c r="V63" s="113">
        <v>18.600000000000001</v>
      </c>
      <c r="W63" s="114">
        <v>17.399999999999999</v>
      </c>
    </row>
    <row r="64" spans="2:23" ht="14.65" thickTop="1" x14ac:dyDescent="0.45">
      <c r="B64" s="8" t="s">
        <v>120</v>
      </c>
      <c r="C64" s="66" t="s">
        <v>64</v>
      </c>
      <c r="D64" s="117">
        <v>100</v>
      </c>
      <c r="E64" s="118">
        <v>100</v>
      </c>
      <c r="F64" s="118">
        <v>100</v>
      </c>
      <c r="G64" s="118">
        <v>100</v>
      </c>
      <c r="H64" s="119">
        <v>100</v>
      </c>
      <c r="I64" s="120">
        <v>71.099999999999994</v>
      </c>
      <c r="J64" s="118">
        <v>66.400000000000006</v>
      </c>
      <c r="K64" s="118">
        <v>68.5</v>
      </c>
      <c r="L64" s="118">
        <v>68.5</v>
      </c>
      <c r="M64" s="121">
        <v>69.7</v>
      </c>
      <c r="N64" s="122">
        <v>15.4</v>
      </c>
      <c r="O64" s="123">
        <v>19.8</v>
      </c>
      <c r="P64" s="123">
        <v>17.3</v>
      </c>
      <c r="Q64" s="123">
        <v>15.1</v>
      </c>
      <c r="R64" s="124">
        <v>14.5</v>
      </c>
      <c r="S64" s="120">
        <v>13.6</v>
      </c>
      <c r="T64" s="118">
        <v>13.8</v>
      </c>
      <c r="U64" s="118">
        <v>14.2</v>
      </c>
      <c r="V64" s="118">
        <v>16.5</v>
      </c>
      <c r="W64" s="119">
        <v>15.8</v>
      </c>
    </row>
    <row r="67" spans="2:23" ht="13.15" x14ac:dyDescent="0.4">
      <c r="C67" s="75" t="s">
        <v>121</v>
      </c>
    </row>
    <row r="68" spans="2:23" x14ac:dyDescent="0.35">
      <c r="C68" s="18" t="s">
        <v>8</v>
      </c>
      <c r="D68" s="19" t="s">
        <v>372</v>
      </c>
      <c r="E68" s="20"/>
      <c r="F68" s="20"/>
      <c r="G68" s="20"/>
      <c r="H68" s="21"/>
      <c r="I68" s="22" t="s">
        <v>373</v>
      </c>
      <c r="J68" s="20"/>
      <c r="K68" s="20"/>
      <c r="L68" s="20"/>
      <c r="M68" s="80"/>
      <c r="N68" s="81" t="s">
        <v>374</v>
      </c>
      <c r="O68" s="20"/>
      <c r="P68" s="20"/>
      <c r="Q68" s="20"/>
      <c r="R68" s="80"/>
      <c r="S68" s="81" t="s">
        <v>375</v>
      </c>
      <c r="T68" s="20"/>
      <c r="U68" s="20"/>
      <c r="V68" s="20"/>
      <c r="W68" s="24"/>
    </row>
    <row r="69" spans="2:23" ht="13.15" x14ac:dyDescent="0.4">
      <c r="C69" s="76" t="s">
        <v>15</v>
      </c>
      <c r="D69" s="82">
        <v>2011</v>
      </c>
      <c r="E69" s="83">
        <v>2012</v>
      </c>
      <c r="F69" s="83">
        <v>2013</v>
      </c>
      <c r="G69" s="83">
        <v>2014</v>
      </c>
      <c r="H69" s="84">
        <v>2015</v>
      </c>
      <c r="I69" s="85">
        <v>2011</v>
      </c>
      <c r="J69" s="83">
        <v>2012</v>
      </c>
      <c r="K69" s="83">
        <v>2013</v>
      </c>
      <c r="L69" s="83">
        <v>2014</v>
      </c>
      <c r="M69" s="86">
        <v>2015</v>
      </c>
      <c r="N69" s="82">
        <v>2011</v>
      </c>
      <c r="O69" s="83">
        <v>2012</v>
      </c>
      <c r="P69" s="83">
        <v>2013</v>
      </c>
      <c r="Q69" s="83">
        <v>2014</v>
      </c>
      <c r="R69" s="84">
        <v>2015</v>
      </c>
      <c r="S69" s="85">
        <v>2011</v>
      </c>
      <c r="T69" s="83">
        <v>2012</v>
      </c>
      <c r="U69" s="83">
        <v>2013</v>
      </c>
      <c r="V69" s="83">
        <v>2014</v>
      </c>
      <c r="W69" s="84">
        <v>2015</v>
      </c>
    </row>
    <row r="70" spans="2:23" ht="14.25" x14ac:dyDescent="0.45">
      <c r="B70" s="8" t="s">
        <v>122</v>
      </c>
      <c r="C70" s="32" t="s">
        <v>5</v>
      </c>
      <c r="D70" s="87">
        <v>100</v>
      </c>
      <c r="E70" s="88">
        <v>100</v>
      </c>
      <c r="F70" s="88">
        <v>100</v>
      </c>
      <c r="G70" s="88">
        <v>100</v>
      </c>
      <c r="H70" s="89">
        <v>100</v>
      </c>
      <c r="I70" s="90">
        <v>30.7</v>
      </c>
      <c r="J70" s="88">
        <v>29.2</v>
      </c>
      <c r="K70" s="88">
        <v>24.8</v>
      </c>
      <c r="L70" s="88">
        <v>20.5</v>
      </c>
      <c r="M70" s="91">
        <v>22.1</v>
      </c>
      <c r="N70" s="87">
        <v>15.3</v>
      </c>
      <c r="O70" s="88">
        <v>13</v>
      </c>
      <c r="P70" s="88">
        <v>14.2</v>
      </c>
      <c r="Q70" s="88">
        <v>15.2</v>
      </c>
      <c r="R70" s="89">
        <v>12.2</v>
      </c>
      <c r="S70" s="90">
        <v>54.1</v>
      </c>
      <c r="T70" s="88">
        <v>57.8</v>
      </c>
      <c r="U70" s="88">
        <v>61</v>
      </c>
      <c r="V70" s="88">
        <v>64.2</v>
      </c>
      <c r="W70" s="89">
        <v>65.7</v>
      </c>
    </row>
    <row r="71" spans="2:23" ht="14.25" x14ac:dyDescent="0.45">
      <c r="B71" s="8" t="s">
        <v>123</v>
      </c>
      <c r="C71" s="42" t="s">
        <v>10</v>
      </c>
      <c r="D71" s="92">
        <v>100</v>
      </c>
      <c r="E71" s="93">
        <v>100</v>
      </c>
      <c r="F71" s="93">
        <v>100</v>
      </c>
      <c r="G71" s="93">
        <v>100</v>
      </c>
      <c r="H71" s="94">
        <v>100</v>
      </c>
      <c r="I71" s="95">
        <v>40.1</v>
      </c>
      <c r="J71" s="93">
        <v>31.6</v>
      </c>
      <c r="K71" s="93">
        <v>34.9</v>
      </c>
      <c r="L71" s="93">
        <v>27</v>
      </c>
      <c r="M71" s="96">
        <v>23</v>
      </c>
      <c r="N71" s="92">
        <v>14.3</v>
      </c>
      <c r="O71" s="93">
        <v>14.7</v>
      </c>
      <c r="P71" s="93">
        <v>12.1</v>
      </c>
      <c r="Q71" s="93">
        <v>16.600000000000001</v>
      </c>
      <c r="R71" s="94">
        <v>13.4</v>
      </c>
      <c r="S71" s="95">
        <v>45.6</v>
      </c>
      <c r="T71" s="93">
        <v>53.7</v>
      </c>
      <c r="U71" s="93">
        <v>53</v>
      </c>
      <c r="V71" s="93">
        <v>56.5</v>
      </c>
      <c r="W71" s="94">
        <v>63.5</v>
      </c>
    </row>
    <row r="72" spans="2:23" ht="14.25" x14ac:dyDescent="0.45">
      <c r="B72" s="8" t="s">
        <v>124</v>
      </c>
      <c r="C72" s="49" t="s">
        <v>16</v>
      </c>
      <c r="D72" s="97">
        <v>100</v>
      </c>
      <c r="E72" s="98">
        <v>100</v>
      </c>
      <c r="F72" s="98">
        <v>100</v>
      </c>
      <c r="G72" s="98">
        <v>100</v>
      </c>
      <c r="H72" s="99">
        <v>100</v>
      </c>
      <c r="I72" s="100">
        <v>28.3</v>
      </c>
      <c r="J72" s="98">
        <v>33.6</v>
      </c>
      <c r="K72" s="98">
        <v>27.6</v>
      </c>
      <c r="L72" s="98">
        <v>19.600000000000001</v>
      </c>
      <c r="M72" s="101">
        <v>21.1</v>
      </c>
      <c r="N72" s="97">
        <v>15</v>
      </c>
      <c r="O72" s="98">
        <v>13.4</v>
      </c>
      <c r="P72" s="98">
        <v>15.5</v>
      </c>
      <c r="Q72" s="98">
        <v>13.8</v>
      </c>
      <c r="R72" s="99">
        <v>12.3</v>
      </c>
      <c r="S72" s="100">
        <v>56.7</v>
      </c>
      <c r="T72" s="98">
        <v>53</v>
      </c>
      <c r="U72" s="98">
        <v>56.9</v>
      </c>
      <c r="V72" s="98">
        <v>66.599999999999994</v>
      </c>
      <c r="W72" s="99">
        <v>66.599999999999994</v>
      </c>
    </row>
    <row r="73" spans="2:23" ht="14.25" x14ac:dyDescent="0.45">
      <c r="B73" s="8" t="s">
        <v>125</v>
      </c>
      <c r="C73" s="50" t="s">
        <v>22</v>
      </c>
      <c r="D73" s="97">
        <v>100</v>
      </c>
      <c r="E73" s="98">
        <v>100</v>
      </c>
      <c r="F73" s="98">
        <v>100</v>
      </c>
      <c r="G73" s="98">
        <v>100</v>
      </c>
      <c r="H73" s="99">
        <v>100</v>
      </c>
      <c r="I73" s="100">
        <v>27.3</v>
      </c>
      <c r="J73" s="98">
        <v>29.9</v>
      </c>
      <c r="K73" s="98">
        <v>8.6</v>
      </c>
      <c r="L73" s="98">
        <v>6.3</v>
      </c>
      <c r="M73" s="101">
        <v>14.1</v>
      </c>
      <c r="N73" s="97">
        <v>11.4</v>
      </c>
      <c r="O73" s="98">
        <v>17.5</v>
      </c>
      <c r="P73" s="98">
        <v>20.2</v>
      </c>
      <c r="Q73" s="98">
        <v>30</v>
      </c>
      <c r="R73" s="99">
        <v>15</v>
      </c>
      <c r="S73" s="100">
        <v>61.2</v>
      </c>
      <c r="T73" s="98">
        <v>52.5</v>
      </c>
      <c r="U73" s="98">
        <v>71.099999999999994</v>
      </c>
      <c r="V73" s="98">
        <v>63.7</v>
      </c>
      <c r="W73" s="99">
        <v>70.900000000000006</v>
      </c>
    </row>
    <row r="74" spans="2:23" ht="14.25" x14ac:dyDescent="0.45">
      <c r="B74" s="8" t="s">
        <v>126</v>
      </c>
      <c r="C74" s="50" t="s">
        <v>26</v>
      </c>
      <c r="D74" s="97">
        <v>100</v>
      </c>
      <c r="E74" s="98">
        <v>100</v>
      </c>
      <c r="F74" s="98">
        <v>100</v>
      </c>
      <c r="G74" s="98">
        <v>100</v>
      </c>
      <c r="H74" s="99">
        <v>100</v>
      </c>
      <c r="I74" s="100">
        <v>30.7</v>
      </c>
      <c r="J74" s="98">
        <v>43.2</v>
      </c>
      <c r="K74" s="98">
        <v>20.6</v>
      </c>
      <c r="L74" s="98">
        <v>18.7</v>
      </c>
      <c r="M74" s="101">
        <v>20.6</v>
      </c>
      <c r="N74" s="97">
        <v>19.899999999999999</v>
      </c>
      <c r="O74" s="98">
        <v>6.2</v>
      </c>
      <c r="P74" s="98">
        <v>20.6</v>
      </c>
      <c r="Q74" s="98">
        <v>5.3</v>
      </c>
      <c r="R74" s="99">
        <v>15</v>
      </c>
      <c r="S74" s="100">
        <v>49.4</v>
      </c>
      <c r="T74" s="98">
        <v>50.6</v>
      </c>
      <c r="U74" s="98">
        <v>58.8</v>
      </c>
      <c r="V74" s="98">
        <v>76</v>
      </c>
      <c r="W74" s="99">
        <v>64.400000000000006</v>
      </c>
    </row>
    <row r="75" spans="2:23" ht="14.25" x14ac:dyDescent="0.45">
      <c r="B75" s="8" t="s">
        <v>127</v>
      </c>
      <c r="C75" s="50" t="s">
        <v>28</v>
      </c>
      <c r="D75" s="97">
        <v>100</v>
      </c>
      <c r="E75" s="98">
        <v>100</v>
      </c>
      <c r="F75" s="98">
        <v>100</v>
      </c>
      <c r="G75" s="98">
        <v>100</v>
      </c>
      <c r="H75" s="99">
        <v>100</v>
      </c>
      <c r="I75" s="100">
        <v>26.9</v>
      </c>
      <c r="J75" s="98">
        <v>27.6</v>
      </c>
      <c r="K75" s="98">
        <v>39.6</v>
      </c>
      <c r="L75" s="98">
        <v>27.5</v>
      </c>
      <c r="M75" s="101">
        <v>24.5</v>
      </c>
      <c r="N75" s="97">
        <v>12.8</v>
      </c>
      <c r="O75" s="98">
        <v>17.2</v>
      </c>
      <c r="P75" s="98">
        <v>10.7</v>
      </c>
      <c r="Q75" s="98">
        <v>13.4</v>
      </c>
      <c r="R75" s="99">
        <v>9.1</v>
      </c>
      <c r="S75" s="100">
        <v>60.3</v>
      </c>
      <c r="T75" s="98">
        <v>55.2</v>
      </c>
      <c r="U75" s="98">
        <v>49.7</v>
      </c>
      <c r="V75" s="98">
        <v>59.1</v>
      </c>
      <c r="W75" s="99">
        <v>66.3</v>
      </c>
    </row>
    <row r="76" spans="2:23" ht="14.25" x14ac:dyDescent="0.45">
      <c r="B76" s="8" t="s">
        <v>128</v>
      </c>
      <c r="C76" s="49" t="s">
        <v>30</v>
      </c>
      <c r="D76" s="97">
        <v>100</v>
      </c>
      <c r="E76" s="98">
        <v>100</v>
      </c>
      <c r="F76" s="98">
        <v>100</v>
      </c>
      <c r="G76" s="98">
        <v>100</v>
      </c>
      <c r="H76" s="99">
        <v>100</v>
      </c>
      <c r="I76" s="100">
        <v>37.9</v>
      </c>
      <c r="J76" s="98">
        <v>28.5</v>
      </c>
      <c r="K76" s="98">
        <v>19.3</v>
      </c>
      <c r="L76" s="98">
        <v>20.5</v>
      </c>
      <c r="M76" s="101">
        <v>32.799999999999997</v>
      </c>
      <c r="N76" s="97">
        <v>18.399999999999999</v>
      </c>
      <c r="O76" s="98">
        <v>17.100000000000001</v>
      </c>
      <c r="P76" s="98">
        <v>17.8</v>
      </c>
      <c r="Q76" s="98">
        <v>15</v>
      </c>
      <c r="R76" s="99">
        <v>7.6</v>
      </c>
      <c r="S76" s="100">
        <v>43.7</v>
      </c>
      <c r="T76" s="98">
        <v>54.5</v>
      </c>
      <c r="U76" s="98">
        <v>62.9</v>
      </c>
      <c r="V76" s="98">
        <v>64.5</v>
      </c>
      <c r="W76" s="99">
        <v>59.6</v>
      </c>
    </row>
    <row r="77" spans="2:23" ht="14.25" x14ac:dyDescent="0.45">
      <c r="B77" s="8" t="s">
        <v>129</v>
      </c>
      <c r="C77" s="49" t="s">
        <v>32</v>
      </c>
      <c r="D77" s="97">
        <v>100</v>
      </c>
      <c r="E77" s="98">
        <v>100</v>
      </c>
      <c r="F77" s="98">
        <v>100</v>
      </c>
      <c r="G77" s="98">
        <v>100</v>
      </c>
      <c r="H77" s="99">
        <v>100</v>
      </c>
      <c r="I77" s="100">
        <v>19.600000000000001</v>
      </c>
      <c r="J77" s="98">
        <v>20.399999999999999</v>
      </c>
      <c r="K77" s="98">
        <v>19.3</v>
      </c>
      <c r="L77" s="98">
        <v>16.8</v>
      </c>
      <c r="M77" s="101">
        <v>21.3</v>
      </c>
      <c r="N77" s="97">
        <v>17</v>
      </c>
      <c r="O77" s="98">
        <v>9.5</v>
      </c>
      <c r="P77" s="98">
        <v>12.1</v>
      </c>
      <c r="Q77" s="98">
        <v>14</v>
      </c>
      <c r="R77" s="99">
        <v>11.7</v>
      </c>
      <c r="S77" s="100">
        <v>63.4</v>
      </c>
      <c r="T77" s="98">
        <v>70.099999999999994</v>
      </c>
      <c r="U77" s="98">
        <v>68.599999999999994</v>
      </c>
      <c r="V77" s="98">
        <v>69.3</v>
      </c>
      <c r="W77" s="99">
        <v>67.099999999999994</v>
      </c>
    </row>
    <row r="78" spans="2:23" ht="14.25" x14ac:dyDescent="0.45">
      <c r="B78" s="8" t="s">
        <v>130</v>
      </c>
      <c r="C78" s="49" t="s">
        <v>34</v>
      </c>
      <c r="D78" s="97">
        <v>100</v>
      </c>
      <c r="E78" s="98">
        <v>100</v>
      </c>
      <c r="F78" s="98">
        <v>100</v>
      </c>
      <c r="G78" s="98">
        <v>100</v>
      </c>
      <c r="H78" s="99">
        <v>100</v>
      </c>
      <c r="I78" s="100">
        <v>24.8</v>
      </c>
      <c r="J78" s="98">
        <v>43.7</v>
      </c>
      <c r="K78" s="98">
        <v>7.3</v>
      </c>
      <c r="L78" s="98">
        <v>3.5</v>
      </c>
      <c r="M78" s="101">
        <v>0</v>
      </c>
      <c r="N78" s="97">
        <v>30.1</v>
      </c>
      <c r="O78" s="98">
        <v>56.3</v>
      </c>
      <c r="P78" s="98">
        <v>17.2</v>
      </c>
      <c r="Q78" s="98">
        <v>0</v>
      </c>
      <c r="R78" s="99">
        <v>83.4</v>
      </c>
      <c r="S78" s="100">
        <v>45.1</v>
      </c>
      <c r="T78" s="98">
        <v>0</v>
      </c>
      <c r="U78" s="98">
        <v>75.5</v>
      </c>
      <c r="V78" s="98">
        <v>96.5</v>
      </c>
      <c r="W78" s="99">
        <v>16.600000000000001</v>
      </c>
    </row>
    <row r="79" spans="2:23" ht="14.25" x14ac:dyDescent="0.45">
      <c r="B79" s="8" t="s">
        <v>131</v>
      </c>
      <c r="C79" s="49" t="s">
        <v>36</v>
      </c>
      <c r="D79" s="97">
        <v>100</v>
      </c>
      <c r="E79" s="98">
        <v>100</v>
      </c>
      <c r="F79" s="98">
        <v>100</v>
      </c>
      <c r="G79" s="98">
        <v>100</v>
      </c>
      <c r="H79" s="99">
        <v>100</v>
      </c>
      <c r="I79" s="100">
        <v>21.9</v>
      </c>
      <c r="J79" s="98">
        <v>31.6</v>
      </c>
      <c r="K79" s="98">
        <v>23</v>
      </c>
      <c r="L79" s="98">
        <v>18.5</v>
      </c>
      <c r="M79" s="101">
        <v>13.5</v>
      </c>
      <c r="N79" s="97">
        <v>22.6</v>
      </c>
      <c r="O79" s="98">
        <v>20.399999999999999</v>
      </c>
      <c r="P79" s="98">
        <v>19.5</v>
      </c>
      <c r="Q79" s="98">
        <v>22.2</v>
      </c>
      <c r="R79" s="99">
        <v>16.899999999999999</v>
      </c>
      <c r="S79" s="100">
        <v>55.5</v>
      </c>
      <c r="T79" s="98">
        <v>47.9</v>
      </c>
      <c r="U79" s="98">
        <v>57.5</v>
      </c>
      <c r="V79" s="98">
        <v>59.3</v>
      </c>
      <c r="W79" s="99">
        <v>69.599999999999994</v>
      </c>
    </row>
    <row r="80" spans="2:23" ht="14.25" x14ac:dyDescent="0.45">
      <c r="B80" s="8" t="s">
        <v>132</v>
      </c>
      <c r="C80" s="49" t="s">
        <v>38</v>
      </c>
      <c r="D80" s="97">
        <v>100</v>
      </c>
      <c r="E80" s="98">
        <v>100</v>
      </c>
      <c r="F80" s="98">
        <v>100</v>
      </c>
      <c r="G80" s="98">
        <v>100</v>
      </c>
      <c r="H80" s="99">
        <v>100</v>
      </c>
      <c r="I80" s="100">
        <v>20.6</v>
      </c>
      <c r="J80" s="98">
        <v>19.8</v>
      </c>
      <c r="K80" s="98">
        <v>0</v>
      </c>
      <c r="L80" s="98">
        <v>13.6</v>
      </c>
      <c r="M80" s="101">
        <v>16.3</v>
      </c>
      <c r="N80" s="97">
        <v>9.6</v>
      </c>
      <c r="O80" s="98">
        <v>0</v>
      </c>
      <c r="P80" s="98">
        <v>13.4</v>
      </c>
      <c r="Q80" s="98">
        <v>13.2</v>
      </c>
      <c r="R80" s="99">
        <v>11.1</v>
      </c>
      <c r="S80" s="100">
        <v>69.900000000000006</v>
      </c>
      <c r="T80" s="98">
        <v>80.2</v>
      </c>
      <c r="U80" s="98">
        <v>86.6</v>
      </c>
      <c r="V80" s="98">
        <v>73.2</v>
      </c>
      <c r="W80" s="99">
        <v>72.599999999999994</v>
      </c>
    </row>
    <row r="81" spans="2:23" ht="14.25" x14ac:dyDescent="0.45">
      <c r="B81" s="8" t="s">
        <v>133</v>
      </c>
      <c r="C81" s="50" t="s">
        <v>40</v>
      </c>
      <c r="D81" s="97">
        <v>100</v>
      </c>
      <c r="E81" s="98">
        <v>100</v>
      </c>
      <c r="F81" s="98">
        <v>100</v>
      </c>
      <c r="G81" s="98">
        <v>100</v>
      </c>
      <c r="H81" s="99">
        <v>100</v>
      </c>
      <c r="I81" s="100">
        <v>22.2</v>
      </c>
      <c r="J81" s="98">
        <v>13.4</v>
      </c>
      <c r="K81" s="98">
        <v>0</v>
      </c>
      <c r="L81" s="98">
        <v>14.5</v>
      </c>
      <c r="M81" s="101">
        <v>14.7</v>
      </c>
      <c r="N81" s="97">
        <v>4.3</v>
      </c>
      <c r="O81" s="98">
        <v>0</v>
      </c>
      <c r="P81" s="98">
        <v>12</v>
      </c>
      <c r="Q81" s="98">
        <v>13</v>
      </c>
      <c r="R81" s="99">
        <v>12.1</v>
      </c>
      <c r="S81" s="100">
        <v>73.5</v>
      </c>
      <c r="T81" s="98">
        <v>86.6</v>
      </c>
      <c r="U81" s="98">
        <v>88</v>
      </c>
      <c r="V81" s="98">
        <v>72.599999999999994</v>
      </c>
      <c r="W81" s="99">
        <v>73.3</v>
      </c>
    </row>
    <row r="82" spans="2:23" ht="14.25" x14ac:dyDescent="0.45">
      <c r="B82" s="8" t="s">
        <v>134</v>
      </c>
      <c r="C82" s="51" t="s">
        <v>42</v>
      </c>
      <c r="D82" s="102">
        <v>100</v>
      </c>
      <c r="E82" s="103">
        <v>100</v>
      </c>
      <c r="F82" s="103">
        <v>100</v>
      </c>
      <c r="G82" s="103">
        <v>100</v>
      </c>
      <c r="H82" s="104">
        <v>100</v>
      </c>
      <c r="I82" s="105">
        <v>19.399999999999999</v>
      </c>
      <c r="J82" s="103">
        <v>25.6</v>
      </c>
      <c r="K82" s="103">
        <v>0</v>
      </c>
      <c r="L82" s="103">
        <v>12.5</v>
      </c>
      <c r="M82" s="106">
        <v>18</v>
      </c>
      <c r="N82" s="102">
        <v>13.7</v>
      </c>
      <c r="O82" s="103">
        <v>0</v>
      </c>
      <c r="P82" s="103">
        <v>15.2</v>
      </c>
      <c r="Q82" s="103">
        <v>13.4</v>
      </c>
      <c r="R82" s="104">
        <v>10.199999999999999</v>
      </c>
      <c r="S82" s="105">
        <v>66.900000000000006</v>
      </c>
      <c r="T82" s="103">
        <v>74.400000000000006</v>
      </c>
      <c r="U82" s="103">
        <v>84.8</v>
      </c>
      <c r="V82" s="103">
        <v>74</v>
      </c>
      <c r="W82" s="104">
        <v>71.900000000000006</v>
      </c>
    </row>
    <row r="83" spans="2:23" ht="14.25" x14ac:dyDescent="0.45">
      <c r="B83" s="8" t="s">
        <v>135</v>
      </c>
      <c r="C83" s="58" t="s">
        <v>44</v>
      </c>
      <c r="D83" s="107">
        <v>100</v>
      </c>
      <c r="E83" s="108">
        <v>100</v>
      </c>
      <c r="F83" s="108">
        <v>100</v>
      </c>
      <c r="G83" s="108">
        <v>100</v>
      </c>
      <c r="H83" s="109">
        <v>100</v>
      </c>
      <c r="I83" s="110">
        <v>25.3</v>
      </c>
      <c r="J83" s="108">
        <v>22.9</v>
      </c>
      <c r="K83" s="108">
        <v>15.1</v>
      </c>
      <c r="L83" s="108">
        <v>11</v>
      </c>
      <c r="M83" s="111">
        <v>14.8</v>
      </c>
      <c r="N83" s="107">
        <v>17.100000000000001</v>
      </c>
      <c r="O83" s="108">
        <v>15.8</v>
      </c>
      <c r="P83" s="108">
        <v>19.100000000000001</v>
      </c>
      <c r="Q83" s="108">
        <v>18.399999999999999</v>
      </c>
      <c r="R83" s="109">
        <v>13.3</v>
      </c>
      <c r="S83" s="110">
        <v>57.7</v>
      </c>
      <c r="T83" s="108">
        <v>61.3</v>
      </c>
      <c r="U83" s="108">
        <v>65.7</v>
      </c>
      <c r="V83" s="108">
        <v>70.7</v>
      </c>
      <c r="W83" s="109">
        <v>72</v>
      </c>
    </row>
    <row r="84" spans="2:23" ht="14.25" x14ac:dyDescent="0.45">
      <c r="B84" s="8" t="s">
        <v>136</v>
      </c>
      <c r="C84" s="49" t="s">
        <v>46</v>
      </c>
      <c r="D84" s="97">
        <v>100</v>
      </c>
      <c r="E84" s="98">
        <v>100</v>
      </c>
      <c r="F84" s="98">
        <v>100</v>
      </c>
      <c r="G84" s="98">
        <v>100</v>
      </c>
      <c r="H84" s="99">
        <v>100</v>
      </c>
      <c r="I84" s="100">
        <v>31.2</v>
      </c>
      <c r="J84" s="98">
        <v>19.7</v>
      </c>
      <c r="K84" s="98">
        <v>25.5</v>
      </c>
      <c r="L84" s="98">
        <v>10</v>
      </c>
      <c r="M84" s="101">
        <v>19.5</v>
      </c>
      <c r="N84" s="97">
        <v>11.6</v>
      </c>
      <c r="O84" s="98">
        <v>22.9</v>
      </c>
      <c r="P84" s="98">
        <v>20.399999999999999</v>
      </c>
      <c r="Q84" s="98">
        <v>21.9</v>
      </c>
      <c r="R84" s="99">
        <v>12.7</v>
      </c>
      <c r="S84" s="100">
        <v>57.2</v>
      </c>
      <c r="T84" s="98">
        <v>57.4</v>
      </c>
      <c r="U84" s="98">
        <v>54.1</v>
      </c>
      <c r="V84" s="98">
        <v>68.099999999999994</v>
      </c>
      <c r="W84" s="99">
        <v>67.900000000000006</v>
      </c>
    </row>
    <row r="85" spans="2:23" ht="14.25" x14ac:dyDescent="0.45">
      <c r="B85" s="8" t="s">
        <v>137</v>
      </c>
      <c r="C85" s="49" t="s">
        <v>48</v>
      </c>
      <c r="D85" s="97">
        <v>100</v>
      </c>
      <c r="E85" s="98">
        <v>100</v>
      </c>
      <c r="F85" s="98">
        <v>100</v>
      </c>
      <c r="G85" s="98">
        <v>100</v>
      </c>
      <c r="H85" s="99">
        <v>100</v>
      </c>
      <c r="I85" s="100">
        <v>25.3</v>
      </c>
      <c r="J85" s="98">
        <v>23.4</v>
      </c>
      <c r="K85" s="98">
        <v>7.8</v>
      </c>
      <c r="L85" s="98">
        <v>10.8</v>
      </c>
      <c r="M85" s="101">
        <v>6.1</v>
      </c>
      <c r="N85" s="97">
        <v>13</v>
      </c>
      <c r="O85" s="98">
        <v>19.8</v>
      </c>
      <c r="P85" s="98">
        <v>17.100000000000001</v>
      </c>
      <c r="Q85" s="98">
        <v>28.6</v>
      </c>
      <c r="R85" s="99">
        <v>16.8</v>
      </c>
      <c r="S85" s="100">
        <v>61.6</v>
      </c>
      <c r="T85" s="98">
        <v>56.8</v>
      </c>
      <c r="U85" s="98">
        <v>75.099999999999994</v>
      </c>
      <c r="V85" s="98">
        <v>60.6</v>
      </c>
      <c r="W85" s="99">
        <v>77.099999999999994</v>
      </c>
    </row>
    <row r="86" spans="2:23" ht="14.25" x14ac:dyDescent="0.45">
      <c r="B86" s="8" t="s">
        <v>138</v>
      </c>
      <c r="C86" s="49" t="s">
        <v>50</v>
      </c>
      <c r="D86" s="97">
        <v>100</v>
      </c>
      <c r="E86" s="98">
        <v>100</v>
      </c>
      <c r="F86" s="98">
        <v>100</v>
      </c>
      <c r="G86" s="98">
        <v>100</v>
      </c>
      <c r="H86" s="99">
        <v>100</v>
      </c>
      <c r="I86" s="100">
        <v>35.5</v>
      </c>
      <c r="J86" s="98">
        <v>22</v>
      </c>
      <c r="K86" s="98">
        <v>3.4</v>
      </c>
      <c r="L86" s="98">
        <v>10.6</v>
      </c>
      <c r="M86" s="101">
        <v>14.9</v>
      </c>
      <c r="N86" s="97">
        <v>14.5</v>
      </c>
      <c r="O86" s="98">
        <v>19.399999999999999</v>
      </c>
      <c r="P86" s="98">
        <v>15.9</v>
      </c>
      <c r="Q86" s="98">
        <v>18.7</v>
      </c>
      <c r="R86" s="99">
        <v>14.4</v>
      </c>
      <c r="S86" s="100">
        <v>50</v>
      </c>
      <c r="T86" s="98">
        <v>58.6</v>
      </c>
      <c r="U86" s="98">
        <v>80.7</v>
      </c>
      <c r="V86" s="98">
        <v>70.7</v>
      </c>
      <c r="W86" s="99">
        <v>70.7</v>
      </c>
    </row>
    <row r="87" spans="2:23" ht="14.25" x14ac:dyDescent="0.45">
      <c r="B87" s="8" t="s">
        <v>139</v>
      </c>
      <c r="C87" s="49" t="s">
        <v>52</v>
      </c>
      <c r="D87" s="97">
        <v>100</v>
      </c>
      <c r="E87" s="98">
        <v>100</v>
      </c>
      <c r="F87" s="98">
        <v>100</v>
      </c>
      <c r="G87" s="98">
        <v>100</v>
      </c>
      <c r="H87" s="99">
        <v>100</v>
      </c>
      <c r="I87" s="100">
        <v>37.700000000000003</v>
      </c>
      <c r="J87" s="98">
        <v>20.7</v>
      </c>
      <c r="K87" s="98">
        <v>20.8</v>
      </c>
      <c r="L87" s="98">
        <v>9.1</v>
      </c>
      <c r="M87" s="101">
        <v>19.100000000000001</v>
      </c>
      <c r="N87" s="97">
        <v>25.8</v>
      </c>
      <c r="O87" s="98">
        <v>8.1</v>
      </c>
      <c r="P87" s="98">
        <v>9.1999999999999993</v>
      </c>
      <c r="Q87" s="98">
        <v>19.399999999999999</v>
      </c>
      <c r="R87" s="99">
        <v>9.6</v>
      </c>
      <c r="S87" s="100">
        <v>36.5</v>
      </c>
      <c r="T87" s="98">
        <v>71.2</v>
      </c>
      <c r="U87" s="98">
        <v>70</v>
      </c>
      <c r="V87" s="98">
        <v>71.5</v>
      </c>
      <c r="W87" s="99">
        <v>71.3</v>
      </c>
    </row>
    <row r="88" spans="2:23" ht="14.25" x14ac:dyDescent="0.45">
      <c r="B88" s="8" t="s">
        <v>140</v>
      </c>
      <c r="C88" s="49" t="s">
        <v>54</v>
      </c>
      <c r="D88" s="97">
        <v>100</v>
      </c>
      <c r="E88" s="98">
        <v>100</v>
      </c>
      <c r="F88" s="98">
        <v>100</v>
      </c>
      <c r="G88" s="98">
        <v>100</v>
      </c>
      <c r="H88" s="99">
        <v>100</v>
      </c>
      <c r="I88" s="100">
        <v>20</v>
      </c>
      <c r="J88" s="98">
        <v>17.100000000000001</v>
      </c>
      <c r="K88" s="98">
        <v>24.5</v>
      </c>
      <c r="L88" s="98">
        <v>11.5</v>
      </c>
      <c r="M88" s="101">
        <v>17.3</v>
      </c>
      <c r="N88" s="97">
        <v>22.4</v>
      </c>
      <c r="O88" s="98">
        <v>17.7</v>
      </c>
      <c r="P88" s="98">
        <v>21.1</v>
      </c>
      <c r="Q88" s="98">
        <v>25.3</v>
      </c>
      <c r="R88" s="99">
        <v>3.1</v>
      </c>
      <c r="S88" s="100">
        <v>57.6</v>
      </c>
      <c r="T88" s="98">
        <v>65.2</v>
      </c>
      <c r="U88" s="98">
        <v>54.4</v>
      </c>
      <c r="V88" s="98">
        <v>63.2</v>
      </c>
      <c r="W88" s="99">
        <v>79.599999999999994</v>
      </c>
    </row>
    <row r="89" spans="2:23" ht="14.25" x14ac:dyDescent="0.45">
      <c r="B89" s="8" t="s">
        <v>141</v>
      </c>
      <c r="C89" s="49" t="s">
        <v>56</v>
      </c>
      <c r="D89" s="97">
        <v>100</v>
      </c>
      <c r="E89" s="98">
        <v>100</v>
      </c>
      <c r="F89" s="98">
        <v>100</v>
      </c>
      <c r="G89" s="98">
        <v>100</v>
      </c>
      <c r="H89" s="99">
        <v>100</v>
      </c>
      <c r="I89" s="100">
        <v>29</v>
      </c>
      <c r="J89" s="98">
        <v>30.8</v>
      </c>
      <c r="K89" s="98">
        <v>10.6</v>
      </c>
      <c r="L89" s="98">
        <v>10</v>
      </c>
      <c r="M89" s="101">
        <v>12.3</v>
      </c>
      <c r="N89" s="97">
        <v>15</v>
      </c>
      <c r="O89" s="98">
        <v>21.2</v>
      </c>
      <c r="P89" s="98">
        <v>18.600000000000001</v>
      </c>
      <c r="Q89" s="98">
        <v>9.8000000000000007</v>
      </c>
      <c r="R89" s="99">
        <v>15.1</v>
      </c>
      <c r="S89" s="100">
        <v>56</v>
      </c>
      <c r="T89" s="98">
        <v>48</v>
      </c>
      <c r="U89" s="98">
        <v>70.8</v>
      </c>
      <c r="V89" s="98">
        <v>80.2</v>
      </c>
      <c r="W89" s="99">
        <v>72.599999999999994</v>
      </c>
    </row>
    <row r="90" spans="2:23" ht="14.25" x14ac:dyDescent="0.45">
      <c r="B90" s="8" t="s">
        <v>142</v>
      </c>
      <c r="C90" s="49" t="s">
        <v>58</v>
      </c>
      <c r="D90" s="97">
        <v>100</v>
      </c>
      <c r="E90" s="98">
        <v>100</v>
      </c>
      <c r="F90" s="98">
        <v>100</v>
      </c>
      <c r="G90" s="98">
        <v>100</v>
      </c>
      <c r="H90" s="99">
        <v>100</v>
      </c>
      <c r="I90" s="100">
        <v>28.5</v>
      </c>
      <c r="J90" s="98">
        <v>49.3</v>
      </c>
      <c r="K90" s="98">
        <v>44.9</v>
      </c>
      <c r="L90" s="98">
        <v>15.8</v>
      </c>
      <c r="M90" s="101">
        <v>48.8</v>
      </c>
      <c r="N90" s="97">
        <v>10</v>
      </c>
      <c r="O90" s="98">
        <v>8.4</v>
      </c>
      <c r="P90" s="98">
        <v>30.3</v>
      </c>
      <c r="Q90" s="98">
        <v>19.5</v>
      </c>
      <c r="R90" s="99">
        <v>2.5</v>
      </c>
      <c r="S90" s="100">
        <v>61.5</v>
      </c>
      <c r="T90" s="98">
        <v>42.4</v>
      </c>
      <c r="U90" s="98">
        <v>24.7</v>
      </c>
      <c r="V90" s="98">
        <v>64.7</v>
      </c>
      <c r="W90" s="99">
        <v>48.7</v>
      </c>
    </row>
    <row r="91" spans="2:23" ht="14.25" x14ac:dyDescent="0.45">
      <c r="B91" s="8" t="s">
        <v>143</v>
      </c>
      <c r="C91" s="49" t="s">
        <v>60</v>
      </c>
      <c r="D91" s="97">
        <v>100</v>
      </c>
      <c r="E91" s="98">
        <v>100</v>
      </c>
      <c r="F91" s="98">
        <v>100</v>
      </c>
      <c r="G91" s="98">
        <v>100</v>
      </c>
      <c r="H91" s="99">
        <v>100</v>
      </c>
      <c r="I91" s="100">
        <v>7</v>
      </c>
      <c r="J91" s="98">
        <v>11.3</v>
      </c>
      <c r="K91" s="98">
        <v>8.3000000000000007</v>
      </c>
      <c r="L91" s="98">
        <v>6.5</v>
      </c>
      <c r="M91" s="101">
        <v>11.1</v>
      </c>
      <c r="N91" s="97">
        <v>12.1</v>
      </c>
      <c r="O91" s="98">
        <v>11.8</v>
      </c>
      <c r="P91" s="98">
        <v>21.6</v>
      </c>
      <c r="Q91" s="98">
        <v>17.100000000000001</v>
      </c>
      <c r="R91" s="99">
        <v>6.5</v>
      </c>
      <c r="S91" s="100">
        <v>80.900000000000006</v>
      </c>
      <c r="T91" s="98">
        <v>77</v>
      </c>
      <c r="U91" s="98">
        <v>70.099999999999994</v>
      </c>
      <c r="V91" s="98">
        <v>76.400000000000006</v>
      </c>
      <c r="W91" s="99">
        <v>82.4</v>
      </c>
    </row>
    <row r="92" spans="2:23" ht="14.65" thickBot="1" x14ac:dyDescent="0.5">
      <c r="B92" s="8" t="s">
        <v>144</v>
      </c>
      <c r="C92" s="59" t="s">
        <v>62</v>
      </c>
      <c r="D92" s="112">
        <v>100</v>
      </c>
      <c r="E92" s="113">
        <v>100</v>
      </c>
      <c r="F92" s="113">
        <v>100</v>
      </c>
      <c r="G92" s="113">
        <v>100</v>
      </c>
      <c r="H92" s="114">
        <v>100</v>
      </c>
      <c r="I92" s="115">
        <v>26</v>
      </c>
      <c r="J92" s="113">
        <v>25.1</v>
      </c>
      <c r="K92" s="113">
        <v>18.7</v>
      </c>
      <c r="L92" s="113">
        <v>13.7</v>
      </c>
      <c r="M92" s="116">
        <v>15.8</v>
      </c>
      <c r="N92" s="112">
        <v>21.7</v>
      </c>
      <c r="O92" s="113">
        <v>9.9</v>
      </c>
      <c r="P92" s="113">
        <v>21</v>
      </c>
      <c r="Q92" s="113">
        <v>16.3</v>
      </c>
      <c r="R92" s="114">
        <v>17.600000000000001</v>
      </c>
      <c r="S92" s="115">
        <v>52.4</v>
      </c>
      <c r="T92" s="113">
        <v>65</v>
      </c>
      <c r="U92" s="113">
        <v>60.2</v>
      </c>
      <c r="V92" s="113">
        <v>70</v>
      </c>
      <c r="W92" s="114">
        <v>66.599999999999994</v>
      </c>
    </row>
    <row r="93" spans="2:23" ht="14.65" thickTop="1" x14ac:dyDescent="0.45">
      <c r="B93" s="8" t="s">
        <v>145</v>
      </c>
      <c r="C93" s="66" t="s">
        <v>64</v>
      </c>
      <c r="D93" s="117">
        <v>100</v>
      </c>
      <c r="E93" s="118">
        <v>100</v>
      </c>
      <c r="F93" s="118">
        <v>100</v>
      </c>
      <c r="G93" s="118">
        <v>100</v>
      </c>
      <c r="H93" s="119">
        <v>100</v>
      </c>
      <c r="I93" s="120">
        <v>29</v>
      </c>
      <c r="J93" s="118">
        <v>27.3</v>
      </c>
      <c r="K93" s="118">
        <v>21.9</v>
      </c>
      <c r="L93" s="118">
        <v>17.7</v>
      </c>
      <c r="M93" s="121">
        <v>20.100000000000001</v>
      </c>
      <c r="N93" s="122">
        <v>15.8</v>
      </c>
      <c r="O93" s="123">
        <v>13.8</v>
      </c>
      <c r="P93" s="123">
        <v>15.7</v>
      </c>
      <c r="Q93" s="123">
        <v>16.2</v>
      </c>
      <c r="R93" s="124">
        <v>12.5</v>
      </c>
      <c r="S93" s="120">
        <v>55.2</v>
      </c>
      <c r="T93" s="118">
        <v>58.9</v>
      </c>
      <c r="U93" s="118">
        <v>62.4</v>
      </c>
      <c r="V93" s="118">
        <v>66.099999999999994</v>
      </c>
      <c r="W93" s="119">
        <v>67.400000000000006</v>
      </c>
    </row>
    <row r="96" spans="2:23" ht="13.15" x14ac:dyDescent="0.4">
      <c r="C96" s="75" t="s">
        <v>146</v>
      </c>
    </row>
    <row r="97" spans="2:23" x14ac:dyDescent="0.35">
      <c r="C97" s="18" t="s">
        <v>8</v>
      </c>
      <c r="D97" s="19" t="s">
        <v>372</v>
      </c>
      <c r="E97" s="20"/>
      <c r="F97" s="20"/>
      <c r="G97" s="20"/>
      <c r="H97" s="21"/>
      <c r="I97" s="22" t="s">
        <v>373</v>
      </c>
      <c r="J97" s="20"/>
      <c r="K97" s="20"/>
      <c r="L97" s="20"/>
      <c r="M97" s="80"/>
      <c r="N97" s="81" t="s">
        <v>374</v>
      </c>
      <c r="O97" s="20"/>
      <c r="P97" s="20"/>
      <c r="Q97" s="20"/>
      <c r="R97" s="80"/>
      <c r="S97" s="81" t="s">
        <v>375</v>
      </c>
      <c r="T97" s="20"/>
      <c r="U97" s="20"/>
      <c r="V97" s="20"/>
      <c r="W97" s="24"/>
    </row>
    <row r="98" spans="2:23" ht="13.15" x14ac:dyDescent="0.4">
      <c r="C98" s="26" t="s">
        <v>21</v>
      </c>
      <c r="D98" s="82">
        <v>2011</v>
      </c>
      <c r="E98" s="83">
        <v>2012</v>
      </c>
      <c r="F98" s="83">
        <v>2013</v>
      </c>
      <c r="G98" s="83">
        <v>2014</v>
      </c>
      <c r="H98" s="84">
        <v>2015</v>
      </c>
      <c r="I98" s="85">
        <v>2011</v>
      </c>
      <c r="J98" s="83">
        <v>2012</v>
      </c>
      <c r="K98" s="83">
        <v>2013</v>
      </c>
      <c r="L98" s="83">
        <v>2014</v>
      </c>
      <c r="M98" s="86">
        <v>2015</v>
      </c>
      <c r="N98" s="82">
        <v>2011</v>
      </c>
      <c r="O98" s="83">
        <v>2012</v>
      </c>
      <c r="P98" s="83">
        <v>2013</v>
      </c>
      <c r="Q98" s="83">
        <v>2014</v>
      </c>
      <c r="R98" s="84">
        <v>2015</v>
      </c>
      <c r="S98" s="85">
        <v>2011</v>
      </c>
      <c r="T98" s="83">
        <v>2012</v>
      </c>
      <c r="U98" s="83">
        <v>2013</v>
      </c>
      <c r="V98" s="83">
        <v>2014</v>
      </c>
      <c r="W98" s="84">
        <v>2015</v>
      </c>
    </row>
    <row r="99" spans="2:23" ht="14.25" x14ac:dyDescent="0.45">
      <c r="B99" s="8" t="s">
        <v>147</v>
      </c>
      <c r="C99" s="32" t="s">
        <v>5</v>
      </c>
      <c r="D99" s="87">
        <v>100</v>
      </c>
      <c r="E99" s="88">
        <v>100</v>
      </c>
      <c r="F99" s="88">
        <v>100</v>
      </c>
      <c r="G99" s="88">
        <v>100</v>
      </c>
      <c r="H99" s="89">
        <v>100</v>
      </c>
      <c r="I99" s="90">
        <v>3.7</v>
      </c>
      <c r="J99" s="88">
        <v>4.7</v>
      </c>
      <c r="K99" s="88">
        <v>3</v>
      </c>
      <c r="L99" s="88">
        <v>2.8</v>
      </c>
      <c r="M99" s="91">
        <v>3.6</v>
      </c>
      <c r="N99" s="87">
        <v>14.3</v>
      </c>
      <c r="O99" s="88">
        <v>11.6</v>
      </c>
      <c r="P99" s="88">
        <v>9.6999999999999993</v>
      </c>
      <c r="Q99" s="88">
        <v>13.5</v>
      </c>
      <c r="R99" s="89">
        <v>10.199999999999999</v>
      </c>
      <c r="S99" s="90">
        <v>82.1</v>
      </c>
      <c r="T99" s="88">
        <v>83.7</v>
      </c>
      <c r="U99" s="88">
        <v>87.3</v>
      </c>
      <c r="V99" s="88">
        <v>83.7</v>
      </c>
      <c r="W99" s="89">
        <v>86.1</v>
      </c>
    </row>
    <row r="100" spans="2:23" ht="14.25" x14ac:dyDescent="0.45">
      <c r="B100" s="8" t="s">
        <v>148</v>
      </c>
      <c r="C100" s="42" t="s">
        <v>10</v>
      </c>
      <c r="D100" s="92">
        <v>100</v>
      </c>
      <c r="E100" s="93">
        <v>100</v>
      </c>
      <c r="F100" s="93">
        <v>100</v>
      </c>
      <c r="G100" s="93">
        <v>100</v>
      </c>
      <c r="H100" s="94">
        <v>100</v>
      </c>
      <c r="I100" s="95">
        <v>4.0999999999999996</v>
      </c>
      <c r="J100" s="93">
        <v>7</v>
      </c>
      <c r="K100" s="93">
        <v>3.3</v>
      </c>
      <c r="L100" s="93">
        <v>5.7</v>
      </c>
      <c r="M100" s="96">
        <v>5.0999999999999996</v>
      </c>
      <c r="N100" s="92">
        <v>14.1</v>
      </c>
      <c r="O100" s="93">
        <v>13</v>
      </c>
      <c r="P100" s="93">
        <v>12.8</v>
      </c>
      <c r="Q100" s="93">
        <v>14.7</v>
      </c>
      <c r="R100" s="94">
        <v>13.5</v>
      </c>
      <c r="S100" s="95">
        <v>81.7</v>
      </c>
      <c r="T100" s="93">
        <v>80.099999999999994</v>
      </c>
      <c r="U100" s="93">
        <v>83.9</v>
      </c>
      <c r="V100" s="93">
        <v>79.599999999999994</v>
      </c>
      <c r="W100" s="94">
        <v>81.5</v>
      </c>
    </row>
    <row r="101" spans="2:23" ht="14.25" x14ac:dyDescent="0.45">
      <c r="B101" s="8" t="s">
        <v>149</v>
      </c>
      <c r="C101" s="49" t="s">
        <v>16</v>
      </c>
      <c r="D101" s="97">
        <v>100</v>
      </c>
      <c r="E101" s="98">
        <v>100</v>
      </c>
      <c r="F101" s="98">
        <v>100</v>
      </c>
      <c r="G101" s="98">
        <v>100</v>
      </c>
      <c r="H101" s="99">
        <v>100</v>
      </c>
      <c r="I101" s="100">
        <v>3.8</v>
      </c>
      <c r="J101" s="98">
        <v>3.2</v>
      </c>
      <c r="K101" s="98">
        <v>5.6</v>
      </c>
      <c r="L101" s="98">
        <v>0</v>
      </c>
      <c r="M101" s="101">
        <v>1</v>
      </c>
      <c r="N101" s="97">
        <v>9.6999999999999993</v>
      </c>
      <c r="O101" s="98">
        <v>13.8</v>
      </c>
      <c r="P101" s="98">
        <v>14.2</v>
      </c>
      <c r="Q101" s="98">
        <v>14</v>
      </c>
      <c r="R101" s="99">
        <v>9.4</v>
      </c>
      <c r="S101" s="100">
        <v>86.5</v>
      </c>
      <c r="T101" s="98">
        <v>83.1</v>
      </c>
      <c r="U101" s="98">
        <v>80.2</v>
      </c>
      <c r="V101" s="98">
        <v>86</v>
      </c>
      <c r="W101" s="99">
        <v>89.7</v>
      </c>
    </row>
    <row r="102" spans="2:23" ht="14.25" x14ac:dyDescent="0.45">
      <c r="B102" s="8" t="s">
        <v>150</v>
      </c>
      <c r="C102" s="50" t="s">
        <v>22</v>
      </c>
      <c r="D102" s="97">
        <v>100</v>
      </c>
      <c r="E102" s="98">
        <v>100</v>
      </c>
      <c r="F102" s="98">
        <v>100</v>
      </c>
      <c r="G102" s="98">
        <v>100</v>
      </c>
      <c r="H102" s="99">
        <v>100</v>
      </c>
      <c r="I102" s="100">
        <v>0</v>
      </c>
      <c r="J102" s="98">
        <v>0</v>
      </c>
      <c r="K102" s="98">
        <v>1.1000000000000001</v>
      </c>
      <c r="L102" s="98">
        <v>0</v>
      </c>
      <c r="M102" s="101">
        <v>0</v>
      </c>
      <c r="N102" s="97">
        <v>32</v>
      </c>
      <c r="O102" s="98">
        <v>12.2</v>
      </c>
      <c r="P102" s="98">
        <v>18.399999999999999</v>
      </c>
      <c r="Q102" s="98">
        <v>10.3</v>
      </c>
      <c r="R102" s="99">
        <v>8.3000000000000007</v>
      </c>
      <c r="S102" s="100">
        <v>68</v>
      </c>
      <c r="T102" s="98">
        <v>87.8</v>
      </c>
      <c r="U102" s="98">
        <v>80.599999999999994</v>
      </c>
      <c r="V102" s="98">
        <v>89.7</v>
      </c>
      <c r="W102" s="99">
        <v>91.7</v>
      </c>
    </row>
    <row r="103" spans="2:23" ht="14.25" x14ac:dyDescent="0.45">
      <c r="B103" s="8" t="s">
        <v>151</v>
      </c>
      <c r="C103" s="50" t="s">
        <v>26</v>
      </c>
      <c r="D103" s="97">
        <v>100</v>
      </c>
      <c r="E103" s="98">
        <v>100</v>
      </c>
      <c r="F103" s="98">
        <v>100</v>
      </c>
      <c r="G103" s="98">
        <v>100</v>
      </c>
      <c r="H103" s="99">
        <v>100</v>
      </c>
      <c r="I103" s="100">
        <v>3.4</v>
      </c>
      <c r="J103" s="98">
        <v>7.4</v>
      </c>
      <c r="K103" s="98">
        <v>0</v>
      </c>
      <c r="L103" s="98">
        <v>0</v>
      </c>
      <c r="M103" s="101">
        <v>0</v>
      </c>
      <c r="N103" s="97">
        <v>3</v>
      </c>
      <c r="O103" s="98">
        <v>3.4</v>
      </c>
      <c r="P103" s="98">
        <v>2.2999999999999998</v>
      </c>
      <c r="Q103" s="98">
        <v>17.399999999999999</v>
      </c>
      <c r="R103" s="99">
        <v>13.1</v>
      </c>
      <c r="S103" s="100">
        <v>93.6</v>
      </c>
      <c r="T103" s="98">
        <v>89.2</v>
      </c>
      <c r="U103" s="98">
        <v>97.7</v>
      </c>
      <c r="V103" s="98">
        <v>82.6</v>
      </c>
      <c r="W103" s="99">
        <v>86.9</v>
      </c>
    </row>
    <row r="104" spans="2:23" ht="14.25" x14ac:dyDescent="0.45">
      <c r="B104" s="8" t="s">
        <v>152</v>
      </c>
      <c r="C104" s="50" t="s">
        <v>28</v>
      </c>
      <c r="D104" s="97">
        <v>100</v>
      </c>
      <c r="E104" s="98">
        <v>100</v>
      </c>
      <c r="F104" s="98">
        <v>100</v>
      </c>
      <c r="G104" s="98">
        <v>100</v>
      </c>
      <c r="H104" s="99">
        <v>100</v>
      </c>
      <c r="I104" s="100">
        <v>5.9</v>
      </c>
      <c r="J104" s="98">
        <v>0</v>
      </c>
      <c r="K104" s="98">
        <v>9.5</v>
      </c>
      <c r="L104" s="98">
        <v>0</v>
      </c>
      <c r="M104" s="101">
        <v>2.6</v>
      </c>
      <c r="N104" s="97">
        <v>8.9</v>
      </c>
      <c r="O104" s="98">
        <v>28.1</v>
      </c>
      <c r="P104" s="98">
        <v>14.7</v>
      </c>
      <c r="Q104" s="98">
        <v>12.9</v>
      </c>
      <c r="R104" s="99">
        <v>5.4</v>
      </c>
      <c r="S104" s="100">
        <v>85.3</v>
      </c>
      <c r="T104" s="98">
        <v>71.900000000000006</v>
      </c>
      <c r="U104" s="98">
        <v>75.8</v>
      </c>
      <c r="V104" s="98">
        <v>87.1</v>
      </c>
      <c r="W104" s="99">
        <v>91.9</v>
      </c>
    </row>
    <row r="105" spans="2:23" ht="14.25" x14ac:dyDescent="0.45">
      <c r="B105" s="8" t="s">
        <v>153</v>
      </c>
      <c r="C105" s="49" t="s">
        <v>30</v>
      </c>
      <c r="D105" s="97">
        <v>100</v>
      </c>
      <c r="E105" s="98">
        <v>100</v>
      </c>
      <c r="F105" s="98">
        <v>100</v>
      </c>
      <c r="G105" s="98">
        <v>100</v>
      </c>
      <c r="H105" s="99">
        <v>100</v>
      </c>
      <c r="I105" s="100">
        <v>0</v>
      </c>
      <c r="J105" s="98">
        <v>20.7</v>
      </c>
      <c r="K105" s="98">
        <v>1.3</v>
      </c>
      <c r="L105" s="98">
        <v>5.4</v>
      </c>
      <c r="M105" s="101">
        <v>17.7</v>
      </c>
      <c r="N105" s="97">
        <v>35.299999999999997</v>
      </c>
      <c r="O105" s="98">
        <v>1.6</v>
      </c>
      <c r="P105" s="98">
        <v>0.2</v>
      </c>
      <c r="Q105" s="98">
        <v>18.600000000000001</v>
      </c>
      <c r="R105" s="99">
        <v>7.2</v>
      </c>
      <c r="S105" s="100">
        <v>64.7</v>
      </c>
      <c r="T105" s="98">
        <v>77.7</v>
      </c>
      <c r="U105" s="98">
        <v>98.5</v>
      </c>
      <c r="V105" s="98">
        <v>76</v>
      </c>
      <c r="W105" s="99">
        <v>75.099999999999994</v>
      </c>
    </row>
    <row r="106" spans="2:23" ht="14.25" x14ac:dyDescent="0.45">
      <c r="B106" s="8" t="s">
        <v>154</v>
      </c>
      <c r="C106" s="49" t="s">
        <v>32</v>
      </c>
      <c r="D106" s="97">
        <v>100</v>
      </c>
      <c r="E106" s="98">
        <v>100</v>
      </c>
      <c r="F106" s="98">
        <v>100</v>
      </c>
      <c r="G106" s="98">
        <v>100</v>
      </c>
      <c r="H106" s="99">
        <v>100</v>
      </c>
      <c r="I106" s="100">
        <v>2.9</v>
      </c>
      <c r="J106" s="98">
        <v>0</v>
      </c>
      <c r="K106" s="98">
        <v>2</v>
      </c>
      <c r="L106" s="98">
        <v>4.0999999999999996</v>
      </c>
      <c r="M106" s="101">
        <v>0</v>
      </c>
      <c r="N106" s="97">
        <v>11.8</v>
      </c>
      <c r="O106" s="98">
        <v>13</v>
      </c>
      <c r="P106" s="98">
        <v>11.3</v>
      </c>
      <c r="Q106" s="98">
        <v>17.8</v>
      </c>
      <c r="R106" s="99">
        <v>11.6</v>
      </c>
      <c r="S106" s="100">
        <v>85.2</v>
      </c>
      <c r="T106" s="98">
        <v>87</v>
      </c>
      <c r="U106" s="98">
        <v>86.7</v>
      </c>
      <c r="V106" s="98">
        <v>78.099999999999994</v>
      </c>
      <c r="W106" s="99">
        <v>88.4</v>
      </c>
    </row>
    <row r="107" spans="2:23" ht="14.25" x14ac:dyDescent="0.45">
      <c r="B107" s="8" t="s">
        <v>155</v>
      </c>
      <c r="C107" s="49" t="s">
        <v>34</v>
      </c>
      <c r="D107" s="97">
        <v>0</v>
      </c>
      <c r="E107" s="98">
        <v>100</v>
      </c>
      <c r="F107" s="98">
        <v>100</v>
      </c>
      <c r="G107" s="98">
        <v>0</v>
      </c>
      <c r="H107" s="99">
        <v>100</v>
      </c>
      <c r="I107" s="100">
        <v>0</v>
      </c>
      <c r="J107" s="98">
        <v>0</v>
      </c>
      <c r="K107" s="98">
        <v>0</v>
      </c>
      <c r="L107" s="98">
        <v>0</v>
      </c>
      <c r="M107" s="101">
        <v>0</v>
      </c>
      <c r="N107" s="97">
        <v>0</v>
      </c>
      <c r="O107" s="98">
        <v>0</v>
      </c>
      <c r="P107" s="98">
        <v>0</v>
      </c>
      <c r="Q107" s="98">
        <v>0</v>
      </c>
      <c r="R107" s="99">
        <v>0</v>
      </c>
      <c r="S107" s="100">
        <v>0</v>
      </c>
      <c r="T107" s="98">
        <v>100</v>
      </c>
      <c r="U107" s="98">
        <v>100</v>
      </c>
      <c r="V107" s="98">
        <v>0</v>
      </c>
      <c r="W107" s="99">
        <v>100</v>
      </c>
    </row>
    <row r="108" spans="2:23" ht="14.25" x14ac:dyDescent="0.45">
      <c r="B108" s="8" t="s">
        <v>156</v>
      </c>
      <c r="C108" s="49" t="s">
        <v>36</v>
      </c>
      <c r="D108" s="97">
        <v>100</v>
      </c>
      <c r="E108" s="98">
        <v>100</v>
      </c>
      <c r="F108" s="98">
        <v>100</v>
      </c>
      <c r="G108" s="98">
        <v>100</v>
      </c>
      <c r="H108" s="99">
        <v>100</v>
      </c>
      <c r="I108" s="100">
        <v>6.1</v>
      </c>
      <c r="J108" s="98">
        <v>0</v>
      </c>
      <c r="K108" s="98">
        <v>0</v>
      </c>
      <c r="L108" s="98">
        <v>0</v>
      </c>
      <c r="M108" s="101">
        <v>0</v>
      </c>
      <c r="N108" s="97">
        <v>33.1</v>
      </c>
      <c r="O108" s="98">
        <v>16.600000000000001</v>
      </c>
      <c r="P108" s="98">
        <v>0</v>
      </c>
      <c r="Q108" s="98">
        <v>14.4</v>
      </c>
      <c r="R108" s="99">
        <v>21.1</v>
      </c>
      <c r="S108" s="100">
        <v>60.8</v>
      </c>
      <c r="T108" s="98">
        <v>83.4</v>
      </c>
      <c r="U108" s="98">
        <v>100</v>
      </c>
      <c r="V108" s="98">
        <v>85.6</v>
      </c>
      <c r="W108" s="99">
        <v>78.900000000000006</v>
      </c>
    </row>
    <row r="109" spans="2:23" ht="14.25" x14ac:dyDescent="0.45">
      <c r="B109" s="8" t="s">
        <v>157</v>
      </c>
      <c r="C109" s="49" t="s">
        <v>38</v>
      </c>
      <c r="D109" s="97">
        <v>100</v>
      </c>
      <c r="E109" s="98">
        <v>100</v>
      </c>
      <c r="F109" s="98">
        <v>100</v>
      </c>
      <c r="G109" s="98">
        <v>100</v>
      </c>
      <c r="H109" s="99">
        <v>100</v>
      </c>
      <c r="I109" s="100">
        <v>0</v>
      </c>
      <c r="J109" s="98">
        <v>0</v>
      </c>
      <c r="K109" s="98">
        <v>0</v>
      </c>
      <c r="L109" s="98">
        <v>0</v>
      </c>
      <c r="M109" s="101">
        <v>0</v>
      </c>
      <c r="N109" s="97">
        <v>0</v>
      </c>
      <c r="O109" s="98">
        <v>0</v>
      </c>
      <c r="P109" s="98">
        <v>0</v>
      </c>
      <c r="Q109" s="98">
        <v>0</v>
      </c>
      <c r="R109" s="99">
        <v>0</v>
      </c>
      <c r="S109" s="100">
        <v>100</v>
      </c>
      <c r="T109" s="98">
        <v>100</v>
      </c>
      <c r="U109" s="98">
        <v>100</v>
      </c>
      <c r="V109" s="98">
        <v>100</v>
      </c>
      <c r="W109" s="99">
        <v>100</v>
      </c>
    </row>
    <row r="110" spans="2:23" ht="14.25" x14ac:dyDescent="0.45">
      <c r="B110" s="8" t="s">
        <v>158</v>
      </c>
      <c r="C110" s="50" t="s">
        <v>40</v>
      </c>
      <c r="D110" s="97">
        <v>100</v>
      </c>
      <c r="E110" s="98">
        <v>100</v>
      </c>
      <c r="F110" s="98">
        <v>100</v>
      </c>
      <c r="G110" s="98">
        <v>100</v>
      </c>
      <c r="H110" s="99">
        <v>100</v>
      </c>
      <c r="I110" s="100">
        <v>0</v>
      </c>
      <c r="J110" s="98">
        <v>0</v>
      </c>
      <c r="K110" s="98">
        <v>0</v>
      </c>
      <c r="L110" s="98">
        <v>0</v>
      </c>
      <c r="M110" s="101">
        <v>0</v>
      </c>
      <c r="N110" s="97">
        <v>0</v>
      </c>
      <c r="O110" s="98">
        <v>0</v>
      </c>
      <c r="P110" s="98">
        <v>0</v>
      </c>
      <c r="Q110" s="98">
        <v>0</v>
      </c>
      <c r="R110" s="99">
        <v>0</v>
      </c>
      <c r="S110" s="100">
        <v>100</v>
      </c>
      <c r="T110" s="98">
        <v>100</v>
      </c>
      <c r="U110" s="98">
        <v>100</v>
      </c>
      <c r="V110" s="98">
        <v>100</v>
      </c>
      <c r="W110" s="99">
        <v>100</v>
      </c>
    </row>
    <row r="111" spans="2:23" ht="14.25" x14ac:dyDescent="0.45">
      <c r="B111" s="8" t="s">
        <v>159</v>
      </c>
      <c r="C111" s="51" t="s">
        <v>42</v>
      </c>
      <c r="D111" s="102">
        <v>100</v>
      </c>
      <c r="E111" s="103">
        <v>100</v>
      </c>
      <c r="F111" s="103">
        <v>100</v>
      </c>
      <c r="G111" s="103">
        <v>100</v>
      </c>
      <c r="H111" s="104">
        <v>100</v>
      </c>
      <c r="I111" s="105">
        <v>0</v>
      </c>
      <c r="J111" s="103">
        <v>0</v>
      </c>
      <c r="K111" s="103">
        <v>0</v>
      </c>
      <c r="L111" s="103">
        <v>0</v>
      </c>
      <c r="M111" s="106">
        <v>0</v>
      </c>
      <c r="N111" s="102">
        <v>0</v>
      </c>
      <c r="O111" s="103">
        <v>0</v>
      </c>
      <c r="P111" s="103">
        <v>0</v>
      </c>
      <c r="Q111" s="103">
        <v>0</v>
      </c>
      <c r="R111" s="104">
        <v>0</v>
      </c>
      <c r="S111" s="105">
        <v>100</v>
      </c>
      <c r="T111" s="103">
        <v>100</v>
      </c>
      <c r="U111" s="103">
        <v>100</v>
      </c>
      <c r="V111" s="103">
        <v>100</v>
      </c>
      <c r="W111" s="104">
        <v>100</v>
      </c>
    </row>
    <row r="112" spans="2:23" ht="14.25" x14ac:dyDescent="0.45">
      <c r="B112" s="8" t="s">
        <v>160</v>
      </c>
      <c r="C112" s="58" t="s">
        <v>44</v>
      </c>
      <c r="D112" s="107">
        <v>100</v>
      </c>
      <c r="E112" s="108">
        <v>100</v>
      </c>
      <c r="F112" s="108">
        <v>100</v>
      </c>
      <c r="G112" s="108">
        <v>100</v>
      </c>
      <c r="H112" s="109">
        <v>100</v>
      </c>
      <c r="I112" s="110">
        <v>1.3</v>
      </c>
      <c r="J112" s="108">
        <v>0.9</v>
      </c>
      <c r="K112" s="108">
        <v>3.5</v>
      </c>
      <c r="L112" s="108">
        <v>0.1</v>
      </c>
      <c r="M112" s="111">
        <v>1.1000000000000001</v>
      </c>
      <c r="N112" s="107">
        <v>12.6</v>
      </c>
      <c r="O112" s="108">
        <v>14.2</v>
      </c>
      <c r="P112" s="108">
        <v>17</v>
      </c>
      <c r="Q112" s="108">
        <v>6</v>
      </c>
      <c r="R112" s="109">
        <v>13.4</v>
      </c>
      <c r="S112" s="110">
        <v>86.1</v>
      </c>
      <c r="T112" s="108">
        <v>85</v>
      </c>
      <c r="U112" s="108">
        <v>79.5</v>
      </c>
      <c r="V112" s="108">
        <v>93.9</v>
      </c>
      <c r="W112" s="109">
        <v>85.4</v>
      </c>
    </row>
    <row r="113" spans="2:23" ht="14.25" x14ac:dyDescent="0.45">
      <c r="B113" s="8" t="s">
        <v>161</v>
      </c>
      <c r="C113" s="49" t="s">
        <v>46</v>
      </c>
      <c r="D113" s="97">
        <v>100</v>
      </c>
      <c r="E113" s="98">
        <v>100</v>
      </c>
      <c r="F113" s="98">
        <v>100</v>
      </c>
      <c r="G113" s="98">
        <v>100</v>
      </c>
      <c r="H113" s="99">
        <v>100</v>
      </c>
      <c r="I113" s="100">
        <v>0</v>
      </c>
      <c r="J113" s="98">
        <v>0</v>
      </c>
      <c r="K113" s="98">
        <v>1.8</v>
      </c>
      <c r="L113" s="98">
        <v>0.6</v>
      </c>
      <c r="M113" s="101">
        <v>13.6</v>
      </c>
      <c r="N113" s="97">
        <v>45.9</v>
      </c>
      <c r="O113" s="98">
        <v>20.5</v>
      </c>
      <c r="P113" s="98">
        <v>0</v>
      </c>
      <c r="Q113" s="98">
        <v>0</v>
      </c>
      <c r="R113" s="99">
        <v>25.9</v>
      </c>
      <c r="S113" s="100">
        <v>54.1</v>
      </c>
      <c r="T113" s="98">
        <v>79.5</v>
      </c>
      <c r="U113" s="98">
        <v>98.2</v>
      </c>
      <c r="V113" s="98">
        <v>99.4</v>
      </c>
      <c r="W113" s="99">
        <v>60.5</v>
      </c>
    </row>
    <row r="114" spans="2:23" ht="14.25" x14ac:dyDescent="0.45">
      <c r="B114" s="8" t="s">
        <v>162</v>
      </c>
      <c r="C114" s="49" t="s">
        <v>48</v>
      </c>
      <c r="D114" s="97">
        <v>100</v>
      </c>
      <c r="E114" s="98">
        <v>100</v>
      </c>
      <c r="F114" s="98">
        <v>100</v>
      </c>
      <c r="G114" s="98">
        <v>100</v>
      </c>
      <c r="H114" s="99">
        <v>100</v>
      </c>
      <c r="I114" s="100">
        <v>1.1000000000000001</v>
      </c>
      <c r="J114" s="98">
        <v>0</v>
      </c>
      <c r="K114" s="98">
        <v>0</v>
      </c>
      <c r="L114" s="98">
        <v>0</v>
      </c>
      <c r="M114" s="101">
        <v>0</v>
      </c>
      <c r="N114" s="97">
        <v>10.199999999999999</v>
      </c>
      <c r="O114" s="98">
        <v>0.8</v>
      </c>
      <c r="P114" s="98">
        <v>11.2</v>
      </c>
      <c r="Q114" s="98">
        <v>1.7</v>
      </c>
      <c r="R114" s="99">
        <v>6.4</v>
      </c>
      <c r="S114" s="100">
        <v>88.7</v>
      </c>
      <c r="T114" s="98">
        <v>99.2</v>
      </c>
      <c r="U114" s="98">
        <v>88.8</v>
      </c>
      <c r="V114" s="98">
        <v>98.3</v>
      </c>
      <c r="W114" s="99">
        <v>93.6</v>
      </c>
    </row>
    <row r="115" spans="2:23" ht="14.25" x14ac:dyDescent="0.45">
      <c r="B115" s="8" t="s">
        <v>163</v>
      </c>
      <c r="C115" s="49" t="s">
        <v>50</v>
      </c>
      <c r="D115" s="97">
        <v>100</v>
      </c>
      <c r="E115" s="98">
        <v>100</v>
      </c>
      <c r="F115" s="98">
        <v>100</v>
      </c>
      <c r="G115" s="98">
        <v>100</v>
      </c>
      <c r="H115" s="99">
        <v>100</v>
      </c>
      <c r="I115" s="100">
        <v>0</v>
      </c>
      <c r="J115" s="98">
        <v>3.2</v>
      </c>
      <c r="K115" s="98">
        <v>12.6</v>
      </c>
      <c r="L115" s="98">
        <v>0</v>
      </c>
      <c r="M115" s="101">
        <v>0</v>
      </c>
      <c r="N115" s="97">
        <v>0</v>
      </c>
      <c r="O115" s="98">
        <v>0</v>
      </c>
      <c r="P115" s="98">
        <v>39.1</v>
      </c>
      <c r="Q115" s="98">
        <v>0</v>
      </c>
      <c r="R115" s="99">
        <v>0.8</v>
      </c>
      <c r="S115" s="100">
        <v>100</v>
      </c>
      <c r="T115" s="98">
        <v>96.8</v>
      </c>
      <c r="U115" s="98">
        <v>48.3</v>
      </c>
      <c r="V115" s="98">
        <v>100</v>
      </c>
      <c r="W115" s="99">
        <v>99.2</v>
      </c>
    </row>
    <row r="116" spans="2:23" ht="14.25" x14ac:dyDescent="0.45">
      <c r="B116" s="8" t="s">
        <v>164</v>
      </c>
      <c r="C116" s="49" t="s">
        <v>52</v>
      </c>
      <c r="D116" s="97">
        <v>100</v>
      </c>
      <c r="E116" s="98">
        <v>100</v>
      </c>
      <c r="F116" s="98">
        <v>100</v>
      </c>
      <c r="G116" s="98">
        <v>100</v>
      </c>
      <c r="H116" s="99">
        <v>100</v>
      </c>
      <c r="I116" s="100">
        <v>0</v>
      </c>
      <c r="J116" s="98">
        <v>0</v>
      </c>
      <c r="K116" s="98">
        <v>0</v>
      </c>
      <c r="L116" s="98">
        <v>0</v>
      </c>
      <c r="M116" s="101">
        <v>0</v>
      </c>
      <c r="N116" s="97">
        <v>0</v>
      </c>
      <c r="O116" s="98">
        <v>14.8</v>
      </c>
      <c r="P116" s="98">
        <v>17.5</v>
      </c>
      <c r="Q116" s="98">
        <v>0</v>
      </c>
      <c r="R116" s="99">
        <v>16</v>
      </c>
      <c r="S116" s="100">
        <v>100</v>
      </c>
      <c r="T116" s="98">
        <v>85.2</v>
      </c>
      <c r="U116" s="98">
        <v>82.5</v>
      </c>
      <c r="V116" s="98">
        <v>100</v>
      </c>
      <c r="W116" s="99">
        <v>84</v>
      </c>
    </row>
    <row r="117" spans="2:23" ht="14.25" x14ac:dyDescent="0.45">
      <c r="B117" s="8" t="s">
        <v>165</v>
      </c>
      <c r="C117" s="49" t="s">
        <v>54</v>
      </c>
      <c r="D117" s="97">
        <v>100</v>
      </c>
      <c r="E117" s="98">
        <v>100</v>
      </c>
      <c r="F117" s="98">
        <v>100</v>
      </c>
      <c r="G117" s="98">
        <v>100</v>
      </c>
      <c r="H117" s="99">
        <v>100</v>
      </c>
      <c r="I117" s="100">
        <v>0</v>
      </c>
      <c r="J117" s="98">
        <v>0</v>
      </c>
      <c r="K117" s="98">
        <v>0</v>
      </c>
      <c r="L117" s="98">
        <v>0</v>
      </c>
      <c r="M117" s="101">
        <v>0</v>
      </c>
      <c r="N117" s="97">
        <v>0</v>
      </c>
      <c r="O117" s="98">
        <v>4.3</v>
      </c>
      <c r="P117" s="98">
        <v>19.3</v>
      </c>
      <c r="Q117" s="98">
        <v>0</v>
      </c>
      <c r="R117" s="99">
        <v>10.6</v>
      </c>
      <c r="S117" s="100">
        <v>100</v>
      </c>
      <c r="T117" s="98">
        <v>95.7</v>
      </c>
      <c r="U117" s="98">
        <v>80.7</v>
      </c>
      <c r="V117" s="98">
        <v>100</v>
      </c>
      <c r="W117" s="99">
        <v>89.4</v>
      </c>
    </row>
    <row r="118" spans="2:23" ht="14.25" x14ac:dyDescent="0.45">
      <c r="B118" s="8" t="s">
        <v>166</v>
      </c>
      <c r="C118" s="49" t="s">
        <v>56</v>
      </c>
      <c r="D118" s="97">
        <v>100</v>
      </c>
      <c r="E118" s="98">
        <v>100</v>
      </c>
      <c r="F118" s="98">
        <v>100</v>
      </c>
      <c r="G118" s="98">
        <v>100</v>
      </c>
      <c r="H118" s="99">
        <v>100</v>
      </c>
      <c r="I118" s="100">
        <v>0</v>
      </c>
      <c r="J118" s="98">
        <v>2.2999999999999998</v>
      </c>
      <c r="K118" s="98">
        <v>0</v>
      </c>
      <c r="L118" s="98">
        <v>0</v>
      </c>
      <c r="M118" s="101">
        <v>0</v>
      </c>
      <c r="N118" s="97">
        <v>9.1999999999999993</v>
      </c>
      <c r="O118" s="98">
        <v>14.7</v>
      </c>
      <c r="P118" s="98">
        <v>14.5</v>
      </c>
      <c r="Q118" s="98">
        <v>7.2</v>
      </c>
      <c r="R118" s="99">
        <v>20.2</v>
      </c>
      <c r="S118" s="100">
        <v>90.8</v>
      </c>
      <c r="T118" s="98">
        <v>83</v>
      </c>
      <c r="U118" s="98">
        <v>85.5</v>
      </c>
      <c r="V118" s="98">
        <v>92.8</v>
      </c>
      <c r="W118" s="99">
        <v>79.8</v>
      </c>
    </row>
    <row r="119" spans="2:23" ht="14.25" x14ac:dyDescent="0.45">
      <c r="B119" s="8" t="s">
        <v>167</v>
      </c>
      <c r="C119" s="49" t="s">
        <v>58</v>
      </c>
      <c r="D119" s="97">
        <v>100</v>
      </c>
      <c r="E119" s="98">
        <v>100</v>
      </c>
      <c r="F119" s="98">
        <v>100</v>
      </c>
      <c r="G119" s="98">
        <v>100</v>
      </c>
      <c r="H119" s="99">
        <v>100</v>
      </c>
      <c r="I119" s="100">
        <v>0</v>
      </c>
      <c r="J119" s="98">
        <v>0</v>
      </c>
      <c r="K119" s="98">
        <v>0</v>
      </c>
      <c r="L119" s="98">
        <v>0</v>
      </c>
      <c r="M119" s="101">
        <v>0</v>
      </c>
      <c r="N119" s="97">
        <v>57</v>
      </c>
      <c r="O119" s="98">
        <v>85.7</v>
      </c>
      <c r="P119" s="98">
        <v>100</v>
      </c>
      <c r="Q119" s="98">
        <v>0</v>
      </c>
      <c r="R119" s="99">
        <v>0</v>
      </c>
      <c r="S119" s="100">
        <v>43</v>
      </c>
      <c r="T119" s="98">
        <v>14.3</v>
      </c>
      <c r="U119" s="98">
        <v>0</v>
      </c>
      <c r="V119" s="98">
        <v>100</v>
      </c>
      <c r="W119" s="99">
        <v>100</v>
      </c>
    </row>
    <row r="120" spans="2:23" ht="14.25" x14ac:dyDescent="0.45">
      <c r="B120" s="8" t="s">
        <v>168</v>
      </c>
      <c r="C120" s="49" t="s">
        <v>60</v>
      </c>
      <c r="D120" s="97">
        <v>100</v>
      </c>
      <c r="E120" s="98">
        <v>100</v>
      </c>
      <c r="F120" s="98">
        <v>100</v>
      </c>
      <c r="G120" s="98">
        <v>100</v>
      </c>
      <c r="H120" s="99">
        <v>100</v>
      </c>
      <c r="I120" s="100">
        <v>0</v>
      </c>
      <c r="J120" s="98">
        <v>0</v>
      </c>
      <c r="K120" s="98">
        <v>0</v>
      </c>
      <c r="L120" s="98">
        <v>0</v>
      </c>
      <c r="M120" s="101">
        <v>0</v>
      </c>
      <c r="N120" s="97">
        <v>100</v>
      </c>
      <c r="O120" s="98">
        <v>25.8</v>
      </c>
      <c r="P120" s="98">
        <v>8.6999999999999993</v>
      </c>
      <c r="Q120" s="98">
        <v>0</v>
      </c>
      <c r="R120" s="99">
        <v>0</v>
      </c>
      <c r="S120" s="100">
        <v>0</v>
      </c>
      <c r="T120" s="98">
        <v>74.2</v>
      </c>
      <c r="U120" s="98">
        <v>91.3</v>
      </c>
      <c r="V120" s="98">
        <v>100</v>
      </c>
      <c r="W120" s="99">
        <v>100</v>
      </c>
    </row>
    <row r="121" spans="2:23" ht="14.65" thickBot="1" x14ac:dyDescent="0.5">
      <c r="B121" s="8" t="s">
        <v>169</v>
      </c>
      <c r="C121" s="59" t="s">
        <v>62</v>
      </c>
      <c r="D121" s="112">
        <v>100</v>
      </c>
      <c r="E121" s="113">
        <v>100</v>
      </c>
      <c r="F121" s="113">
        <v>100</v>
      </c>
      <c r="G121" s="113">
        <v>100</v>
      </c>
      <c r="H121" s="114">
        <v>100</v>
      </c>
      <c r="I121" s="115">
        <v>4.4000000000000004</v>
      </c>
      <c r="J121" s="113">
        <v>0.1</v>
      </c>
      <c r="K121" s="113">
        <v>8.9</v>
      </c>
      <c r="L121" s="113">
        <v>0</v>
      </c>
      <c r="M121" s="116">
        <v>1.6</v>
      </c>
      <c r="N121" s="112">
        <v>15.7</v>
      </c>
      <c r="O121" s="113">
        <v>15.5</v>
      </c>
      <c r="P121" s="113">
        <v>19.100000000000001</v>
      </c>
      <c r="Q121" s="113">
        <v>17.7</v>
      </c>
      <c r="R121" s="114">
        <v>12</v>
      </c>
      <c r="S121" s="115">
        <v>80</v>
      </c>
      <c r="T121" s="113">
        <v>84.4</v>
      </c>
      <c r="U121" s="113">
        <v>72.099999999999994</v>
      </c>
      <c r="V121" s="113">
        <v>82.3</v>
      </c>
      <c r="W121" s="114">
        <v>86.4</v>
      </c>
    </row>
    <row r="122" spans="2:23" ht="14.65" thickTop="1" x14ac:dyDescent="0.45">
      <c r="B122" s="8" t="s">
        <v>170</v>
      </c>
      <c r="C122" s="66" t="s">
        <v>64</v>
      </c>
      <c r="D122" s="117">
        <v>100</v>
      </c>
      <c r="E122" s="118">
        <v>100</v>
      </c>
      <c r="F122" s="118">
        <v>100</v>
      </c>
      <c r="G122" s="118">
        <v>100</v>
      </c>
      <c r="H122" s="119">
        <v>100</v>
      </c>
      <c r="I122" s="120">
        <v>2.9</v>
      </c>
      <c r="J122" s="118">
        <v>3.7</v>
      </c>
      <c r="K122" s="118">
        <v>3.1</v>
      </c>
      <c r="L122" s="118">
        <v>2.1</v>
      </c>
      <c r="M122" s="121">
        <v>3</v>
      </c>
      <c r="N122" s="122">
        <v>13.8</v>
      </c>
      <c r="O122" s="123">
        <v>12.3</v>
      </c>
      <c r="P122" s="123">
        <v>11.8</v>
      </c>
      <c r="Q122" s="123">
        <v>11.5</v>
      </c>
      <c r="R122" s="124">
        <v>11.1</v>
      </c>
      <c r="S122" s="120">
        <v>83.3</v>
      </c>
      <c r="T122" s="118">
        <v>84</v>
      </c>
      <c r="U122" s="118">
        <v>85.1</v>
      </c>
      <c r="V122" s="118">
        <v>86.4</v>
      </c>
      <c r="W122" s="119">
        <v>85.9</v>
      </c>
    </row>
    <row r="125" spans="2:23" ht="13.15" x14ac:dyDescent="0.4">
      <c r="C125" s="75" t="s">
        <v>171</v>
      </c>
    </row>
    <row r="126" spans="2:23" x14ac:dyDescent="0.35">
      <c r="C126" s="18" t="s">
        <v>14</v>
      </c>
      <c r="D126" s="19" t="s">
        <v>372</v>
      </c>
      <c r="E126" s="20"/>
      <c r="F126" s="20"/>
      <c r="G126" s="20"/>
      <c r="H126" s="21"/>
      <c r="I126" s="22" t="s">
        <v>373</v>
      </c>
      <c r="J126" s="20"/>
      <c r="K126" s="20"/>
      <c r="L126" s="20"/>
      <c r="M126" s="80"/>
      <c r="N126" s="81" t="s">
        <v>374</v>
      </c>
      <c r="O126" s="20"/>
      <c r="P126" s="20"/>
      <c r="Q126" s="20"/>
      <c r="R126" s="80"/>
      <c r="S126" s="81" t="s">
        <v>375</v>
      </c>
      <c r="T126" s="20"/>
      <c r="U126" s="20"/>
      <c r="V126" s="20"/>
      <c r="W126" s="24"/>
    </row>
    <row r="127" spans="2:23" ht="13.15" x14ac:dyDescent="0.4">
      <c r="C127" s="26" t="s">
        <v>9</v>
      </c>
      <c r="D127" s="82">
        <v>2011</v>
      </c>
      <c r="E127" s="83">
        <v>2012</v>
      </c>
      <c r="F127" s="83">
        <v>2013</v>
      </c>
      <c r="G127" s="83">
        <v>2014</v>
      </c>
      <c r="H127" s="84">
        <v>2015</v>
      </c>
      <c r="I127" s="85">
        <v>2011</v>
      </c>
      <c r="J127" s="83">
        <v>2012</v>
      </c>
      <c r="K127" s="83">
        <v>2013</v>
      </c>
      <c r="L127" s="83">
        <v>2014</v>
      </c>
      <c r="M127" s="86">
        <v>2015</v>
      </c>
      <c r="N127" s="82">
        <v>2011</v>
      </c>
      <c r="O127" s="83">
        <v>2012</v>
      </c>
      <c r="P127" s="83">
        <v>2013</v>
      </c>
      <c r="Q127" s="83">
        <v>2014</v>
      </c>
      <c r="R127" s="84">
        <v>2015</v>
      </c>
      <c r="S127" s="85">
        <v>2011</v>
      </c>
      <c r="T127" s="83">
        <v>2012</v>
      </c>
      <c r="U127" s="83">
        <v>2013</v>
      </c>
      <c r="V127" s="83">
        <v>2014</v>
      </c>
      <c r="W127" s="84">
        <v>2015</v>
      </c>
    </row>
    <row r="128" spans="2:23" ht="14.25" x14ac:dyDescent="0.45">
      <c r="B128" s="8" t="s">
        <v>172</v>
      </c>
      <c r="C128" s="32" t="s">
        <v>5</v>
      </c>
      <c r="D128" s="87">
        <v>100</v>
      </c>
      <c r="E128" s="88">
        <v>100</v>
      </c>
      <c r="F128" s="88">
        <v>100</v>
      </c>
      <c r="G128" s="88">
        <v>100</v>
      </c>
      <c r="H128" s="89">
        <v>100</v>
      </c>
      <c r="I128" s="90">
        <v>71.599999999999994</v>
      </c>
      <c r="J128" s="88">
        <v>70.099999999999994</v>
      </c>
      <c r="K128" s="88">
        <v>72</v>
      </c>
      <c r="L128" s="88">
        <v>71.5</v>
      </c>
      <c r="M128" s="91">
        <v>72.900000000000006</v>
      </c>
      <c r="N128" s="87">
        <v>13.2</v>
      </c>
      <c r="O128" s="88">
        <v>13.8</v>
      </c>
      <c r="P128" s="88">
        <v>12.1</v>
      </c>
      <c r="Q128" s="88">
        <v>12.5</v>
      </c>
      <c r="R128" s="89">
        <v>11.9</v>
      </c>
      <c r="S128" s="90">
        <v>15.1</v>
      </c>
      <c r="T128" s="88">
        <v>16.100000000000001</v>
      </c>
      <c r="U128" s="88">
        <v>15.9</v>
      </c>
      <c r="V128" s="88">
        <v>16.100000000000001</v>
      </c>
      <c r="W128" s="89">
        <v>15.2</v>
      </c>
    </row>
    <row r="129" spans="2:23" ht="14.25" x14ac:dyDescent="0.45">
      <c r="B129" s="8" t="s">
        <v>173</v>
      </c>
      <c r="C129" s="42" t="s">
        <v>10</v>
      </c>
      <c r="D129" s="92">
        <v>100</v>
      </c>
      <c r="E129" s="93">
        <v>100</v>
      </c>
      <c r="F129" s="93">
        <v>100</v>
      </c>
      <c r="G129" s="93">
        <v>100</v>
      </c>
      <c r="H129" s="94">
        <v>100</v>
      </c>
      <c r="I129" s="95">
        <v>76.5</v>
      </c>
      <c r="J129" s="93">
        <v>77.099999999999994</v>
      </c>
      <c r="K129" s="93">
        <v>74.2</v>
      </c>
      <c r="L129" s="93">
        <v>74.099999999999994</v>
      </c>
      <c r="M129" s="96">
        <v>76</v>
      </c>
      <c r="N129" s="92">
        <v>10.3</v>
      </c>
      <c r="O129" s="93">
        <v>10.8</v>
      </c>
      <c r="P129" s="93">
        <v>10.9</v>
      </c>
      <c r="Q129" s="93">
        <v>10.9</v>
      </c>
      <c r="R129" s="94">
        <v>10.1</v>
      </c>
      <c r="S129" s="95">
        <v>13.2</v>
      </c>
      <c r="T129" s="93">
        <v>12.1</v>
      </c>
      <c r="U129" s="93">
        <v>14.9</v>
      </c>
      <c r="V129" s="93">
        <v>15</v>
      </c>
      <c r="W129" s="94">
        <v>14</v>
      </c>
    </row>
    <row r="130" spans="2:23" ht="14.25" x14ac:dyDescent="0.45">
      <c r="B130" s="8" t="s">
        <v>174</v>
      </c>
      <c r="C130" s="49" t="s">
        <v>16</v>
      </c>
      <c r="D130" s="97">
        <v>100</v>
      </c>
      <c r="E130" s="98">
        <v>100</v>
      </c>
      <c r="F130" s="98">
        <v>100</v>
      </c>
      <c r="G130" s="98">
        <v>100</v>
      </c>
      <c r="H130" s="99">
        <v>100</v>
      </c>
      <c r="I130" s="100">
        <v>75.5</v>
      </c>
      <c r="J130" s="98">
        <v>69.400000000000006</v>
      </c>
      <c r="K130" s="98">
        <v>69.8</v>
      </c>
      <c r="L130" s="98">
        <v>69.7</v>
      </c>
      <c r="M130" s="101">
        <v>71</v>
      </c>
      <c r="N130" s="97">
        <v>10.7</v>
      </c>
      <c r="O130" s="98">
        <v>14.2</v>
      </c>
      <c r="P130" s="98">
        <v>13.2</v>
      </c>
      <c r="Q130" s="98">
        <v>13.9</v>
      </c>
      <c r="R130" s="99">
        <v>13.1</v>
      </c>
      <c r="S130" s="100">
        <v>13.9</v>
      </c>
      <c r="T130" s="98">
        <v>16.5</v>
      </c>
      <c r="U130" s="98">
        <v>17</v>
      </c>
      <c r="V130" s="98">
        <v>16.399999999999999</v>
      </c>
      <c r="W130" s="99">
        <v>15.9</v>
      </c>
    </row>
    <row r="131" spans="2:23" ht="14.25" x14ac:dyDescent="0.45">
      <c r="B131" s="8" t="s">
        <v>175</v>
      </c>
      <c r="C131" s="50" t="s">
        <v>22</v>
      </c>
      <c r="D131" s="97">
        <v>100</v>
      </c>
      <c r="E131" s="98">
        <v>100</v>
      </c>
      <c r="F131" s="98">
        <v>100</v>
      </c>
      <c r="G131" s="98">
        <v>100</v>
      </c>
      <c r="H131" s="99">
        <v>100</v>
      </c>
      <c r="I131" s="100">
        <v>66.7</v>
      </c>
      <c r="J131" s="98">
        <v>60.8</v>
      </c>
      <c r="K131" s="98">
        <v>68.099999999999994</v>
      </c>
      <c r="L131" s="98">
        <v>67.599999999999994</v>
      </c>
      <c r="M131" s="101">
        <v>59.8</v>
      </c>
      <c r="N131" s="97">
        <v>13.7</v>
      </c>
      <c r="O131" s="98">
        <v>18.899999999999999</v>
      </c>
      <c r="P131" s="98">
        <v>12.4</v>
      </c>
      <c r="Q131" s="98">
        <v>14</v>
      </c>
      <c r="R131" s="99">
        <v>16.399999999999999</v>
      </c>
      <c r="S131" s="100">
        <v>19.600000000000001</v>
      </c>
      <c r="T131" s="98">
        <v>20.2</v>
      </c>
      <c r="U131" s="98">
        <v>19.399999999999999</v>
      </c>
      <c r="V131" s="98">
        <v>18.399999999999999</v>
      </c>
      <c r="W131" s="99">
        <v>23.8</v>
      </c>
    </row>
    <row r="132" spans="2:23" ht="14.25" x14ac:dyDescent="0.45">
      <c r="B132" s="8" t="s">
        <v>176</v>
      </c>
      <c r="C132" s="50" t="s">
        <v>26</v>
      </c>
      <c r="D132" s="97">
        <v>100</v>
      </c>
      <c r="E132" s="98">
        <v>100</v>
      </c>
      <c r="F132" s="98">
        <v>100</v>
      </c>
      <c r="G132" s="98">
        <v>100</v>
      </c>
      <c r="H132" s="99">
        <v>100</v>
      </c>
      <c r="I132" s="100">
        <v>81.400000000000006</v>
      </c>
      <c r="J132" s="98">
        <v>75.099999999999994</v>
      </c>
      <c r="K132" s="98">
        <v>72</v>
      </c>
      <c r="L132" s="98">
        <v>74.599999999999994</v>
      </c>
      <c r="M132" s="101">
        <v>83.4</v>
      </c>
      <c r="N132" s="97">
        <v>8.8000000000000007</v>
      </c>
      <c r="O132" s="98">
        <v>10.199999999999999</v>
      </c>
      <c r="P132" s="98">
        <v>15.5</v>
      </c>
      <c r="Q132" s="98">
        <v>11.7</v>
      </c>
      <c r="R132" s="99">
        <v>10.199999999999999</v>
      </c>
      <c r="S132" s="100">
        <v>9.9</v>
      </c>
      <c r="T132" s="98">
        <v>14.6</v>
      </c>
      <c r="U132" s="98">
        <v>12.5</v>
      </c>
      <c r="V132" s="98">
        <v>13.6</v>
      </c>
      <c r="W132" s="99">
        <v>6.5</v>
      </c>
    </row>
    <row r="133" spans="2:23" ht="14.25" x14ac:dyDescent="0.45">
      <c r="B133" s="8" t="s">
        <v>177</v>
      </c>
      <c r="C133" s="50" t="s">
        <v>28</v>
      </c>
      <c r="D133" s="97">
        <v>100</v>
      </c>
      <c r="E133" s="98">
        <v>100</v>
      </c>
      <c r="F133" s="98">
        <v>100</v>
      </c>
      <c r="G133" s="98">
        <v>100</v>
      </c>
      <c r="H133" s="99">
        <v>100</v>
      </c>
      <c r="I133" s="100">
        <v>84.9</v>
      </c>
      <c r="J133" s="98">
        <v>77</v>
      </c>
      <c r="K133" s="98">
        <v>69.900000000000006</v>
      </c>
      <c r="L133" s="98">
        <v>64.3</v>
      </c>
      <c r="M133" s="101">
        <v>71.8</v>
      </c>
      <c r="N133" s="97">
        <v>7.3</v>
      </c>
      <c r="O133" s="98">
        <v>11</v>
      </c>
      <c r="P133" s="98">
        <v>11.1</v>
      </c>
      <c r="Q133" s="98">
        <v>18.3</v>
      </c>
      <c r="R133" s="99">
        <v>11.5</v>
      </c>
      <c r="S133" s="100">
        <v>7.7</v>
      </c>
      <c r="T133" s="98">
        <v>12</v>
      </c>
      <c r="U133" s="98">
        <v>19.100000000000001</v>
      </c>
      <c r="V133" s="98">
        <v>17.399999999999999</v>
      </c>
      <c r="W133" s="99">
        <v>16.7</v>
      </c>
    </row>
    <row r="134" spans="2:23" ht="14.25" x14ac:dyDescent="0.45">
      <c r="B134" s="8" t="s">
        <v>178</v>
      </c>
      <c r="C134" s="49" t="s">
        <v>30</v>
      </c>
      <c r="D134" s="97">
        <v>100</v>
      </c>
      <c r="E134" s="98">
        <v>100</v>
      </c>
      <c r="F134" s="98">
        <v>100</v>
      </c>
      <c r="G134" s="98">
        <v>100</v>
      </c>
      <c r="H134" s="99">
        <v>100</v>
      </c>
      <c r="I134" s="100">
        <v>68.7</v>
      </c>
      <c r="J134" s="98">
        <v>63.1</v>
      </c>
      <c r="K134" s="98">
        <v>51.2</v>
      </c>
      <c r="L134" s="98">
        <v>53.2</v>
      </c>
      <c r="M134" s="101">
        <v>61.7</v>
      </c>
      <c r="N134" s="97">
        <v>15.5</v>
      </c>
      <c r="O134" s="98">
        <v>17.399999999999999</v>
      </c>
      <c r="P134" s="98">
        <v>22.1</v>
      </c>
      <c r="Q134" s="98">
        <v>18.3</v>
      </c>
      <c r="R134" s="99">
        <v>13.2</v>
      </c>
      <c r="S134" s="100">
        <v>15.8</v>
      </c>
      <c r="T134" s="98">
        <v>19.399999999999999</v>
      </c>
      <c r="U134" s="98">
        <v>26.7</v>
      </c>
      <c r="V134" s="98">
        <v>28.5</v>
      </c>
      <c r="W134" s="99">
        <v>25.1</v>
      </c>
    </row>
    <row r="135" spans="2:23" ht="14.25" x14ac:dyDescent="0.45">
      <c r="B135" s="8" t="s">
        <v>179</v>
      </c>
      <c r="C135" s="49" t="s">
        <v>32</v>
      </c>
      <c r="D135" s="97">
        <v>100</v>
      </c>
      <c r="E135" s="98">
        <v>100</v>
      </c>
      <c r="F135" s="98">
        <v>100</v>
      </c>
      <c r="G135" s="98">
        <v>100</v>
      </c>
      <c r="H135" s="99">
        <v>100</v>
      </c>
      <c r="I135" s="100">
        <v>72.3</v>
      </c>
      <c r="J135" s="98">
        <v>70.900000000000006</v>
      </c>
      <c r="K135" s="98">
        <v>73.900000000000006</v>
      </c>
      <c r="L135" s="98">
        <v>72.3</v>
      </c>
      <c r="M135" s="101">
        <v>71.5</v>
      </c>
      <c r="N135" s="97">
        <v>10.5</v>
      </c>
      <c r="O135" s="98">
        <v>10.7</v>
      </c>
      <c r="P135" s="98">
        <v>10.199999999999999</v>
      </c>
      <c r="Q135" s="98">
        <v>10.9</v>
      </c>
      <c r="R135" s="99">
        <v>11.7</v>
      </c>
      <c r="S135" s="100">
        <v>17.2</v>
      </c>
      <c r="T135" s="98">
        <v>18.399999999999999</v>
      </c>
      <c r="U135" s="98">
        <v>15.9</v>
      </c>
      <c r="V135" s="98">
        <v>16.8</v>
      </c>
      <c r="W135" s="99">
        <v>16.7</v>
      </c>
    </row>
    <row r="136" spans="2:23" ht="14.25" x14ac:dyDescent="0.45">
      <c r="B136" s="8" t="s">
        <v>180</v>
      </c>
      <c r="C136" s="49" t="s">
        <v>34</v>
      </c>
      <c r="D136" s="97">
        <v>100</v>
      </c>
      <c r="E136" s="98">
        <v>100</v>
      </c>
      <c r="F136" s="98">
        <v>100</v>
      </c>
      <c r="G136" s="98">
        <v>100</v>
      </c>
      <c r="H136" s="99">
        <v>100</v>
      </c>
      <c r="I136" s="100">
        <v>72.2</v>
      </c>
      <c r="J136" s="98">
        <v>83</v>
      </c>
      <c r="K136" s="98">
        <v>73.8</v>
      </c>
      <c r="L136" s="98">
        <v>56.4</v>
      </c>
      <c r="M136" s="101">
        <v>79.5</v>
      </c>
      <c r="N136" s="97">
        <v>15.2</v>
      </c>
      <c r="O136" s="98">
        <v>13.2</v>
      </c>
      <c r="P136" s="98">
        <v>24.1</v>
      </c>
      <c r="Q136" s="98">
        <v>13.9</v>
      </c>
      <c r="R136" s="99">
        <v>16.7</v>
      </c>
      <c r="S136" s="100">
        <v>12.6</v>
      </c>
      <c r="T136" s="98">
        <v>3.8</v>
      </c>
      <c r="U136" s="98">
        <v>2.1</v>
      </c>
      <c r="V136" s="98">
        <v>29.7</v>
      </c>
      <c r="W136" s="99">
        <v>3.8</v>
      </c>
    </row>
    <row r="137" spans="2:23" ht="14.25" x14ac:dyDescent="0.45">
      <c r="B137" s="8" t="s">
        <v>181</v>
      </c>
      <c r="C137" s="49" t="s">
        <v>36</v>
      </c>
      <c r="D137" s="97">
        <v>100</v>
      </c>
      <c r="E137" s="98">
        <v>100</v>
      </c>
      <c r="F137" s="98">
        <v>100</v>
      </c>
      <c r="G137" s="98">
        <v>100</v>
      </c>
      <c r="H137" s="99">
        <v>100</v>
      </c>
      <c r="I137" s="100">
        <v>63</v>
      </c>
      <c r="J137" s="98">
        <v>66.099999999999994</v>
      </c>
      <c r="K137" s="98">
        <v>74</v>
      </c>
      <c r="L137" s="98">
        <v>70.5</v>
      </c>
      <c r="M137" s="101">
        <v>72.900000000000006</v>
      </c>
      <c r="N137" s="97">
        <v>22.2</v>
      </c>
      <c r="O137" s="98">
        <v>18.3</v>
      </c>
      <c r="P137" s="98">
        <v>12.8</v>
      </c>
      <c r="Q137" s="98">
        <v>18.8</v>
      </c>
      <c r="R137" s="99">
        <v>13.4</v>
      </c>
      <c r="S137" s="100">
        <v>14.8</v>
      </c>
      <c r="T137" s="98">
        <v>15.6</v>
      </c>
      <c r="U137" s="98">
        <v>13.2</v>
      </c>
      <c r="V137" s="98">
        <v>10.7</v>
      </c>
      <c r="W137" s="99">
        <v>13.6</v>
      </c>
    </row>
    <row r="138" spans="2:23" ht="14.25" x14ac:dyDescent="0.45">
      <c r="B138" s="8" t="s">
        <v>182</v>
      </c>
      <c r="C138" s="49" t="s">
        <v>38</v>
      </c>
      <c r="D138" s="97">
        <v>100</v>
      </c>
      <c r="E138" s="98">
        <v>100</v>
      </c>
      <c r="F138" s="98">
        <v>100</v>
      </c>
      <c r="G138" s="98">
        <v>100</v>
      </c>
      <c r="H138" s="99">
        <v>100</v>
      </c>
      <c r="I138" s="100">
        <v>68.2</v>
      </c>
      <c r="J138" s="98">
        <v>66.3</v>
      </c>
      <c r="K138" s="98">
        <v>71.400000000000006</v>
      </c>
      <c r="L138" s="98">
        <v>73.099999999999994</v>
      </c>
      <c r="M138" s="101">
        <v>75.5</v>
      </c>
      <c r="N138" s="97">
        <v>16.3</v>
      </c>
      <c r="O138" s="98">
        <v>17.899999999999999</v>
      </c>
      <c r="P138" s="98">
        <v>12.2</v>
      </c>
      <c r="Q138" s="98">
        <v>9.1999999999999993</v>
      </c>
      <c r="R138" s="99">
        <v>11.6</v>
      </c>
      <c r="S138" s="100">
        <v>15.5</v>
      </c>
      <c r="T138" s="98">
        <v>15.9</v>
      </c>
      <c r="U138" s="98">
        <v>16.3</v>
      </c>
      <c r="V138" s="98">
        <v>17.8</v>
      </c>
      <c r="W138" s="99">
        <v>12.8</v>
      </c>
    </row>
    <row r="139" spans="2:23" ht="14.25" x14ac:dyDescent="0.45">
      <c r="B139" s="8" t="s">
        <v>183</v>
      </c>
      <c r="C139" s="50" t="s">
        <v>40</v>
      </c>
      <c r="D139" s="97">
        <v>100</v>
      </c>
      <c r="E139" s="98">
        <v>100</v>
      </c>
      <c r="F139" s="98">
        <v>100</v>
      </c>
      <c r="G139" s="98">
        <v>100</v>
      </c>
      <c r="H139" s="99">
        <v>100</v>
      </c>
      <c r="I139" s="100">
        <v>68.599999999999994</v>
      </c>
      <c r="J139" s="98">
        <v>68.2</v>
      </c>
      <c r="K139" s="98">
        <v>68.3</v>
      </c>
      <c r="L139" s="98">
        <v>71.5</v>
      </c>
      <c r="M139" s="101">
        <v>73.2</v>
      </c>
      <c r="N139" s="97">
        <v>15.8</v>
      </c>
      <c r="O139" s="98">
        <v>16.100000000000001</v>
      </c>
      <c r="P139" s="98">
        <v>14.2</v>
      </c>
      <c r="Q139" s="98">
        <v>9.6999999999999993</v>
      </c>
      <c r="R139" s="99">
        <v>13</v>
      </c>
      <c r="S139" s="100">
        <v>15.6</v>
      </c>
      <c r="T139" s="98">
        <v>15.7</v>
      </c>
      <c r="U139" s="98">
        <v>17.5</v>
      </c>
      <c r="V139" s="98">
        <v>18.8</v>
      </c>
      <c r="W139" s="99">
        <v>13.8</v>
      </c>
    </row>
    <row r="140" spans="2:23" ht="14.25" x14ac:dyDescent="0.45">
      <c r="B140" s="8" t="s">
        <v>184</v>
      </c>
      <c r="C140" s="51" t="s">
        <v>42</v>
      </c>
      <c r="D140" s="102">
        <v>100</v>
      </c>
      <c r="E140" s="103">
        <v>100</v>
      </c>
      <c r="F140" s="103">
        <v>100</v>
      </c>
      <c r="G140" s="103">
        <v>100</v>
      </c>
      <c r="H140" s="104">
        <v>100</v>
      </c>
      <c r="I140" s="105">
        <v>67.8</v>
      </c>
      <c r="J140" s="103">
        <v>64.2</v>
      </c>
      <c r="K140" s="103">
        <v>74.7</v>
      </c>
      <c r="L140" s="103">
        <v>74.599999999999994</v>
      </c>
      <c r="M140" s="106">
        <v>77.599999999999994</v>
      </c>
      <c r="N140" s="102">
        <v>16.899999999999999</v>
      </c>
      <c r="O140" s="103">
        <v>19.8</v>
      </c>
      <c r="P140" s="103">
        <v>10.199999999999999</v>
      </c>
      <c r="Q140" s="103">
        <v>8.6</v>
      </c>
      <c r="R140" s="104">
        <v>10.4</v>
      </c>
      <c r="S140" s="105">
        <v>15.3</v>
      </c>
      <c r="T140" s="103">
        <v>16.100000000000001</v>
      </c>
      <c r="U140" s="103">
        <v>15</v>
      </c>
      <c r="V140" s="103">
        <v>16.7</v>
      </c>
      <c r="W140" s="104">
        <v>11.9</v>
      </c>
    </row>
    <row r="141" spans="2:23" ht="14.25" x14ac:dyDescent="0.45">
      <c r="B141" s="8" t="s">
        <v>185</v>
      </c>
      <c r="C141" s="58" t="s">
        <v>44</v>
      </c>
      <c r="D141" s="107">
        <v>100</v>
      </c>
      <c r="E141" s="108">
        <v>100</v>
      </c>
      <c r="F141" s="108">
        <v>100</v>
      </c>
      <c r="G141" s="108">
        <v>100</v>
      </c>
      <c r="H141" s="109">
        <v>100</v>
      </c>
      <c r="I141" s="110">
        <v>64.2</v>
      </c>
      <c r="J141" s="108">
        <v>57.2</v>
      </c>
      <c r="K141" s="108">
        <v>57.9</v>
      </c>
      <c r="L141" s="108">
        <v>60.3</v>
      </c>
      <c r="M141" s="111">
        <v>65.3</v>
      </c>
      <c r="N141" s="107">
        <v>18.600000000000001</v>
      </c>
      <c r="O141" s="108">
        <v>23.4</v>
      </c>
      <c r="P141" s="108">
        <v>19.899999999999999</v>
      </c>
      <c r="Q141" s="108">
        <v>17.7</v>
      </c>
      <c r="R141" s="109">
        <v>13.6</v>
      </c>
      <c r="S141" s="110">
        <v>17.100000000000001</v>
      </c>
      <c r="T141" s="108">
        <v>19.399999999999999</v>
      </c>
      <c r="U141" s="108">
        <v>22.1</v>
      </c>
      <c r="V141" s="108">
        <v>22</v>
      </c>
      <c r="W141" s="109">
        <v>21.1</v>
      </c>
    </row>
    <row r="142" spans="2:23" ht="14.25" x14ac:dyDescent="0.45">
      <c r="B142" s="8" t="s">
        <v>186</v>
      </c>
      <c r="C142" s="49" t="s">
        <v>46</v>
      </c>
      <c r="D142" s="97">
        <v>100</v>
      </c>
      <c r="E142" s="98">
        <v>100</v>
      </c>
      <c r="F142" s="98">
        <v>100</v>
      </c>
      <c r="G142" s="98">
        <v>100</v>
      </c>
      <c r="H142" s="99">
        <v>100</v>
      </c>
      <c r="I142" s="100">
        <v>70.599999999999994</v>
      </c>
      <c r="J142" s="98">
        <v>58.4</v>
      </c>
      <c r="K142" s="98">
        <v>50.6</v>
      </c>
      <c r="L142" s="98">
        <v>61.7</v>
      </c>
      <c r="M142" s="101">
        <v>61.7</v>
      </c>
      <c r="N142" s="97">
        <v>12</v>
      </c>
      <c r="O142" s="98">
        <v>19.600000000000001</v>
      </c>
      <c r="P142" s="98">
        <v>21.3</v>
      </c>
      <c r="Q142" s="98">
        <v>13</v>
      </c>
      <c r="R142" s="99">
        <v>15.2</v>
      </c>
      <c r="S142" s="100">
        <v>17.399999999999999</v>
      </c>
      <c r="T142" s="98">
        <v>22</v>
      </c>
      <c r="U142" s="98">
        <v>28.1</v>
      </c>
      <c r="V142" s="98">
        <v>25.2</v>
      </c>
      <c r="W142" s="99">
        <v>23.1</v>
      </c>
    </row>
    <row r="143" spans="2:23" ht="14.25" x14ac:dyDescent="0.45">
      <c r="B143" s="8" t="s">
        <v>187</v>
      </c>
      <c r="C143" s="49" t="s">
        <v>48</v>
      </c>
      <c r="D143" s="97">
        <v>100</v>
      </c>
      <c r="E143" s="98">
        <v>100</v>
      </c>
      <c r="F143" s="98">
        <v>100</v>
      </c>
      <c r="G143" s="98">
        <v>100</v>
      </c>
      <c r="H143" s="99">
        <v>100</v>
      </c>
      <c r="I143" s="100">
        <v>67.8</v>
      </c>
      <c r="J143" s="98">
        <v>56.1</v>
      </c>
      <c r="K143" s="98">
        <v>65.3</v>
      </c>
      <c r="L143" s="98">
        <v>64</v>
      </c>
      <c r="M143" s="101">
        <v>69.599999999999994</v>
      </c>
      <c r="N143" s="97">
        <v>17.8</v>
      </c>
      <c r="O143" s="98">
        <v>25.2</v>
      </c>
      <c r="P143" s="98">
        <v>16.8</v>
      </c>
      <c r="Q143" s="98">
        <v>16.7</v>
      </c>
      <c r="R143" s="99">
        <v>13.3</v>
      </c>
      <c r="S143" s="100">
        <v>14.4</v>
      </c>
      <c r="T143" s="98">
        <v>18.7</v>
      </c>
      <c r="U143" s="98">
        <v>17.8</v>
      </c>
      <c r="V143" s="98">
        <v>19.3</v>
      </c>
      <c r="W143" s="99">
        <v>17.2</v>
      </c>
    </row>
    <row r="144" spans="2:23" ht="14.25" x14ac:dyDescent="0.45">
      <c r="B144" s="8" t="s">
        <v>188</v>
      </c>
      <c r="C144" s="49" t="s">
        <v>50</v>
      </c>
      <c r="D144" s="97">
        <v>100</v>
      </c>
      <c r="E144" s="98">
        <v>100</v>
      </c>
      <c r="F144" s="98">
        <v>100</v>
      </c>
      <c r="G144" s="98">
        <v>100</v>
      </c>
      <c r="H144" s="99">
        <v>100</v>
      </c>
      <c r="I144" s="100">
        <v>56.5</v>
      </c>
      <c r="J144" s="98">
        <v>55</v>
      </c>
      <c r="K144" s="98">
        <v>53.8</v>
      </c>
      <c r="L144" s="98">
        <v>57.7</v>
      </c>
      <c r="M144" s="101">
        <v>68.7</v>
      </c>
      <c r="N144" s="97">
        <v>23.9</v>
      </c>
      <c r="O144" s="98">
        <v>25.5</v>
      </c>
      <c r="P144" s="98">
        <v>22.6</v>
      </c>
      <c r="Q144" s="98">
        <v>17.399999999999999</v>
      </c>
      <c r="R144" s="99">
        <v>10.5</v>
      </c>
      <c r="S144" s="100">
        <v>19.600000000000001</v>
      </c>
      <c r="T144" s="98">
        <v>19.5</v>
      </c>
      <c r="U144" s="98">
        <v>23.6</v>
      </c>
      <c r="V144" s="98">
        <v>24.9</v>
      </c>
      <c r="W144" s="99">
        <v>20.7</v>
      </c>
    </row>
    <row r="145" spans="2:23" ht="14.25" x14ac:dyDescent="0.45">
      <c r="B145" s="8" t="s">
        <v>189</v>
      </c>
      <c r="C145" s="49" t="s">
        <v>52</v>
      </c>
      <c r="D145" s="97">
        <v>100</v>
      </c>
      <c r="E145" s="98">
        <v>100</v>
      </c>
      <c r="F145" s="98">
        <v>100</v>
      </c>
      <c r="G145" s="98">
        <v>100</v>
      </c>
      <c r="H145" s="99">
        <v>100</v>
      </c>
      <c r="I145" s="100">
        <v>60.4</v>
      </c>
      <c r="J145" s="98">
        <v>62.7</v>
      </c>
      <c r="K145" s="98">
        <v>59.5</v>
      </c>
      <c r="L145" s="98">
        <v>56.1</v>
      </c>
      <c r="M145" s="101">
        <v>63.9</v>
      </c>
      <c r="N145" s="97">
        <v>17.899999999999999</v>
      </c>
      <c r="O145" s="98">
        <v>18.600000000000001</v>
      </c>
      <c r="P145" s="98">
        <v>17.600000000000001</v>
      </c>
      <c r="Q145" s="98">
        <v>16.3</v>
      </c>
      <c r="R145" s="99">
        <v>13.6</v>
      </c>
      <c r="S145" s="100">
        <v>21.7</v>
      </c>
      <c r="T145" s="98">
        <v>18.7</v>
      </c>
      <c r="U145" s="98">
        <v>22.8</v>
      </c>
      <c r="V145" s="98">
        <v>27.6</v>
      </c>
      <c r="W145" s="99">
        <v>22.6</v>
      </c>
    </row>
    <row r="146" spans="2:23" ht="14.25" x14ac:dyDescent="0.45">
      <c r="B146" s="8" t="s">
        <v>190</v>
      </c>
      <c r="C146" s="49" t="s">
        <v>54</v>
      </c>
      <c r="D146" s="97">
        <v>100</v>
      </c>
      <c r="E146" s="98">
        <v>100</v>
      </c>
      <c r="F146" s="98">
        <v>100</v>
      </c>
      <c r="G146" s="98">
        <v>100</v>
      </c>
      <c r="H146" s="99">
        <v>100</v>
      </c>
      <c r="I146" s="100">
        <v>59.2</v>
      </c>
      <c r="J146" s="98">
        <v>53.2</v>
      </c>
      <c r="K146" s="98">
        <v>54.7</v>
      </c>
      <c r="L146" s="98">
        <v>61.3</v>
      </c>
      <c r="M146" s="101">
        <v>55.4</v>
      </c>
      <c r="N146" s="97">
        <v>21.2</v>
      </c>
      <c r="O146" s="98">
        <v>27.4</v>
      </c>
      <c r="P146" s="98">
        <v>22.5</v>
      </c>
      <c r="Q146" s="98">
        <v>15.4</v>
      </c>
      <c r="R146" s="99">
        <v>17</v>
      </c>
      <c r="S146" s="100">
        <v>19.5</v>
      </c>
      <c r="T146" s="98">
        <v>19.3</v>
      </c>
      <c r="U146" s="98">
        <v>22.8</v>
      </c>
      <c r="V146" s="98">
        <v>23.2</v>
      </c>
      <c r="W146" s="99">
        <v>27.7</v>
      </c>
    </row>
    <row r="147" spans="2:23" ht="14.25" x14ac:dyDescent="0.45">
      <c r="B147" s="8" t="s">
        <v>191</v>
      </c>
      <c r="C147" s="49" t="s">
        <v>56</v>
      </c>
      <c r="D147" s="97">
        <v>100</v>
      </c>
      <c r="E147" s="98">
        <v>100</v>
      </c>
      <c r="F147" s="98">
        <v>100</v>
      </c>
      <c r="G147" s="98">
        <v>100</v>
      </c>
      <c r="H147" s="99">
        <v>100</v>
      </c>
      <c r="I147" s="100">
        <v>71.900000000000006</v>
      </c>
      <c r="J147" s="98">
        <v>61.2</v>
      </c>
      <c r="K147" s="98">
        <v>56.9</v>
      </c>
      <c r="L147" s="98">
        <v>62.5</v>
      </c>
      <c r="M147" s="101">
        <v>67.2</v>
      </c>
      <c r="N147" s="97">
        <v>16.3</v>
      </c>
      <c r="O147" s="98">
        <v>23.9</v>
      </c>
      <c r="P147" s="98">
        <v>20.9</v>
      </c>
      <c r="Q147" s="98">
        <v>18.3</v>
      </c>
      <c r="R147" s="99">
        <v>12.3</v>
      </c>
      <c r="S147" s="100">
        <v>11.8</v>
      </c>
      <c r="T147" s="98">
        <v>15</v>
      </c>
      <c r="U147" s="98">
        <v>22.2</v>
      </c>
      <c r="V147" s="98">
        <v>19.3</v>
      </c>
      <c r="W147" s="99">
        <v>20.6</v>
      </c>
    </row>
    <row r="148" spans="2:23" ht="14.25" x14ac:dyDescent="0.45">
      <c r="B148" s="8" t="s">
        <v>192</v>
      </c>
      <c r="C148" s="49" t="s">
        <v>58</v>
      </c>
      <c r="D148" s="97">
        <v>100</v>
      </c>
      <c r="E148" s="98">
        <v>100</v>
      </c>
      <c r="F148" s="98">
        <v>100</v>
      </c>
      <c r="G148" s="98">
        <v>100</v>
      </c>
      <c r="H148" s="99">
        <v>100</v>
      </c>
      <c r="I148" s="100">
        <v>75.099999999999994</v>
      </c>
      <c r="J148" s="98">
        <v>55.7</v>
      </c>
      <c r="K148" s="98">
        <v>53.4</v>
      </c>
      <c r="L148" s="98">
        <v>57.4</v>
      </c>
      <c r="M148" s="101">
        <v>61.9</v>
      </c>
      <c r="N148" s="97">
        <v>17</v>
      </c>
      <c r="O148" s="98">
        <v>24.7</v>
      </c>
      <c r="P148" s="98">
        <v>24.7</v>
      </c>
      <c r="Q148" s="98">
        <v>19.2</v>
      </c>
      <c r="R148" s="99">
        <v>10.9</v>
      </c>
      <c r="S148" s="100">
        <v>8</v>
      </c>
      <c r="T148" s="98">
        <v>19.600000000000001</v>
      </c>
      <c r="U148" s="98">
        <v>21.9</v>
      </c>
      <c r="V148" s="98">
        <v>23.4</v>
      </c>
      <c r="W148" s="99">
        <v>27.3</v>
      </c>
    </row>
    <row r="149" spans="2:23" ht="14.25" x14ac:dyDescent="0.45">
      <c r="B149" s="8" t="s">
        <v>193</v>
      </c>
      <c r="C149" s="49" t="s">
        <v>60</v>
      </c>
      <c r="D149" s="97">
        <v>100</v>
      </c>
      <c r="E149" s="98">
        <v>100</v>
      </c>
      <c r="F149" s="98">
        <v>100</v>
      </c>
      <c r="G149" s="98">
        <v>100</v>
      </c>
      <c r="H149" s="99">
        <v>100</v>
      </c>
      <c r="I149" s="100">
        <v>59</v>
      </c>
      <c r="J149" s="98">
        <v>50.8</v>
      </c>
      <c r="K149" s="98">
        <v>56.2</v>
      </c>
      <c r="L149" s="98">
        <v>59.1</v>
      </c>
      <c r="M149" s="101">
        <v>64.400000000000006</v>
      </c>
      <c r="N149" s="97">
        <v>22.3</v>
      </c>
      <c r="O149" s="98">
        <v>26.1</v>
      </c>
      <c r="P149" s="98">
        <v>21.5</v>
      </c>
      <c r="Q149" s="98">
        <v>19.2</v>
      </c>
      <c r="R149" s="99">
        <v>14.3</v>
      </c>
      <c r="S149" s="100">
        <v>18.7</v>
      </c>
      <c r="T149" s="98">
        <v>23.1</v>
      </c>
      <c r="U149" s="98">
        <v>22.3</v>
      </c>
      <c r="V149" s="98">
        <v>21.7</v>
      </c>
      <c r="W149" s="99">
        <v>21.2</v>
      </c>
    </row>
    <row r="150" spans="2:23" ht="14.65" thickBot="1" x14ac:dyDescent="0.5">
      <c r="B150" s="8" t="s">
        <v>194</v>
      </c>
      <c r="C150" s="59" t="s">
        <v>62</v>
      </c>
      <c r="D150" s="112">
        <v>100</v>
      </c>
      <c r="E150" s="113">
        <v>100</v>
      </c>
      <c r="F150" s="113">
        <v>100</v>
      </c>
      <c r="G150" s="113">
        <v>100</v>
      </c>
      <c r="H150" s="114">
        <v>100</v>
      </c>
      <c r="I150" s="115">
        <v>67.2</v>
      </c>
      <c r="J150" s="113">
        <v>61.1</v>
      </c>
      <c r="K150" s="113">
        <v>60.4</v>
      </c>
      <c r="L150" s="113">
        <v>60.9</v>
      </c>
      <c r="M150" s="116">
        <v>65.599999999999994</v>
      </c>
      <c r="N150" s="112">
        <v>16.100000000000001</v>
      </c>
      <c r="O150" s="113">
        <v>20.3</v>
      </c>
      <c r="P150" s="113">
        <v>17.600000000000001</v>
      </c>
      <c r="Q150" s="113">
        <v>18.8</v>
      </c>
      <c r="R150" s="114">
        <v>14.2</v>
      </c>
      <c r="S150" s="115">
        <v>16.7</v>
      </c>
      <c r="T150" s="113">
        <v>18.600000000000001</v>
      </c>
      <c r="U150" s="113">
        <v>22</v>
      </c>
      <c r="V150" s="113">
        <v>20.3</v>
      </c>
      <c r="W150" s="114">
        <v>20.2</v>
      </c>
    </row>
    <row r="151" spans="2:23" ht="14.65" thickTop="1" x14ac:dyDescent="0.45">
      <c r="B151" s="8" t="s">
        <v>195</v>
      </c>
      <c r="C151" s="66" t="s">
        <v>64</v>
      </c>
      <c r="D151" s="117">
        <v>100</v>
      </c>
      <c r="E151" s="118">
        <v>100</v>
      </c>
      <c r="F151" s="118">
        <v>100</v>
      </c>
      <c r="G151" s="118">
        <v>100</v>
      </c>
      <c r="H151" s="119">
        <v>100</v>
      </c>
      <c r="I151" s="120">
        <v>68.900000000000006</v>
      </c>
      <c r="J151" s="118">
        <v>65.599999999999994</v>
      </c>
      <c r="K151" s="118">
        <v>67.3</v>
      </c>
      <c r="L151" s="118">
        <v>68</v>
      </c>
      <c r="M151" s="121">
        <v>70.599999999999994</v>
      </c>
      <c r="N151" s="122">
        <v>15.2</v>
      </c>
      <c r="O151" s="123">
        <v>17.100000000000001</v>
      </c>
      <c r="P151" s="123">
        <v>14.7</v>
      </c>
      <c r="Q151" s="123">
        <v>14.1</v>
      </c>
      <c r="R151" s="124">
        <v>12.4</v>
      </c>
      <c r="S151" s="120">
        <v>15.9</v>
      </c>
      <c r="T151" s="118">
        <v>17.2</v>
      </c>
      <c r="U151" s="118">
        <v>18</v>
      </c>
      <c r="V151" s="118">
        <v>17.899999999999999</v>
      </c>
      <c r="W151" s="119">
        <v>17</v>
      </c>
    </row>
    <row r="154" spans="2:23" ht="13.15" x14ac:dyDescent="0.4">
      <c r="C154" s="75" t="s">
        <v>196</v>
      </c>
    </row>
    <row r="155" spans="2:23" x14ac:dyDescent="0.35">
      <c r="C155" s="18" t="s">
        <v>14</v>
      </c>
      <c r="D155" s="19" t="s">
        <v>372</v>
      </c>
      <c r="E155" s="20"/>
      <c r="F155" s="20"/>
      <c r="G155" s="20"/>
      <c r="H155" s="21"/>
      <c r="I155" s="22" t="s">
        <v>373</v>
      </c>
      <c r="J155" s="20"/>
      <c r="K155" s="20"/>
      <c r="L155" s="20"/>
      <c r="M155" s="80"/>
      <c r="N155" s="81" t="s">
        <v>374</v>
      </c>
      <c r="O155" s="20"/>
      <c r="P155" s="20"/>
      <c r="Q155" s="20"/>
      <c r="R155" s="80"/>
      <c r="S155" s="81" t="s">
        <v>375</v>
      </c>
      <c r="T155" s="20"/>
      <c r="U155" s="20"/>
      <c r="V155" s="20"/>
      <c r="W155" s="24"/>
    </row>
    <row r="156" spans="2:23" ht="13.15" x14ac:dyDescent="0.4">
      <c r="C156" s="26" t="s">
        <v>15</v>
      </c>
      <c r="D156" s="82">
        <v>2011</v>
      </c>
      <c r="E156" s="83">
        <v>2012</v>
      </c>
      <c r="F156" s="83">
        <v>2013</v>
      </c>
      <c r="G156" s="83">
        <v>2014</v>
      </c>
      <c r="H156" s="84">
        <v>2015</v>
      </c>
      <c r="I156" s="85">
        <v>2011</v>
      </c>
      <c r="J156" s="83">
        <v>2012</v>
      </c>
      <c r="K156" s="83">
        <v>2013</v>
      </c>
      <c r="L156" s="83">
        <v>2014</v>
      </c>
      <c r="M156" s="86">
        <v>2015</v>
      </c>
      <c r="N156" s="82">
        <v>2011</v>
      </c>
      <c r="O156" s="83">
        <v>2012</v>
      </c>
      <c r="P156" s="83">
        <v>2013</v>
      </c>
      <c r="Q156" s="83">
        <v>2014</v>
      </c>
      <c r="R156" s="84">
        <v>2015</v>
      </c>
      <c r="S156" s="85">
        <v>2011</v>
      </c>
      <c r="T156" s="83">
        <v>2012</v>
      </c>
      <c r="U156" s="83">
        <v>2013</v>
      </c>
      <c r="V156" s="83">
        <v>2014</v>
      </c>
      <c r="W156" s="84">
        <v>2015</v>
      </c>
    </row>
    <row r="157" spans="2:23" ht="14.25" x14ac:dyDescent="0.45">
      <c r="B157" s="8" t="s">
        <v>197</v>
      </c>
      <c r="C157" s="32" t="s">
        <v>5</v>
      </c>
      <c r="D157" s="87">
        <v>100</v>
      </c>
      <c r="E157" s="88">
        <v>100</v>
      </c>
      <c r="F157" s="88">
        <v>100</v>
      </c>
      <c r="G157" s="88">
        <v>100</v>
      </c>
      <c r="H157" s="89">
        <v>100</v>
      </c>
      <c r="I157" s="90">
        <v>28</v>
      </c>
      <c r="J157" s="88">
        <v>27.2</v>
      </c>
      <c r="K157" s="88">
        <v>23.2</v>
      </c>
      <c r="L157" s="88">
        <v>21.7</v>
      </c>
      <c r="M157" s="91">
        <v>21.8</v>
      </c>
      <c r="N157" s="87">
        <v>14.6</v>
      </c>
      <c r="O157" s="88">
        <v>13.6</v>
      </c>
      <c r="P157" s="88">
        <v>13.4</v>
      </c>
      <c r="Q157" s="88">
        <v>12.5</v>
      </c>
      <c r="R157" s="89">
        <v>12.5</v>
      </c>
      <c r="S157" s="90">
        <v>57.5</v>
      </c>
      <c r="T157" s="88">
        <v>59.2</v>
      </c>
      <c r="U157" s="88">
        <v>63.4</v>
      </c>
      <c r="V157" s="88">
        <v>65.900000000000006</v>
      </c>
      <c r="W157" s="89">
        <v>65.7</v>
      </c>
    </row>
    <row r="158" spans="2:23" ht="14.25" x14ac:dyDescent="0.45">
      <c r="B158" s="8" t="s">
        <v>198</v>
      </c>
      <c r="C158" s="42" t="s">
        <v>10</v>
      </c>
      <c r="D158" s="92">
        <v>100</v>
      </c>
      <c r="E158" s="93">
        <v>100</v>
      </c>
      <c r="F158" s="93">
        <v>100</v>
      </c>
      <c r="G158" s="93">
        <v>100</v>
      </c>
      <c r="H158" s="94">
        <v>100</v>
      </c>
      <c r="I158" s="95">
        <v>37.700000000000003</v>
      </c>
      <c r="J158" s="93">
        <v>33.799999999999997</v>
      </c>
      <c r="K158" s="93">
        <v>30.5</v>
      </c>
      <c r="L158" s="93">
        <v>28</v>
      </c>
      <c r="M158" s="96">
        <v>27.5</v>
      </c>
      <c r="N158" s="92">
        <v>14.9</v>
      </c>
      <c r="O158" s="93">
        <v>11.4</v>
      </c>
      <c r="P158" s="93">
        <v>14.9</v>
      </c>
      <c r="Q158" s="93">
        <v>12.3</v>
      </c>
      <c r="R158" s="94">
        <v>14.5</v>
      </c>
      <c r="S158" s="95">
        <v>47.4</v>
      </c>
      <c r="T158" s="93">
        <v>54.8</v>
      </c>
      <c r="U158" s="93">
        <v>54.6</v>
      </c>
      <c r="V158" s="93">
        <v>59.7</v>
      </c>
      <c r="W158" s="94">
        <v>58</v>
      </c>
    </row>
    <row r="159" spans="2:23" ht="14.25" x14ac:dyDescent="0.45">
      <c r="B159" s="8" t="s">
        <v>199</v>
      </c>
      <c r="C159" s="49" t="s">
        <v>16</v>
      </c>
      <c r="D159" s="97">
        <v>100</v>
      </c>
      <c r="E159" s="98">
        <v>100</v>
      </c>
      <c r="F159" s="98">
        <v>100</v>
      </c>
      <c r="G159" s="98">
        <v>100</v>
      </c>
      <c r="H159" s="99">
        <v>100</v>
      </c>
      <c r="I159" s="100">
        <v>26</v>
      </c>
      <c r="J159" s="98">
        <v>33.799999999999997</v>
      </c>
      <c r="K159" s="98">
        <v>27.5</v>
      </c>
      <c r="L159" s="98">
        <v>24</v>
      </c>
      <c r="M159" s="101">
        <v>22.9</v>
      </c>
      <c r="N159" s="97">
        <v>16.100000000000001</v>
      </c>
      <c r="O159" s="98">
        <v>12.4</v>
      </c>
      <c r="P159" s="98">
        <v>16.8</v>
      </c>
      <c r="Q159" s="98">
        <v>13.3</v>
      </c>
      <c r="R159" s="99">
        <v>11.6</v>
      </c>
      <c r="S159" s="100">
        <v>57.9</v>
      </c>
      <c r="T159" s="98">
        <v>53.8</v>
      </c>
      <c r="U159" s="98">
        <v>55.7</v>
      </c>
      <c r="V159" s="98">
        <v>62.7</v>
      </c>
      <c r="W159" s="99">
        <v>65.5</v>
      </c>
    </row>
    <row r="160" spans="2:23" ht="14.25" x14ac:dyDescent="0.45">
      <c r="B160" s="8" t="s">
        <v>200</v>
      </c>
      <c r="C160" s="50" t="s">
        <v>22</v>
      </c>
      <c r="D160" s="97">
        <v>100</v>
      </c>
      <c r="E160" s="98">
        <v>100</v>
      </c>
      <c r="F160" s="98">
        <v>100</v>
      </c>
      <c r="G160" s="98">
        <v>100</v>
      </c>
      <c r="H160" s="99">
        <v>100</v>
      </c>
      <c r="I160" s="100">
        <v>20.399999999999999</v>
      </c>
      <c r="J160" s="98">
        <v>24.6</v>
      </c>
      <c r="K160" s="98">
        <v>21.5</v>
      </c>
      <c r="L160" s="98">
        <v>14.8</v>
      </c>
      <c r="M160" s="101">
        <v>21.1</v>
      </c>
      <c r="N160" s="97">
        <v>22.3</v>
      </c>
      <c r="O160" s="98">
        <v>13.4</v>
      </c>
      <c r="P160" s="98">
        <v>11</v>
      </c>
      <c r="Q160" s="98">
        <v>11.1</v>
      </c>
      <c r="R160" s="99">
        <v>10.199999999999999</v>
      </c>
      <c r="S160" s="100">
        <v>57.3</v>
      </c>
      <c r="T160" s="98">
        <v>61.9</v>
      </c>
      <c r="U160" s="98">
        <v>67.5</v>
      </c>
      <c r="V160" s="98">
        <v>74.099999999999994</v>
      </c>
      <c r="W160" s="99">
        <v>68.7</v>
      </c>
    </row>
    <row r="161" spans="2:23" ht="14.25" x14ac:dyDescent="0.45">
      <c r="B161" s="8" t="s">
        <v>201</v>
      </c>
      <c r="C161" s="50" t="s">
        <v>26</v>
      </c>
      <c r="D161" s="97">
        <v>100</v>
      </c>
      <c r="E161" s="98">
        <v>100</v>
      </c>
      <c r="F161" s="98">
        <v>100</v>
      </c>
      <c r="G161" s="98">
        <v>100</v>
      </c>
      <c r="H161" s="99">
        <v>100</v>
      </c>
      <c r="I161" s="100">
        <v>24.6</v>
      </c>
      <c r="J161" s="98">
        <v>35.799999999999997</v>
      </c>
      <c r="K161" s="98">
        <v>33.299999999999997</v>
      </c>
      <c r="L161" s="98">
        <v>36.299999999999997</v>
      </c>
      <c r="M161" s="101">
        <v>25.6</v>
      </c>
      <c r="N161" s="97">
        <v>14.9</v>
      </c>
      <c r="O161" s="98">
        <v>11.5</v>
      </c>
      <c r="P161" s="98">
        <v>24.4</v>
      </c>
      <c r="Q161" s="98">
        <v>13.3</v>
      </c>
      <c r="R161" s="99">
        <v>4.8</v>
      </c>
      <c r="S161" s="100">
        <v>60.5</v>
      </c>
      <c r="T161" s="98">
        <v>52.7</v>
      </c>
      <c r="U161" s="98">
        <v>42.4</v>
      </c>
      <c r="V161" s="98">
        <v>50.4</v>
      </c>
      <c r="W161" s="99">
        <v>69.5</v>
      </c>
    </row>
    <row r="162" spans="2:23" ht="14.25" x14ac:dyDescent="0.45">
      <c r="B162" s="8" t="s">
        <v>202</v>
      </c>
      <c r="C162" s="50" t="s">
        <v>28</v>
      </c>
      <c r="D162" s="97">
        <v>100</v>
      </c>
      <c r="E162" s="98">
        <v>100</v>
      </c>
      <c r="F162" s="98">
        <v>100</v>
      </c>
      <c r="G162" s="98">
        <v>100</v>
      </c>
      <c r="H162" s="99">
        <v>100</v>
      </c>
      <c r="I162" s="100">
        <v>39.700000000000003</v>
      </c>
      <c r="J162" s="98">
        <v>48.9</v>
      </c>
      <c r="K162" s="98">
        <v>33.4</v>
      </c>
      <c r="L162" s="98">
        <v>29.1</v>
      </c>
      <c r="M162" s="101">
        <v>21.4</v>
      </c>
      <c r="N162" s="97">
        <v>4.9000000000000004</v>
      </c>
      <c r="O162" s="98">
        <v>11.5</v>
      </c>
      <c r="P162" s="98">
        <v>19.7</v>
      </c>
      <c r="Q162" s="98">
        <v>19.5</v>
      </c>
      <c r="R162" s="99">
        <v>21.8</v>
      </c>
      <c r="S162" s="100">
        <v>55.4</v>
      </c>
      <c r="T162" s="98">
        <v>39.6</v>
      </c>
      <c r="U162" s="98">
        <v>46.9</v>
      </c>
      <c r="V162" s="98">
        <v>51.4</v>
      </c>
      <c r="W162" s="99">
        <v>56.7</v>
      </c>
    </row>
    <row r="163" spans="2:23" ht="14.25" x14ac:dyDescent="0.45">
      <c r="B163" s="8" t="s">
        <v>203</v>
      </c>
      <c r="C163" s="49" t="s">
        <v>30</v>
      </c>
      <c r="D163" s="97">
        <v>100</v>
      </c>
      <c r="E163" s="98">
        <v>100</v>
      </c>
      <c r="F163" s="98">
        <v>100</v>
      </c>
      <c r="G163" s="98">
        <v>100</v>
      </c>
      <c r="H163" s="99">
        <v>100</v>
      </c>
      <c r="I163" s="100">
        <v>48.4</v>
      </c>
      <c r="J163" s="98">
        <v>29.2</v>
      </c>
      <c r="K163" s="98">
        <v>18.600000000000001</v>
      </c>
      <c r="L163" s="98">
        <v>16</v>
      </c>
      <c r="M163" s="101">
        <v>32.700000000000003</v>
      </c>
      <c r="N163" s="97">
        <v>13.2</v>
      </c>
      <c r="O163" s="98">
        <v>21.6</v>
      </c>
      <c r="P163" s="98">
        <v>12</v>
      </c>
      <c r="Q163" s="98">
        <v>11.6</v>
      </c>
      <c r="R163" s="99">
        <v>9.4</v>
      </c>
      <c r="S163" s="100">
        <v>38.299999999999997</v>
      </c>
      <c r="T163" s="98">
        <v>49.2</v>
      </c>
      <c r="U163" s="98">
        <v>69.400000000000006</v>
      </c>
      <c r="V163" s="98">
        <v>72.5</v>
      </c>
      <c r="W163" s="99">
        <v>57.9</v>
      </c>
    </row>
    <row r="164" spans="2:23" ht="14.25" x14ac:dyDescent="0.45">
      <c r="B164" s="8" t="s">
        <v>204</v>
      </c>
      <c r="C164" s="49" t="s">
        <v>32</v>
      </c>
      <c r="D164" s="97">
        <v>100</v>
      </c>
      <c r="E164" s="98">
        <v>100</v>
      </c>
      <c r="F164" s="98">
        <v>100</v>
      </c>
      <c r="G164" s="98">
        <v>100</v>
      </c>
      <c r="H164" s="99">
        <v>100</v>
      </c>
      <c r="I164" s="100">
        <v>23.6</v>
      </c>
      <c r="J164" s="98">
        <v>25.3</v>
      </c>
      <c r="K164" s="98">
        <v>18.5</v>
      </c>
      <c r="L164" s="98">
        <v>16.8</v>
      </c>
      <c r="M164" s="101">
        <v>18</v>
      </c>
      <c r="N164" s="97">
        <v>11.9</v>
      </c>
      <c r="O164" s="98">
        <v>11.8</v>
      </c>
      <c r="P164" s="98">
        <v>8.9</v>
      </c>
      <c r="Q164" s="98">
        <v>9.5</v>
      </c>
      <c r="R164" s="99">
        <v>10.3</v>
      </c>
      <c r="S164" s="100">
        <v>64.5</v>
      </c>
      <c r="T164" s="98">
        <v>62.9</v>
      </c>
      <c r="U164" s="98">
        <v>72.5</v>
      </c>
      <c r="V164" s="98">
        <v>73.7</v>
      </c>
      <c r="W164" s="99">
        <v>71.7</v>
      </c>
    </row>
    <row r="165" spans="2:23" ht="14.25" x14ac:dyDescent="0.45">
      <c r="B165" s="8" t="s">
        <v>205</v>
      </c>
      <c r="C165" s="49" t="s">
        <v>34</v>
      </c>
      <c r="D165" s="97">
        <v>100</v>
      </c>
      <c r="E165" s="98">
        <v>100</v>
      </c>
      <c r="F165" s="98">
        <v>100</v>
      </c>
      <c r="G165" s="98">
        <v>100</v>
      </c>
      <c r="H165" s="99">
        <v>100</v>
      </c>
      <c r="I165" s="100">
        <v>27.6</v>
      </c>
      <c r="J165" s="98">
        <v>0</v>
      </c>
      <c r="K165" s="98">
        <v>0.9</v>
      </c>
      <c r="L165" s="98">
        <v>19.8</v>
      </c>
      <c r="M165" s="101">
        <v>52.2</v>
      </c>
      <c r="N165" s="97">
        <v>63.9</v>
      </c>
      <c r="O165" s="98">
        <v>8.6999999999999993</v>
      </c>
      <c r="P165" s="98">
        <v>44.2</v>
      </c>
      <c r="Q165" s="98">
        <v>41.7</v>
      </c>
      <c r="R165" s="99">
        <v>22.3</v>
      </c>
      <c r="S165" s="100">
        <v>8.6</v>
      </c>
      <c r="T165" s="98">
        <v>91.3</v>
      </c>
      <c r="U165" s="98">
        <v>54.9</v>
      </c>
      <c r="V165" s="98">
        <v>38.5</v>
      </c>
      <c r="W165" s="99">
        <v>25.4</v>
      </c>
    </row>
    <row r="166" spans="2:23" ht="14.25" x14ac:dyDescent="0.45">
      <c r="B166" s="8" t="s">
        <v>206</v>
      </c>
      <c r="C166" s="49" t="s">
        <v>36</v>
      </c>
      <c r="D166" s="97">
        <v>100</v>
      </c>
      <c r="E166" s="98">
        <v>100</v>
      </c>
      <c r="F166" s="98">
        <v>100</v>
      </c>
      <c r="G166" s="98">
        <v>100</v>
      </c>
      <c r="H166" s="99">
        <v>100</v>
      </c>
      <c r="I166" s="100">
        <v>21.7</v>
      </c>
      <c r="J166" s="98">
        <v>24.6</v>
      </c>
      <c r="K166" s="98">
        <v>23.4</v>
      </c>
      <c r="L166" s="98">
        <v>21.9</v>
      </c>
      <c r="M166" s="101">
        <v>20.100000000000001</v>
      </c>
      <c r="N166" s="97">
        <v>19.899999999999999</v>
      </c>
      <c r="O166" s="98">
        <v>17.399999999999999</v>
      </c>
      <c r="P166" s="98">
        <v>16.600000000000001</v>
      </c>
      <c r="Q166" s="98">
        <v>16.8</v>
      </c>
      <c r="R166" s="99">
        <v>17.399999999999999</v>
      </c>
      <c r="S166" s="100">
        <v>58.4</v>
      </c>
      <c r="T166" s="98">
        <v>58</v>
      </c>
      <c r="U166" s="98">
        <v>60</v>
      </c>
      <c r="V166" s="98">
        <v>61.2</v>
      </c>
      <c r="W166" s="99">
        <v>62.5</v>
      </c>
    </row>
    <row r="167" spans="2:23" ht="14.25" x14ac:dyDescent="0.45">
      <c r="B167" s="8" t="s">
        <v>207</v>
      </c>
      <c r="C167" s="49" t="s">
        <v>38</v>
      </c>
      <c r="D167" s="97">
        <v>100</v>
      </c>
      <c r="E167" s="98">
        <v>100</v>
      </c>
      <c r="F167" s="98">
        <v>100</v>
      </c>
      <c r="G167" s="98">
        <v>100</v>
      </c>
      <c r="H167" s="99">
        <v>100</v>
      </c>
      <c r="I167" s="100">
        <v>18.3</v>
      </c>
      <c r="J167" s="98">
        <v>8.4</v>
      </c>
      <c r="K167" s="98">
        <v>13</v>
      </c>
      <c r="L167" s="98">
        <v>19.100000000000001</v>
      </c>
      <c r="M167" s="101">
        <v>15.2</v>
      </c>
      <c r="N167" s="97">
        <v>5.0999999999999996</v>
      </c>
      <c r="O167" s="98">
        <v>14.7</v>
      </c>
      <c r="P167" s="98">
        <v>7.9</v>
      </c>
      <c r="Q167" s="98">
        <v>10.9</v>
      </c>
      <c r="R167" s="99">
        <v>8.8000000000000007</v>
      </c>
      <c r="S167" s="100">
        <v>76.599999999999994</v>
      </c>
      <c r="T167" s="98">
        <v>76.900000000000006</v>
      </c>
      <c r="U167" s="98">
        <v>79.099999999999994</v>
      </c>
      <c r="V167" s="98">
        <v>70</v>
      </c>
      <c r="W167" s="99">
        <v>76</v>
      </c>
    </row>
    <row r="168" spans="2:23" ht="14.25" x14ac:dyDescent="0.45">
      <c r="B168" s="8" t="s">
        <v>208</v>
      </c>
      <c r="C168" s="50" t="s">
        <v>40</v>
      </c>
      <c r="D168" s="97">
        <v>100</v>
      </c>
      <c r="E168" s="98">
        <v>100</v>
      </c>
      <c r="F168" s="98">
        <v>100</v>
      </c>
      <c r="G168" s="98">
        <v>100</v>
      </c>
      <c r="H168" s="99">
        <v>100</v>
      </c>
      <c r="I168" s="100">
        <v>13.9</v>
      </c>
      <c r="J168" s="98">
        <v>9.8000000000000007</v>
      </c>
      <c r="K168" s="98">
        <v>13.7</v>
      </c>
      <c r="L168" s="98">
        <v>11.9</v>
      </c>
      <c r="M168" s="101">
        <v>11.7</v>
      </c>
      <c r="N168" s="97">
        <v>6.8</v>
      </c>
      <c r="O168" s="98">
        <v>10.7</v>
      </c>
      <c r="P168" s="98">
        <v>3.8</v>
      </c>
      <c r="Q168" s="98">
        <v>13.2</v>
      </c>
      <c r="R168" s="99">
        <v>8.6</v>
      </c>
      <c r="S168" s="100">
        <v>79.400000000000006</v>
      </c>
      <c r="T168" s="98">
        <v>79.400000000000006</v>
      </c>
      <c r="U168" s="98">
        <v>82.6</v>
      </c>
      <c r="V168" s="98">
        <v>74.900000000000006</v>
      </c>
      <c r="W168" s="99">
        <v>79.7</v>
      </c>
    </row>
    <row r="169" spans="2:23" ht="14.25" x14ac:dyDescent="0.45">
      <c r="B169" s="8" t="s">
        <v>209</v>
      </c>
      <c r="C169" s="51" t="s">
        <v>42</v>
      </c>
      <c r="D169" s="102">
        <v>100</v>
      </c>
      <c r="E169" s="103">
        <v>100</v>
      </c>
      <c r="F169" s="103">
        <v>100</v>
      </c>
      <c r="G169" s="103">
        <v>100</v>
      </c>
      <c r="H169" s="104">
        <v>100</v>
      </c>
      <c r="I169" s="105">
        <v>22.1</v>
      </c>
      <c r="J169" s="103">
        <v>7.5</v>
      </c>
      <c r="K169" s="103">
        <v>12.4</v>
      </c>
      <c r="L169" s="103">
        <v>26.7</v>
      </c>
      <c r="M169" s="106">
        <v>18.2</v>
      </c>
      <c r="N169" s="102">
        <v>3.7</v>
      </c>
      <c r="O169" s="103">
        <v>17.100000000000001</v>
      </c>
      <c r="P169" s="103">
        <v>11.8</v>
      </c>
      <c r="Q169" s="103">
        <v>8.5</v>
      </c>
      <c r="R169" s="104">
        <v>9.1</v>
      </c>
      <c r="S169" s="105">
        <v>74.2</v>
      </c>
      <c r="T169" s="103">
        <v>75.400000000000006</v>
      </c>
      <c r="U169" s="103">
        <v>75.8</v>
      </c>
      <c r="V169" s="103">
        <v>64.8</v>
      </c>
      <c r="W169" s="104">
        <v>72.7</v>
      </c>
    </row>
    <row r="170" spans="2:23" ht="14.25" x14ac:dyDescent="0.45">
      <c r="B170" s="8" t="s">
        <v>210</v>
      </c>
      <c r="C170" s="58" t="s">
        <v>44</v>
      </c>
      <c r="D170" s="107">
        <v>100</v>
      </c>
      <c r="E170" s="108">
        <v>100</v>
      </c>
      <c r="F170" s="108">
        <v>100</v>
      </c>
      <c r="G170" s="108">
        <v>100</v>
      </c>
      <c r="H170" s="109">
        <v>100</v>
      </c>
      <c r="I170" s="110">
        <v>27.3</v>
      </c>
      <c r="J170" s="108">
        <v>20.8</v>
      </c>
      <c r="K170" s="108">
        <v>14.3</v>
      </c>
      <c r="L170" s="108">
        <v>11.4</v>
      </c>
      <c r="M170" s="111">
        <v>13.5</v>
      </c>
      <c r="N170" s="107">
        <v>13</v>
      </c>
      <c r="O170" s="108">
        <v>17.2</v>
      </c>
      <c r="P170" s="108">
        <v>15.4</v>
      </c>
      <c r="Q170" s="108">
        <v>16.3</v>
      </c>
      <c r="R170" s="109">
        <v>10.3</v>
      </c>
      <c r="S170" s="110">
        <v>59.8</v>
      </c>
      <c r="T170" s="108">
        <v>62</v>
      </c>
      <c r="U170" s="108">
        <v>70.3</v>
      </c>
      <c r="V170" s="108">
        <v>72.3</v>
      </c>
      <c r="W170" s="109">
        <v>76.3</v>
      </c>
    </row>
    <row r="171" spans="2:23" ht="14.25" x14ac:dyDescent="0.45">
      <c r="B171" s="8" t="s">
        <v>211</v>
      </c>
      <c r="C171" s="49" t="s">
        <v>46</v>
      </c>
      <c r="D171" s="97">
        <v>100</v>
      </c>
      <c r="E171" s="98">
        <v>100</v>
      </c>
      <c r="F171" s="98">
        <v>100</v>
      </c>
      <c r="G171" s="98">
        <v>100</v>
      </c>
      <c r="H171" s="99">
        <v>100</v>
      </c>
      <c r="I171" s="100">
        <v>44.4</v>
      </c>
      <c r="J171" s="98">
        <v>30</v>
      </c>
      <c r="K171" s="98">
        <v>20.5</v>
      </c>
      <c r="L171" s="98">
        <v>11.2</v>
      </c>
      <c r="M171" s="101">
        <v>16.7</v>
      </c>
      <c r="N171" s="97">
        <v>16.5</v>
      </c>
      <c r="O171" s="98">
        <v>10.5</v>
      </c>
      <c r="P171" s="98">
        <v>20.3</v>
      </c>
      <c r="Q171" s="98">
        <v>18.5</v>
      </c>
      <c r="R171" s="99">
        <v>11.6</v>
      </c>
      <c r="S171" s="100">
        <v>39.1</v>
      </c>
      <c r="T171" s="98">
        <v>59.5</v>
      </c>
      <c r="U171" s="98">
        <v>59.2</v>
      </c>
      <c r="V171" s="98">
        <v>70.3</v>
      </c>
      <c r="W171" s="99">
        <v>71.7</v>
      </c>
    </row>
    <row r="172" spans="2:23" ht="14.25" x14ac:dyDescent="0.45">
      <c r="B172" s="8" t="s">
        <v>212</v>
      </c>
      <c r="C172" s="49" t="s">
        <v>48</v>
      </c>
      <c r="D172" s="97">
        <v>100</v>
      </c>
      <c r="E172" s="98">
        <v>100</v>
      </c>
      <c r="F172" s="98">
        <v>100</v>
      </c>
      <c r="G172" s="98">
        <v>100</v>
      </c>
      <c r="H172" s="99">
        <v>100</v>
      </c>
      <c r="I172" s="100">
        <v>27</v>
      </c>
      <c r="J172" s="98">
        <v>16.399999999999999</v>
      </c>
      <c r="K172" s="98">
        <v>9.5</v>
      </c>
      <c r="L172" s="98">
        <v>13.4</v>
      </c>
      <c r="M172" s="101">
        <v>18.3</v>
      </c>
      <c r="N172" s="97">
        <v>10.8</v>
      </c>
      <c r="O172" s="98">
        <v>20.9</v>
      </c>
      <c r="P172" s="98">
        <v>9.8000000000000007</v>
      </c>
      <c r="Q172" s="98">
        <v>15.2</v>
      </c>
      <c r="R172" s="99">
        <v>10.6</v>
      </c>
      <c r="S172" s="100">
        <v>62.2</v>
      </c>
      <c r="T172" s="98">
        <v>62.7</v>
      </c>
      <c r="U172" s="98">
        <v>80.7</v>
      </c>
      <c r="V172" s="98">
        <v>71.400000000000006</v>
      </c>
      <c r="W172" s="99">
        <v>71.099999999999994</v>
      </c>
    </row>
    <row r="173" spans="2:23" ht="14.25" x14ac:dyDescent="0.45">
      <c r="B173" s="8" t="s">
        <v>213</v>
      </c>
      <c r="C173" s="49" t="s">
        <v>50</v>
      </c>
      <c r="D173" s="97">
        <v>100</v>
      </c>
      <c r="E173" s="98">
        <v>100</v>
      </c>
      <c r="F173" s="98">
        <v>100</v>
      </c>
      <c r="G173" s="98">
        <v>100</v>
      </c>
      <c r="H173" s="99">
        <v>100</v>
      </c>
      <c r="I173" s="100">
        <v>20.9</v>
      </c>
      <c r="J173" s="98">
        <v>18.5</v>
      </c>
      <c r="K173" s="98">
        <v>12.9</v>
      </c>
      <c r="L173" s="98">
        <v>12.2</v>
      </c>
      <c r="M173" s="101">
        <v>12.5</v>
      </c>
      <c r="N173" s="97">
        <v>12.9</v>
      </c>
      <c r="O173" s="98">
        <v>20.7</v>
      </c>
      <c r="P173" s="98">
        <v>20.3</v>
      </c>
      <c r="Q173" s="98">
        <v>15.5</v>
      </c>
      <c r="R173" s="99">
        <v>11.2</v>
      </c>
      <c r="S173" s="100">
        <v>66.2</v>
      </c>
      <c r="T173" s="98">
        <v>60.8</v>
      </c>
      <c r="U173" s="98">
        <v>66.8</v>
      </c>
      <c r="V173" s="98">
        <v>72.400000000000006</v>
      </c>
      <c r="W173" s="99">
        <v>76.3</v>
      </c>
    </row>
    <row r="174" spans="2:23" ht="14.25" x14ac:dyDescent="0.45">
      <c r="B174" s="8" t="s">
        <v>214</v>
      </c>
      <c r="C174" s="49" t="s">
        <v>52</v>
      </c>
      <c r="D174" s="97">
        <v>100</v>
      </c>
      <c r="E174" s="98">
        <v>100</v>
      </c>
      <c r="F174" s="98">
        <v>100</v>
      </c>
      <c r="G174" s="98">
        <v>100</v>
      </c>
      <c r="H174" s="99">
        <v>100</v>
      </c>
      <c r="I174" s="100">
        <v>14.1</v>
      </c>
      <c r="J174" s="98">
        <v>19.7</v>
      </c>
      <c r="K174" s="98">
        <v>5.9</v>
      </c>
      <c r="L174" s="98">
        <v>2.8</v>
      </c>
      <c r="M174" s="101">
        <v>7.3</v>
      </c>
      <c r="N174" s="97">
        <v>9.9</v>
      </c>
      <c r="O174" s="98">
        <v>12</v>
      </c>
      <c r="P174" s="98">
        <v>13</v>
      </c>
      <c r="Q174" s="98">
        <v>15.7</v>
      </c>
      <c r="R174" s="99">
        <v>7.2</v>
      </c>
      <c r="S174" s="100">
        <v>76</v>
      </c>
      <c r="T174" s="98">
        <v>68.3</v>
      </c>
      <c r="U174" s="98">
        <v>81.2</v>
      </c>
      <c r="V174" s="98">
        <v>81.599999999999994</v>
      </c>
      <c r="W174" s="99">
        <v>85.5</v>
      </c>
    </row>
    <row r="175" spans="2:23" ht="14.25" x14ac:dyDescent="0.45">
      <c r="B175" s="8" t="s">
        <v>215</v>
      </c>
      <c r="C175" s="49" t="s">
        <v>54</v>
      </c>
      <c r="D175" s="97">
        <v>100</v>
      </c>
      <c r="E175" s="98">
        <v>100</v>
      </c>
      <c r="F175" s="98">
        <v>100</v>
      </c>
      <c r="G175" s="98">
        <v>100</v>
      </c>
      <c r="H175" s="99">
        <v>100</v>
      </c>
      <c r="I175" s="100">
        <v>18.2</v>
      </c>
      <c r="J175" s="98">
        <v>11.1</v>
      </c>
      <c r="K175" s="98">
        <v>8.5</v>
      </c>
      <c r="L175" s="98">
        <v>5.4</v>
      </c>
      <c r="M175" s="101">
        <v>3.8</v>
      </c>
      <c r="N175" s="97">
        <v>6</v>
      </c>
      <c r="O175" s="98">
        <v>11.7</v>
      </c>
      <c r="P175" s="98">
        <v>11.2</v>
      </c>
      <c r="Q175" s="98">
        <v>14.2</v>
      </c>
      <c r="R175" s="99">
        <v>13</v>
      </c>
      <c r="S175" s="100">
        <v>75.8</v>
      </c>
      <c r="T175" s="98">
        <v>77.3</v>
      </c>
      <c r="U175" s="98">
        <v>80.400000000000006</v>
      </c>
      <c r="V175" s="98">
        <v>80.400000000000006</v>
      </c>
      <c r="W175" s="99">
        <v>83.3</v>
      </c>
    </row>
    <row r="176" spans="2:23" ht="14.25" x14ac:dyDescent="0.45">
      <c r="B176" s="8" t="s">
        <v>216</v>
      </c>
      <c r="C176" s="49" t="s">
        <v>56</v>
      </c>
      <c r="D176" s="97">
        <v>100</v>
      </c>
      <c r="E176" s="98">
        <v>100</v>
      </c>
      <c r="F176" s="98">
        <v>100</v>
      </c>
      <c r="G176" s="98">
        <v>100</v>
      </c>
      <c r="H176" s="99">
        <v>100</v>
      </c>
      <c r="I176" s="100">
        <v>31.9</v>
      </c>
      <c r="J176" s="98">
        <v>22.5</v>
      </c>
      <c r="K176" s="98">
        <v>16.399999999999999</v>
      </c>
      <c r="L176" s="98">
        <v>13</v>
      </c>
      <c r="M176" s="101">
        <v>17.100000000000001</v>
      </c>
      <c r="N176" s="97">
        <v>12</v>
      </c>
      <c r="O176" s="98">
        <v>23.4</v>
      </c>
      <c r="P176" s="98">
        <v>17.399999999999999</v>
      </c>
      <c r="Q176" s="98">
        <v>18.600000000000001</v>
      </c>
      <c r="R176" s="99">
        <v>6.5</v>
      </c>
      <c r="S176" s="100">
        <v>56.1</v>
      </c>
      <c r="T176" s="98">
        <v>54.1</v>
      </c>
      <c r="U176" s="98">
        <v>66.2</v>
      </c>
      <c r="V176" s="98">
        <v>68.400000000000006</v>
      </c>
      <c r="W176" s="99">
        <v>76.400000000000006</v>
      </c>
    </row>
    <row r="177" spans="2:23" ht="14.25" x14ac:dyDescent="0.45">
      <c r="B177" s="8" t="s">
        <v>217</v>
      </c>
      <c r="C177" s="49" t="s">
        <v>58</v>
      </c>
      <c r="D177" s="97">
        <v>100</v>
      </c>
      <c r="E177" s="98">
        <v>100</v>
      </c>
      <c r="F177" s="98">
        <v>100</v>
      </c>
      <c r="G177" s="98">
        <v>100</v>
      </c>
      <c r="H177" s="99">
        <v>100</v>
      </c>
      <c r="I177" s="100">
        <v>35.9</v>
      </c>
      <c r="J177" s="98">
        <v>26.5</v>
      </c>
      <c r="K177" s="98">
        <v>29.3</v>
      </c>
      <c r="L177" s="98">
        <v>13.2</v>
      </c>
      <c r="M177" s="101">
        <v>11.8</v>
      </c>
      <c r="N177" s="97">
        <v>15.6</v>
      </c>
      <c r="O177" s="98">
        <v>17.600000000000001</v>
      </c>
      <c r="P177" s="98">
        <v>20.399999999999999</v>
      </c>
      <c r="Q177" s="98">
        <v>16.600000000000001</v>
      </c>
      <c r="R177" s="99">
        <v>18.100000000000001</v>
      </c>
      <c r="S177" s="100">
        <v>48.5</v>
      </c>
      <c r="T177" s="98">
        <v>55.9</v>
      </c>
      <c r="U177" s="98">
        <v>50.4</v>
      </c>
      <c r="V177" s="98">
        <v>70.2</v>
      </c>
      <c r="W177" s="99">
        <v>70.099999999999994</v>
      </c>
    </row>
    <row r="178" spans="2:23" ht="14.25" x14ac:dyDescent="0.45">
      <c r="B178" s="8" t="s">
        <v>218</v>
      </c>
      <c r="C178" s="49" t="s">
        <v>60</v>
      </c>
      <c r="D178" s="97">
        <v>100</v>
      </c>
      <c r="E178" s="98">
        <v>100</v>
      </c>
      <c r="F178" s="98">
        <v>100</v>
      </c>
      <c r="G178" s="98">
        <v>100</v>
      </c>
      <c r="H178" s="99">
        <v>100</v>
      </c>
      <c r="I178" s="100">
        <v>5.3</v>
      </c>
      <c r="J178" s="98">
        <v>8.1999999999999993</v>
      </c>
      <c r="K178" s="98">
        <v>11.8</v>
      </c>
      <c r="L178" s="98">
        <v>6.4</v>
      </c>
      <c r="M178" s="101">
        <v>4.5</v>
      </c>
      <c r="N178" s="97">
        <v>3.3</v>
      </c>
      <c r="O178" s="98">
        <v>11.9</v>
      </c>
      <c r="P178" s="98">
        <v>10.3</v>
      </c>
      <c r="Q178" s="98">
        <v>11.5</v>
      </c>
      <c r="R178" s="99">
        <v>1</v>
      </c>
      <c r="S178" s="100">
        <v>91.5</v>
      </c>
      <c r="T178" s="98">
        <v>80</v>
      </c>
      <c r="U178" s="98">
        <v>77.900000000000006</v>
      </c>
      <c r="V178" s="98">
        <v>82.1</v>
      </c>
      <c r="W178" s="99">
        <v>94.5</v>
      </c>
    </row>
    <row r="179" spans="2:23" ht="14.65" thickBot="1" x14ac:dyDescent="0.5">
      <c r="B179" s="8" t="s">
        <v>219</v>
      </c>
      <c r="C179" s="59" t="s">
        <v>62</v>
      </c>
      <c r="D179" s="112">
        <v>100</v>
      </c>
      <c r="E179" s="113">
        <v>100</v>
      </c>
      <c r="F179" s="113">
        <v>100</v>
      </c>
      <c r="G179" s="113">
        <v>100</v>
      </c>
      <c r="H179" s="114">
        <v>100</v>
      </c>
      <c r="I179" s="115">
        <v>31.7</v>
      </c>
      <c r="J179" s="113">
        <v>24.9</v>
      </c>
      <c r="K179" s="113">
        <v>16.399999999999999</v>
      </c>
      <c r="L179" s="113">
        <v>14.5</v>
      </c>
      <c r="M179" s="116">
        <v>15.6</v>
      </c>
      <c r="N179" s="112">
        <v>16.7</v>
      </c>
      <c r="O179" s="113">
        <v>16.3</v>
      </c>
      <c r="P179" s="113">
        <v>15.1</v>
      </c>
      <c r="Q179" s="113">
        <v>17.100000000000001</v>
      </c>
      <c r="R179" s="114">
        <v>12</v>
      </c>
      <c r="S179" s="115">
        <v>51.6</v>
      </c>
      <c r="T179" s="113">
        <v>58.8</v>
      </c>
      <c r="U179" s="113">
        <v>68.599999999999994</v>
      </c>
      <c r="V179" s="113">
        <v>68.400000000000006</v>
      </c>
      <c r="W179" s="114">
        <v>72.400000000000006</v>
      </c>
    </row>
    <row r="180" spans="2:23" ht="14.65" thickTop="1" x14ac:dyDescent="0.45">
      <c r="B180" s="8" t="s">
        <v>220</v>
      </c>
      <c r="C180" s="66" t="s">
        <v>64</v>
      </c>
      <c r="D180" s="117">
        <v>100</v>
      </c>
      <c r="E180" s="118">
        <v>100</v>
      </c>
      <c r="F180" s="118">
        <v>100</v>
      </c>
      <c r="G180" s="118">
        <v>100</v>
      </c>
      <c r="H180" s="119">
        <v>100</v>
      </c>
      <c r="I180" s="120">
        <v>27.7</v>
      </c>
      <c r="J180" s="118">
        <v>25.2</v>
      </c>
      <c r="K180" s="118">
        <v>20.6</v>
      </c>
      <c r="L180" s="118">
        <v>18.600000000000001</v>
      </c>
      <c r="M180" s="121">
        <v>19.399999999999999</v>
      </c>
      <c r="N180" s="122">
        <v>14.1</v>
      </c>
      <c r="O180" s="123">
        <v>14.7</v>
      </c>
      <c r="P180" s="123">
        <v>14</v>
      </c>
      <c r="Q180" s="123">
        <v>13.6</v>
      </c>
      <c r="R180" s="124">
        <v>11.8</v>
      </c>
      <c r="S180" s="120">
        <v>58.2</v>
      </c>
      <c r="T180" s="118">
        <v>60</v>
      </c>
      <c r="U180" s="118">
        <v>65.400000000000006</v>
      </c>
      <c r="V180" s="118">
        <v>67.8</v>
      </c>
      <c r="W180" s="119">
        <v>68.8</v>
      </c>
    </row>
    <row r="183" spans="2:23" ht="13.15" x14ac:dyDescent="0.4">
      <c r="C183" s="75" t="s">
        <v>221</v>
      </c>
    </row>
    <row r="184" spans="2:23" x14ac:dyDescent="0.35">
      <c r="C184" s="18" t="s">
        <v>14</v>
      </c>
      <c r="D184" s="19" t="s">
        <v>372</v>
      </c>
      <c r="E184" s="20"/>
      <c r="F184" s="20"/>
      <c r="G184" s="20"/>
      <c r="H184" s="21"/>
      <c r="I184" s="22" t="s">
        <v>373</v>
      </c>
      <c r="J184" s="20"/>
      <c r="K184" s="20"/>
      <c r="L184" s="20"/>
      <c r="M184" s="80"/>
      <c r="N184" s="81" t="s">
        <v>374</v>
      </c>
      <c r="O184" s="20"/>
      <c r="P184" s="20"/>
      <c r="Q184" s="20"/>
      <c r="R184" s="80"/>
      <c r="S184" s="81" t="s">
        <v>375</v>
      </c>
      <c r="T184" s="20"/>
      <c r="U184" s="20"/>
      <c r="V184" s="20"/>
      <c r="W184" s="24"/>
    </row>
    <row r="185" spans="2:23" ht="13.15" x14ac:dyDescent="0.4">
      <c r="C185" s="26" t="s">
        <v>21</v>
      </c>
      <c r="D185" s="82">
        <v>2011</v>
      </c>
      <c r="E185" s="83">
        <v>2012</v>
      </c>
      <c r="F185" s="83">
        <v>2013</v>
      </c>
      <c r="G185" s="83">
        <v>2014</v>
      </c>
      <c r="H185" s="84">
        <v>2015</v>
      </c>
      <c r="I185" s="85">
        <v>2011</v>
      </c>
      <c r="J185" s="83">
        <v>2012</v>
      </c>
      <c r="K185" s="83">
        <v>2013</v>
      </c>
      <c r="L185" s="83">
        <v>2014</v>
      </c>
      <c r="M185" s="86">
        <v>2015</v>
      </c>
      <c r="N185" s="82">
        <v>2011</v>
      </c>
      <c r="O185" s="83">
        <v>2012</v>
      </c>
      <c r="P185" s="83">
        <v>2013</v>
      </c>
      <c r="Q185" s="83">
        <v>2014</v>
      </c>
      <c r="R185" s="84">
        <v>2015</v>
      </c>
      <c r="S185" s="85">
        <v>2011</v>
      </c>
      <c r="T185" s="83">
        <v>2012</v>
      </c>
      <c r="U185" s="83">
        <v>2013</v>
      </c>
      <c r="V185" s="83">
        <v>2014</v>
      </c>
      <c r="W185" s="84">
        <v>2015</v>
      </c>
    </row>
    <row r="186" spans="2:23" ht="14.25" x14ac:dyDescent="0.45">
      <c r="B186" s="8" t="s">
        <v>222</v>
      </c>
      <c r="C186" s="32" t="s">
        <v>5</v>
      </c>
      <c r="D186" s="87">
        <v>100</v>
      </c>
      <c r="E186" s="88">
        <v>100</v>
      </c>
      <c r="F186" s="88">
        <v>100</v>
      </c>
      <c r="G186" s="88">
        <v>100</v>
      </c>
      <c r="H186" s="89">
        <v>100</v>
      </c>
      <c r="I186" s="90">
        <v>2.8</v>
      </c>
      <c r="J186" s="88">
        <v>5.3</v>
      </c>
      <c r="K186" s="88">
        <v>3.1</v>
      </c>
      <c r="L186" s="88">
        <v>1.3</v>
      </c>
      <c r="M186" s="91">
        <v>3.2</v>
      </c>
      <c r="N186" s="87">
        <v>10.9</v>
      </c>
      <c r="O186" s="88">
        <v>11.6</v>
      </c>
      <c r="P186" s="88">
        <v>8</v>
      </c>
      <c r="Q186" s="88">
        <v>9.6999999999999993</v>
      </c>
      <c r="R186" s="89">
        <v>9.6</v>
      </c>
      <c r="S186" s="90">
        <v>86.3</v>
      </c>
      <c r="T186" s="88">
        <v>83.2</v>
      </c>
      <c r="U186" s="88">
        <v>88.9</v>
      </c>
      <c r="V186" s="88">
        <v>89</v>
      </c>
      <c r="W186" s="89">
        <v>87.1</v>
      </c>
    </row>
    <row r="187" spans="2:23" ht="14.25" x14ac:dyDescent="0.45">
      <c r="B187" s="8" t="s">
        <v>223</v>
      </c>
      <c r="C187" s="42" t="s">
        <v>10</v>
      </c>
      <c r="D187" s="92">
        <v>100</v>
      </c>
      <c r="E187" s="93">
        <v>100</v>
      </c>
      <c r="F187" s="93">
        <v>100</v>
      </c>
      <c r="G187" s="93">
        <v>100</v>
      </c>
      <c r="H187" s="94">
        <v>100</v>
      </c>
      <c r="I187" s="95">
        <v>0</v>
      </c>
      <c r="J187" s="93">
        <v>4.2</v>
      </c>
      <c r="K187" s="93">
        <v>3.3</v>
      </c>
      <c r="L187" s="93">
        <v>0</v>
      </c>
      <c r="M187" s="96">
        <v>7.9</v>
      </c>
      <c r="N187" s="92">
        <v>5.8</v>
      </c>
      <c r="O187" s="93">
        <v>17</v>
      </c>
      <c r="P187" s="93">
        <v>11.4</v>
      </c>
      <c r="Q187" s="93">
        <v>7.9</v>
      </c>
      <c r="R187" s="94">
        <v>14.7</v>
      </c>
      <c r="S187" s="95">
        <v>94.2</v>
      </c>
      <c r="T187" s="93">
        <v>78.8</v>
      </c>
      <c r="U187" s="93">
        <v>85.3</v>
      </c>
      <c r="V187" s="93">
        <v>92.1</v>
      </c>
      <c r="W187" s="94">
        <v>77.5</v>
      </c>
    </row>
    <row r="188" spans="2:23" ht="14.25" x14ac:dyDescent="0.45">
      <c r="B188" s="8" t="s">
        <v>224</v>
      </c>
      <c r="C188" s="49" t="s">
        <v>16</v>
      </c>
      <c r="D188" s="97">
        <v>100</v>
      </c>
      <c r="E188" s="98">
        <v>100</v>
      </c>
      <c r="F188" s="98">
        <v>100</v>
      </c>
      <c r="G188" s="98">
        <v>100</v>
      </c>
      <c r="H188" s="99">
        <v>100</v>
      </c>
      <c r="I188" s="100">
        <v>16.8</v>
      </c>
      <c r="J188" s="98">
        <v>7.1</v>
      </c>
      <c r="K188" s="98">
        <v>11.2</v>
      </c>
      <c r="L188" s="98">
        <v>1.9</v>
      </c>
      <c r="M188" s="101">
        <v>1.2</v>
      </c>
      <c r="N188" s="97">
        <v>11.2</v>
      </c>
      <c r="O188" s="98">
        <v>0</v>
      </c>
      <c r="P188" s="98">
        <v>0</v>
      </c>
      <c r="Q188" s="98">
        <v>2.2000000000000002</v>
      </c>
      <c r="R188" s="99">
        <v>14.3</v>
      </c>
      <c r="S188" s="100">
        <v>71.900000000000006</v>
      </c>
      <c r="T188" s="98">
        <v>92.9</v>
      </c>
      <c r="U188" s="98">
        <v>88.8</v>
      </c>
      <c r="V188" s="98">
        <v>95.8</v>
      </c>
      <c r="W188" s="99">
        <v>84.5</v>
      </c>
    </row>
    <row r="189" spans="2:23" ht="14.25" x14ac:dyDescent="0.45">
      <c r="B189" s="8" t="s">
        <v>225</v>
      </c>
      <c r="C189" s="50" t="s">
        <v>22</v>
      </c>
      <c r="D189" s="97">
        <v>100</v>
      </c>
      <c r="E189" s="98">
        <v>100</v>
      </c>
      <c r="F189" s="98">
        <v>100</v>
      </c>
      <c r="G189" s="98">
        <v>100</v>
      </c>
      <c r="H189" s="99">
        <v>100</v>
      </c>
      <c r="I189" s="100">
        <v>8</v>
      </c>
      <c r="J189" s="98">
        <v>0</v>
      </c>
      <c r="K189" s="98">
        <v>11.7</v>
      </c>
      <c r="L189" s="98">
        <v>3.8</v>
      </c>
      <c r="M189" s="101">
        <v>0</v>
      </c>
      <c r="N189" s="97">
        <v>0</v>
      </c>
      <c r="O189" s="98">
        <v>0</v>
      </c>
      <c r="P189" s="98">
        <v>0</v>
      </c>
      <c r="Q189" s="98">
        <v>4.4000000000000004</v>
      </c>
      <c r="R189" s="99">
        <v>27.2</v>
      </c>
      <c r="S189" s="100">
        <v>92</v>
      </c>
      <c r="T189" s="98">
        <v>100</v>
      </c>
      <c r="U189" s="98">
        <v>88.3</v>
      </c>
      <c r="V189" s="98">
        <v>91.8</v>
      </c>
      <c r="W189" s="99">
        <v>72.8</v>
      </c>
    </row>
    <row r="190" spans="2:23" ht="14.25" x14ac:dyDescent="0.45">
      <c r="B190" s="8" t="s">
        <v>226</v>
      </c>
      <c r="C190" s="50" t="s">
        <v>26</v>
      </c>
      <c r="D190" s="97">
        <v>100</v>
      </c>
      <c r="E190" s="98">
        <v>100</v>
      </c>
      <c r="F190" s="98">
        <v>100</v>
      </c>
      <c r="G190" s="98">
        <v>100</v>
      </c>
      <c r="H190" s="99">
        <v>100</v>
      </c>
      <c r="I190" s="100">
        <v>23.8</v>
      </c>
      <c r="J190" s="98">
        <v>0</v>
      </c>
      <c r="K190" s="98">
        <v>14.5</v>
      </c>
      <c r="L190" s="98">
        <v>0</v>
      </c>
      <c r="M190" s="101">
        <v>4.4000000000000004</v>
      </c>
      <c r="N190" s="97">
        <v>19.7</v>
      </c>
      <c r="O190" s="98">
        <v>0</v>
      </c>
      <c r="P190" s="98">
        <v>0</v>
      </c>
      <c r="Q190" s="98">
        <v>0</v>
      </c>
      <c r="R190" s="99">
        <v>0</v>
      </c>
      <c r="S190" s="100">
        <v>56.5</v>
      </c>
      <c r="T190" s="98">
        <v>100</v>
      </c>
      <c r="U190" s="98">
        <v>85.5</v>
      </c>
      <c r="V190" s="98">
        <v>100</v>
      </c>
      <c r="W190" s="99">
        <v>95.6</v>
      </c>
    </row>
    <row r="191" spans="2:23" ht="14.25" x14ac:dyDescent="0.45">
      <c r="B191" s="8" t="s">
        <v>227</v>
      </c>
      <c r="C191" s="50" t="s">
        <v>28</v>
      </c>
      <c r="D191" s="97">
        <v>100</v>
      </c>
      <c r="E191" s="98">
        <v>100</v>
      </c>
      <c r="F191" s="98">
        <v>100</v>
      </c>
      <c r="G191" s="98">
        <v>100</v>
      </c>
      <c r="H191" s="99">
        <v>100</v>
      </c>
      <c r="I191" s="100">
        <v>0</v>
      </c>
      <c r="J191" s="98">
        <v>19.600000000000001</v>
      </c>
      <c r="K191" s="98">
        <v>0</v>
      </c>
      <c r="L191" s="98">
        <v>0</v>
      </c>
      <c r="M191" s="101">
        <v>0</v>
      </c>
      <c r="N191" s="97">
        <v>0</v>
      </c>
      <c r="O191" s="98">
        <v>0</v>
      </c>
      <c r="P191" s="98">
        <v>0</v>
      </c>
      <c r="Q191" s="98">
        <v>0</v>
      </c>
      <c r="R191" s="99">
        <v>12.6</v>
      </c>
      <c r="S191" s="100">
        <v>100</v>
      </c>
      <c r="T191" s="98">
        <v>80.400000000000006</v>
      </c>
      <c r="U191" s="98">
        <v>100</v>
      </c>
      <c r="V191" s="98">
        <v>100</v>
      </c>
      <c r="W191" s="99">
        <v>87.4</v>
      </c>
    </row>
    <row r="192" spans="2:23" ht="14.25" x14ac:dyDescent="0.45">
      <c r="B192" s="8" t="s">
        <v>228</v>
      </c>
      <c r="C192" s="49" t="s">
        <v>30</v>
      </c>
      <c r="D192" s="97">
        <v>100</v>
      </c>
      <c r="E192" s="98">
        <v>100</v>
      </c>
      <c r="F192" s="98">
        <v>100</v>
      </c>
      <c r="G192" s="98">
        <v>100</v>
      </c>
      <c r="H192" s="99">
        <v>100</v>
      </c>
      <c r="I192" s="100">
        <v>3.3</v>
      </c>
      <c r="J192" s="98">
        <v>2.8</v>
      </c>
      <c r="K192" s="98">
        <v>13.2</v>
      </c>
      <c r="L192" s="98">
        <v>1.1000000000000001</v>
      </c>
      <c r="M192" s="101">
        <v>8</v>
      </c>
      <c r="N192" s="97">
        <v>0</v>
      </c>
      <c r="O192" s="98">
        <v>0</v>
      </c>
      <c r="P192" s="98">
        <v>0</v>
      </c>
      <c r="Q192" s="98">
        <v>0</v>
      </c>
      <c r="R192" s="99">
        <v>0</v>
      </c>
      <c r="S192" s="100">
        <v>96.7</v>
      </c>
      <c r="T192" s="98">
        <v>97.2</v>
      </c>
      <c r="U192" s="98">
        <v>86.8</v>
      </c>
      <c r="V192" s="98">
        <v>98.9</v>
      </c>
      <c r="W192" s="99">
        <v>92</v>
      </c>
    </row>
    <row r="193" spans="2:23" ht="14.25" x14ac:dyDescent="0.45">
      <c r="B193" s="8" t="s">
        <v>229</v>
      </c>
      <c r="C193" s="49" t="s">
        <v>32</v>
      </c>
      <c r="D193" s="97">
        <v>100</v>
      </c>
      <c r="E193" s="98">
        <v>100</v>
      </c>
      <c r="F193" s="98">
        <v>100</v>
      </c>
      <c r="G193" s="98">
        <v>100</v>
      </c>
      <c r="H193" s="99">
        <v>100</v>
      </c>
      <c r="I193" s="100">
        <v>0.7</v>
      </c>
      <c r="J193" s="98">
        <v>5.6</v>
      </c>
      <c r="K193" s="98">
        <v>0</v>
      </c>
      <c r="L193" s="98">
        <v>2.9</v>
      </c>
      <c r="M193" s="101">
        <v>3.1</v>
      </c>
      <c r="N193" s="97">
        <v>9.8000000000000007</v>
      </c>
      <c r="O193" s="98">
        <v>11.2</v>
      </c>
      <c r="P193" s="98">
        <v>10.3</v>
      </c>
      <c r="Q193" s="98">
        <v>10.5</v>
      </c>
      <c r="R193" s="99">
        <v>8.6999999999999993</v>
      </c>
      <c r="S193" s="100">
        <v>89.5</v>
      </c>
      <c r="T193" s="98">
        <v>83.2</v>
      </c>
      <c r="U193" s="98">
        <v>89.7</v>
      </c>
      <c r="V193" s="98">
        <v>86.6</v>
      </c>
      <c r="W193" s="99">
        <v>88.3</v>
      </c>
    </row>
    <row r="194" spans="2:23" ht="14.25" x14ac:dyDescent="0.45">
      <c r="B194" s="8" t="s">
        <v>230</v>
      </c>
      <c r="C194" s="49" t="s">
        <v>34</v>
      </c>
      <c r="D194" s="97">
        <v>100</v>
      </c>
      <c r="E194" s="98">
        <v>100</v>
      </c>
      <c r="F194" s="98">
        <v>100</v>
      </c>
      <c r="G194" s="98">
        <v>100</v>
      </c>
      <c r="H194" s="99">
        <v>100</v>
      </c>
      <c r="I194" s="100">
        <v>0</v>
      </c>
      <c r="J194" s="98">
        <v>0</v>
      </c>
      <c r="K194" s="98">
        <v>0</v>
      </c>
      <c r="L194" s="98">
        <v>0</v>
      </c>
      <c r="M194" s="101">
        <v>0</v>
      </c>
      <c r="N194" s="97">
        <v>0</v>
      </c>
      <c r="O194" s="98">
        <v>35.5</v>
      </c>
      <c r="P194" s="98">
        <v>21.3</v>
      </c>
      <c r="Q194" s="98">
        <v>0</v>
      </c>
      <c r="R194" s="99">
        <v>0</v>
      </c>
      <c r="S194" s="100">
        <v>100</v>
      </c>
      <c r="T194" s="98">
        <v>64.5</v>
      </c>
      <c r="U194" s="98">
        <v>78.7</v>
      </c>
      <c r="V194" s="98">
        <v>100</v>
      </c>
      <c r="W194" s="99">
        <v>100</v>
      </c>
    </row>
    <row r="195" spans="2:23" ht="14.25" x14ac:dyDescent="0.45">
      <c r="B195" s="8" t="s">
        <v>231</v>
      </c>
      <c r="C195" s="49" t="s">
        <v>36</v>
      </c>
      <c r="D195" s="97">
        <v>100</v>
      </c>
      <c r="E195" s="98">
        <v>100</v>
      </c>
      <c r="F195" s="98">
        <v>100</v>
      </c>
      <c r="G195" s="98">
        <v>100</v>
      </c>
      <c r="H195" s="99">
        <v>100</v>
      </c>
      <c r="I195" s="100">
        <v>1.5</v>
      </c>
      <c r="J195" s="98">
        <v>5</v>
      </c>
      <c r="K195" s="98">
        <v>2.1</v>
      </c>
      <c r="L195" s="98">
        <v>0</v>
      </c>
      <c r="M195" s="101">
        <v>2</v>
      </c>
      <c r="N195" s="97">
        <v>32.4</v>
      </c>
      <c r="O195" s="98">
        <v>18.5</v>
      </c>
      <c r="P195" s="98">
        <v>10.8</v>
      </c>
      <c r="Q195" s="98">
        <v>13</v>
      </c>
      <c r="R195" s="99">
        <v>4.7</v>
      </c>
      <c r="S195" s="100">
        <v>66.099999999999994</v>
      </c>
      <c r="T195" s="98">
        <v>76.5</v>
      </c>
      <c r="U195" s="98">
        <v>87.1</v>
      </c>
      <c r="V195" s="98">
        <v>87</v>
      </c>
      <c r="W195" s="99">
        <v>93.3</v>
      </c>
    </row>
    <row r="196" spans="2:23" ht="14.25" x14ac:dyDescent="0.45">
      <c r="B196" s="8" t="s">
        <v>232</v>
      </c>
      <c r="C196" s="49" t="s">
        <v>38</v>
      </c>
      <c r="D196" s="97">
        <v>100</v>
      </c>
      <c r="E196" s="98">
        <v>100</v>
      </c>
      <c r="F196" s="98">
        <v>100</v>
      </c>
      <c r="G196" s="98">
        <v>100</v>
      </c>
      <c r="H196" s="99">
        <v>100</v>
      </c>
      <c r="I196" s="100">
        <v>0</v>
      </c>
      <c r="J196" s="98">
        <v>7.9</v>
      </c>
      <c r="K196" s="98">
        <v>0</v>
      </c>
      <c r="L196" s="98">
        <v>0</v>
      </c>
      <c r="M196" s="101">
        <v>0</v>
      </c>
      <c r="N196" s="97">
        <v>0</v>
      </c>
      <c r="O196" s="98">
        <v>0</v>
      </c>
      <c r="P196" s="98">
        <v>0</v>
      </c>
      <c r="Q196" s="98">
        <v>22.8</v>
      </c>
      <c r="R196" s="99">
        <v>2.9</v>
      </c>
      <c r="S196" s="100">
        <v>100</v>
      </c>
      <c r="T196" s="98">
        <v>92.1</v>
      </c>
      <c r="U196" s="98">
        <v>100</v>
      </c>
      <c r="V196" s="98">
        <v>77.2</v>
      </c>
      <c r="W196" s="99">
        <v>97.1</v>
      </c>
    </row>
    <row r="197" spans="2:23" ht="14.25" x14ac:dyDescent="0.45">
      <c r="B197" s="8" t="s">
        <v>233</v>
      </c>
      <c r="C197" s="50" t="s">
        <v>40</v>
      </c>
      <c r="D197" s="97">
        <v>100</v>
      </c>
      <c r="E197" s="98">
        <v>100</v>
      </c>
      <c r="F197" s="98">
        <v>100</v>
      </c>
      <c r="G197" s="98">
        <v>100</v>
      </c>
      <c r="H197" s="99">
        <v>100</v>
      </c>
      <c r="I197" s="100">
        <v>0</v>
      </c>
      <c r="J197" s="98">
        <v>9.5</v>
      </c>
      <c r="K197" s="98">
        <v>0</v>
      </c>
      <c r="L197" s="98">
        <v>0</v>
      </c>
      <c r="M197" s="101">
        <v>0</v>
      </c>
      <c r="N197" s="97">
        <v>0</v>
      </c>
      <c r="O197" s="98">
        <v>0</v>
      </c>
      <c r="P197" s="98">
        <v>0</v>
      </c>
      <c r="Q197" s="98">
        <v>27</v>
      </c>
      <c r="R197" s="99">
        <v>0</v>
      </c>
      <c r="S197" s="100">
        <v>100</v>
      </c>
      <c r="T197" s="98">
        <v>90.5</v>
      </c>
      <c r="U197" s="98">
        <v>100</v>
      </c>
      <c r="V197" s="98">
        <v>73</v>
      </c>
      <c r="W197" s="99">
        <v>100</v>
      </c>
    </row>
    <row r="198" spans="2:23" ht="14.25" x14ac:dyDescent="0.45">
      <c r="B198" s="8" t="s">
        <v>234</v>
      </c>
      <c r="C198" s="51" t="s">
        <v>42</v>
      </c>
      <c r="D198" s="102">
        <v>100</v>
      </c>
      <c r="E198" s="103">
        <v>100</v>
      </c>
      <c r="F198" s="103">
        <v>100</v>
      </c>
      <c r="G198" s="103">
        <v>100</v>
      </c>
      <c r="H198" s="104">
        <v>100</v>
      </c>
      <c r="I198" s="105">
        <v>0</v>
      </c>
      <c r="J198" s="103">
        <v>5.9</v>
      </c>
      <c r="K198" s="103">
        <v>0</v>
      </c>
      <c r="L198" s="103">
        <v>0</v>
      </c>
      <c r="M198" s="106">
        <v>0</v>
      </c>
      <c r="N198" s="102">
        <v>0</v>
      </c>
      <c r="O198" s="103">
        <v>0</v>
      </c>
      <c r="P198" s="103">
        <v>0</v>
      </c>
      <c r="Q198" s="103">
        <v>18.5</v>
      </c>
      <c r="R198" s="104">
        <v>7.2</v>
      </c>
      <c r="S198" s="105">
        <v>100</v>
      </c>
      <c r="T198" s="103">
        <v>94.1</v>
      </c>
      <c r="U198" s="103">
        <v>100</v>
      </c>
      <c r="V198" s="103">
        <v>81.5</v>
      </c>
      <c r="W198" s="104">
        <v>92.8</v>
      </c>
    </row>
    <row r="199" spans="2:23" ht="14.25" x14ac:dyDescent="0.45">
      <c r="B199" s="8" t="s">
        <v>235</v>
      </c>
      <c r="C199" s="58" t="s">
        <v>44</v>
      </c>
      <c r="D199" s="107">
        <v>100</v>
      </c>
      <c r="E199" s="108">
        <v>100</v>
      </c>
      <c r="F199" s="108">
        <v>100</v>
      </c>
      <c r="G199" s="108">
        <v>100</v>
      </c>
      <c r="H199" s="109">
        <v>100</v>
      </c>
      <c r="I199" s="110">
        <v>3.7</v>
      </c>
      <c r="J199" s="108">
        <v>4.5</v>
      </c>
      <c r="K199" s="108">
        <v>1.1000000000000001</v>
      </c>
      <c r="L199" s="108">
        <v>0.7</v>
      </c>
      <c r="M199" s="111">
        <v>4</v>
      </c>
      <c r="N199" s="107">
        <v>14.2</v>
      </c>
      <c r="O199" s="108">
        <v>7.5</v>
      </c>
      <c r="P199" s="108">
        <v>5.6</v>
      </c>
      <c r="Q199" s="108">
        <v>8.1999999999999993</v>
      </c>
      <c r="R199" s="109">
        <v>12.2</v>
      </c>
      <c r="S199" s="110">
        <v>82.1</v>
      </c>
      <c r="T199" s="108">
        <v>88.1</v>
      </c>
      <c r="U199" s="108">
        <v>93.3</v>
      </c>
      <c r="V199" s="108">
        <v>91.1</v>
      </c>
      <c r="W199" s="109">
        <v>83.8</v>
      </c>
    </row>
    <row r="200" spans="2:23" ht="14.25" x14ac:dyDescent="0.45">
      <c r="B200" s="8" t="s">
        <v>236</v>
      </c>
      <c r="C200" s="49" t="s">
        <v>46</v>
      </c>
      <c r="D200" s="97">
        <v>100</v>
      </c>
      <c r="E200" s="98">
        <v>100</v>
      </c>
      <c r="F200" s="98">
        <v>100</v>
      </c>
      <c r="G200" s="98">
        <v>100</v>
      </c>
      <c r="H200" s="99">
        <v>100</v>
      </c>
      <c r="I200" s="100">
        <v>18.3</v>
      </c>
      <c r="J200" s="98">
        <v>16.600000000000001</v>
      </c>
      <c r="K200" s="98">
        <v>12.2</v>
      </c>
      <c r="L200" s="98">
        <v>0</v>
      </c>
      <c r="M200" s="101">
        <v>5</v>
      </c>
      <c r="N200" s="97">
        <v>19.399999999999999</v>
      </c>
      <c r="O200" s="98">
        <v>0</v>
      </c>
      <c r="P200" s="98">
        <v>0</v>
      </c>
      <c r="Q200" s="98">
        <v>0</v>
      </c>
      <c r="R200" s="99">
        <v>0</v>
      </c>
      <c r="S200" s="100">
        <v>62.3</v>
      </c>
      <c r="T200" s="98">
        <v>83.4</v>
      </c>
      <c r="U200" s="98">
        <v>87.8</v>
      </c>
      <c r="V200" s="98">
        <v>100</v>
      </c>
      <c r="W200" s="99">
        <v>95</v>
      </c>
    </row>
    <row r="201" spans="2:23" ht="14.25" x14ac:dyDescent="0.45">
      <c r="B201" s="8" t="s">
        <v>237</v>
      </c>
      <c r="C201" s="49" t="s">
        <v>48</v>
      </c>
      <c r="D201" s="97">
        <v>100</v>
      </c>
      <c r="E201" s="98">
        <v>100</v>
      </c>
      <c r="F201" s="98">
        <v>100</v>
      </c>
      <c r="G201" s="98">
        <v>100</v>
      </c>
      <c r="H201" s="99">
        <v>100</v>
      </c>
      <c r="I201" s="100">
        <v>0.2</v>
      </c>
      <c r="J201" s="98">
        <v>0.3</v>
      </c>
      <c r="K201" s="98">
        <v>0</v>
      </c>
      <c r="L201" s="98">
        <v>1.8</v>
      </c>
      <c r="M201" s="101">
        <v>0</v>
      </c>
      <c r="N201" s="97">
        <v>5.2</v>
      </c>
      <c r="O201" s="98">
        <v>0</v>
      </c>
      <c r="P201" s="98">
        <v>2.7</v>
      </c>
      <c r="Q201" s="98">
        <v>0.4</v>
      </c>
      <c r="R201" s="99">
        <v>1.7</v>
      </c>
      <c r="S201" s="100">
        <v>94.6</v>
      </c>
      <c r="T201" s="98">
        <v>99.7</v>
      </c>
      <c r="U201" s="98">
        <v>97.3</v>
      </c>
      <c r="V201" s="98">
        <v>97.8</v>
      </c>
      <c r="W201" s="99">
        <v>98.3</v>
      </c>
    </row>
    <row r="202" spans="2:23" ht="14.25" x14ac:dyDescent="0.45">
      <c r="B202" s="8" t="s">
        <v>238</v>
      </c>
      <c r="C202" s="49" t="s">
        <v>50</v>
      </c>
      <c r="D202" s="97">
        <v>100</v>
      </c>
      <c r="E202" s="98">
        <v>100</v>
      </c>
      <c r="F202" s="98">
        <v>100</v>
      </c>
      <c r="G202" s="98">
        <v>100</v>
      </c>
      <c r="H202" s="99">
        <v>100</v>
      </c>
      <c r="I202" s="100">
        <v>0</v>
      </c>
      <c r="J202" s="98">
        <v>2.9</v>
      </c>
      <c r="K202" s="98">
        <v>0</v>
      </c>
      <c r="L202" s="98">
        <v>0</v>
      </c>
      <c r="M202" s="101">
        <v>3.4</v>
      </c>
      <c r="N202" s="97">
        <v>40</v>
      </c>
      <c r="O202" s="98">
        <v>18.7</v>
      </c>
      <c r="P202" s="98">
        <v>7.2</v>
      </c>
      <c r="Q202" s="98">
        <v>11.1</v>
      </c>
      <c r="R202" s="99">
        <v>13.1</v>
      </c>
      <c r="S202" s="100">
        <v>60</v>
      </c>
      <c r="T202" s="98">
        <v>78.400000000000006</v>
      </c>
      <c r="U202" s="98">
        <v>92.8</v>
      </c>
      <c r="V202" s="98">
        <v>88.9</v>
      </c>
      <c r="W202" s="99">
        <v>83.4</v>
      </c>
    </row>
    <row r="203" spans="2:23" ht="14.25" x14ac:dyDescent="0.45">
      <c r="B203" s="8" t="s">
        <v>239</v>
      </c>
      <c r="C203" s="49" t="s">
        <v>52</v>
      </c>
      <c r="D203" s="97">
        <v>100</v>
      </c>
      <c r="E203" s="98">
        <v>100</v>
      </c>
      <c r="F203" s="98">
        <v>100</v>
      </c>
      <c r="G203" s="98">
        <v>100</v>
      </c>
      <c r="H203" s="99">
        <v>100</v>
      </c>
      <c r="I203" s="100">
        <v>0</v>
      </c>
      <c r="J203" s="98">
        <v>42.1</v>
      </c>
      <c r="K203" s="98">
        <v>0</v>
      </c>
      <c r="L203" s="98">
        <v>0</v>
      </c>
      <c r="M203" s="101">
        <v>0</v>
      </c>
      <c r="N203" s="97">
        <v>57</v>
      </c>
      <c r="O203" s="98">
        <v>0</v>
      </c>
      <c r="P203" s="98">
        <v>3.1</v>
      </c>
      <c r="Q203" s="98">
        <v>40.9</v>
      </c>
      <c r="R203" s="99">
        <v>13.1</v>
      </c>
      <c r="S203" s="100">
        <v>43</v>
      </c>
      <c r="T203" s="98">
        <v>57.9</v>
      </c>
      <c r="U203" s="98">
        <v>96.9</v>
      </c>
      <c r="V203" s="98">
        <v>59.1</v>
      </c>
      <c r="W203" s="99">
        <v>86.9</v>
      </c>
    </row>
    <row r="204" spans="2:23" ht="14.25" x14ac:dyDescent="0.45">
      <c r="B204" s="8" t="s">
        <v>240</v>
      </c>
      <c r="C204" s="49" t="s">
        <v>54</v>
      </c>
      <c r="D204" s="97">
        <v>100</v>
      </c>
      <c r="E204" s="98">
        <v>100</v>
      </c>
      <c r="F204" s="98">
        <v>100</v>
      </c>
      <c r="G204" s="98">
        <v>100</v>
      </c>
      <c r="H204" s="99">
        <v>100</v>
      </c>
      <c r="I204" s="100">
        <v>0</v>
      </c>
      <c r="J204" s="98">
        <v>0</v>
      </c>
      <c r="K204" s="98">
        <v>0</v>
      </c>
      <c r="L204" s="98">
        <v>0</v>
      </c>
      <c r="M204" s="101">
        <v>0</v>
      </c>
      <c r="N204" s="97">
        <v>29.1</v>
      </c>
      <c r="O204" s="98">
        <v>0</v>
      </c>
      <c r="P204" s="98">
        <v>0</v>
      </c>
      <c r="Q204" s="98">
        <v>0</v>
      </c>
      <c r="R204" s="99">
        <v>41</v>
      </c>
      <c r="S204" s="100">
        <v>70.900000000000006</v>
      </c>
      <c r="T204" s="98">
        <v>100</v>
      </c>
      <c r="U204" s="98">
        <v>100</v>
      </c>
      <c r="V204" s="98">
        <v>100</v>
      </c>
      <c r="W204" s="99">
        <v>59</v>
      </c>
    </row>
    <row r="205" spans="2:23" ht="14.25" x14ac:dyDescent="0.45">
      <c r="B205" s="8" t="s">
        <v>241</v>
      </c>
      <c r="C205" s="49" t="s">
        <v>56</v>
      </c>
      <c r="D205" s="97">
        <v>100</v>
      </c>
      <c r="E205" s="98">
        <v>100</v>
      </c>
      <c r="F205" s="98">
        <v>100</v>
      </c>
      <c r="G205" s="98">
        <v>100</v>
      </c>
      <c r="H205" s="99">
        <v>100</v>
      </c>
      <c r="I205" s="100">
        <v>0</v>
      </c>
      <c r="J205" s="98">
        <v>6.1</v>
      </c>
      <c r="K205" s="98">
        <v>0</v>
      </c>
      <c r="L205" s="98">
        <v>1.7</v>
      </c>
      <c r="M205" s="101">
        <v>4.9000000000000004</v>
      </c>
      <c r="N205" s="97">
        <v>8.5</v>
      </c>
      <c r="O205" s="98">
        <v>13.5</v>
      </c>
      <c r="P205" s="98">
        <v>2.2000000000000002</v>
      </c>
      <c r="Q205" s="98">
        <v>8.6999999999999993</v>
      </c>
      <c r="R205" s="99">
        <v>10.3</v>
      </c>
      <c r="S205" s="100">
        <v>91.5</v>
      </c>
      <c r="T205" s="98">
        <v>80.5</v>
      </c>
      <c r="U205" s="98">
        <v>97.8</v>
      </c>
      <c r="V205" s="98">
        <v>89.6</v>
      </c>
      <c r="W205" s="99">
        <v>84.8</v>
      </c>
    </row>
    <row r="206" spans="2:23" ht="14.25" x14ac:dyDescent="0.45">
      <c r="B206" s="8" t="s">
        <v>242</v>
      </c>
      <c r="C206" s="49" t="s">
        <v>58</v>
      </c>
      <c r="D206" s="97">
        <v>100</v>
      </c>
      <c r="E206" s="98">
        <v>100</v>
      </c>
      <c r="F206" s="98">
        <v>100</v>
      </c>
      <c r="G206" s="98">
        <v>100</v>
      </c>
      <c r="H206" s="99">
        <v>100</v>
      </c>
      <c r="I206" s="100">
        <v>0</v>
      </c>
      <c r="J206" s="98">
        <v>2.2999999999999998</v>
      </c>
      <c r="K206" s="98">
        <v>0</v>
      </c>
      <c r="L206" s="98">
        <v>2.1</v>
      </c>
      <c r="M206" s="101">
        <v>0</v>
      </c>
      <c r="N206" s="97">
        <v>26.3</v>
      </c>
      <c r="O206" s="98">
        <v>0</v>
      </c>
      <c r="P206" s="98">
        <v>1.5</v>
      </c>
      <c r="Q206" s="98">
        <v>0</v>
      </c>
      <c r="R206" s="99">
        <v>12.4</v>
      </c>
      <c r="S206" s="100">
        <v>73.7</v>
      </c>
      <c r="T206" s="98">
        <v>97.7</v>
      </c>
      <c r="U206" s="98">
        <v>98.5</v>
      </c>
      <c r="V206" s="98">
        <v>97.9</v>
      </c>
      <c r="W206" s="99">
        <v>87.6</v>
      </c>
    </row>
    <row r="207" spans="2:23" ht="14.25" x14ac:dyDescent="0.45">
      <c r="B207" s="8" t="s">
        <v>243</v>
      </c>
      <c r="C207" s="49" t="s">
        <v>60</v>
      </c>
      <c r="D207" s="97">
        <v>100</v>
      </c>
      <c r="E207" s="98">
        <v>100</v>
      </c>
      <c r="F207" s="98">
        <v>100</v>
      </c>
      <c r="G207" s="98">
        <v>100</v>
      </c>
      <c r="H207" s="99">
        <v>100</v>
      </c>
      <c r="I207" s="100">
        <v>0.5</v>
      </c>
      <c r="J207" s="98">
        <v>0</v>
      </c>
      <c r="K207" s="98">
        <v>0</v>
      </c>
      <c r="L207" s="98">
        <v>0</v>
      </c>
      <c r="M207" s="101">
        <v>0</v>
      </c>
      <c r="N207" s="97">
        <v>0</v>
      </c>
      <c r="O207" s="98">
        <v>1.4</v>
      </c>
      <c r="P207" s="98">
        <v>0</v>
      </c>
      <c r="Q207" s="98">
        <v>0</v>
      </c>
      <c r="R207" s="99">
        <v>16.399999999999999</v>
      </c>
      <c r="S207" s="100">
        <v>99.5</v>
      </c>
      <c r="T207" s="98">
        <v>98.6</v>
      </c>
      <c r="U207" s="98">
        <v>100</v>
      </c>
      <c r="V207" s="98">
        <v>100</v>
      </c>
      <c r="W207" s="99">
        <v>83.6</v>
      </c>
    </row>
    <row r="208" spans="2:23" ht="14.65" thickBot="1" x14ac:dyDescent="0.5">
      <c r="B208" s="8" t="s">
        <v>244</v>
      </c>
      <c r="C208" s="59" t="s">
        <v>62</v>
      </c>
      <c r="D208" s="112">
        <v>100</v>
      </c>
      <c r="E208" s="113">
        <v>100</v>
      </c>
      <c r="F208" s="113">
        <v>100</v>
      </c>
      <c r="G208" s="113">
        <v>100</v>
      </c>
      <c r="H208" s="114">
        <v>100</v>
      </c>
      <c r="I208" s="115">
        <v>7.2</v>
      </c>
      <c r="J208" s="113">
        <v>3.3</v>
      </c>
      <c r="K208" s="113">
        <v>2.9</v>
      </c>
      <c r="L208" s="113">
        <v>0.3</v>
      </c>
      <c r="M208" s="116">
        <v>10.3</v>
      </c>
      <c r="N208" s="112">
        <v>9.1999999999999993</v>
      </c>
      <c r="O208" s="113">
        <v>8.6999999999999993</v>
      </c>
      <c r="P208" s="113">
        <v>14</v>
      </c>
      <c r="Q208" s="113">
        <v>10.4</v>
      </c>
      <c r="R208" s="114">
        <v>15.9</v>
      </c>
      <c r="S208" s="115">
        <v>83.6</v>
      </c>
      <c r="T208" s="113">
        <v>88</v>
      </c>
      <c r="U208" s="113">
        <v>83</v>
      </c>
      <c r="V208" s="113">
        <v>89.3</v>
      </c>
      <c r="W208" s="114">
        <v>73.900000000000006</v>
      </c>
    </row>
    <row r="209" spans="2:23" ht="14.65" thickTop="1" x14ac:dyDescent="0.45">
      <c r="B209" s="8" t="s">
        <v>245</v>
      </c>
      <c r="C209" s="66" t="s">
        <v>64</v>
      </c>
      <c r="D209" s="117">
        <v>100</v>
      </c>
      <c r="E209" s="118">
        <v>100</v>
      </c>
      <c r="F209" s="118">
        <v>100</v>
      </c>
      <c r="G209" s="118">
        <v>100</v>
      </c>
      <c r="H209" s="119">
        <v>100</v>
      </c>
      <c r="I209" s="120">
        <v>3.1</v>
      </c>
      <c r="J209" s="118">
        <v>5</v>
      </c>
      <c r="K209" s="118">
        <v>2.4</v>
      </c>
      <c r="L209" s="118">
        <v>1.1000000000000001</v>
      </c>
      <c r="M209" s="121">
        <v>3.5</v>
      </c>
      <c r="N209" s="122">
        <v>12.1</v>
      </c>
      <c r="O209" s="123">
        <v>10.199999999999999</v>
      </c>
      <c r="P209" s="123">
        <v>7.1</v>
      </c>
      <c r="Q209" s="123">
        <v>9.1999999999999993</v>
      </c>
      <c r="R209" s="124">
        <v>10.4</v>
      </c>
      <c r="S209" s="120">
        <v>84.7</v>
      </c>
      <c r="T209" s="118">
        <v>84.7</v>
      </c>
      <c r="U209" s="118">
        <v>90.5</v>
      </c>
      <c r="V209" s="118">
        <v>89.6</v>
      </c>
      <c r="W209" s="119">
        <v>86.1</v>
      </c>
    </row>
    <row r="212" spans="2:23" ht="13.15" x14ac:dyDescent="0.4">
      <c r="C212" s="75" t="s">
        <v>246</v>
      </c>
    </row>
    <row r="213" spans="2:23" x14ac:dyDescent="0.35">
      <c r="C213" s="18" t="s">
        <v>8</v>
      </c>
      <c r="D213" s="19" t="s">
        <v>372</v>
      </c>
      <c r="E213" s="20"/>
      <c r="F213" s="20"/>
      <c r="G213" s="20"/>
      <c r="H213" s="21"/>
      <c r="I213" s="22" t="s">
        <v>373</v>
      </c>
      <c r="J213" s="20"/>
      <c r="K213" s="20"/>
      <c r="L213" s="20"/>
      <c r="M213" s="80"/>
      <c r="N213" s="81" t="s">
        <v>374</v>
      </c>
      <c r="O213" s="20"/>
      <c r="P213" s="20"/>
      <c r="Q213" s="20"/>
      <c r="R213" s="80"/>
      <c r="S213" s="81" t="s">
        <v>375</v>
      </c>
      <c r="T213" s="20"/>
      <c r="U213" s="20"/>
      <c r="V213" s="20"/>
      <c r="W213" s="24"/>
    </row>
    <row r="214" spans="2:23" ht="13.15" x14ac:dyDescent="0.4">
      <c r="C214" s="26" t="s">
        <v>20</v>
      </c>
      <c r="D214" s="82">
        <v>2011</v>
      </c>
      <c r="E214" s="83">
        <v>2012</v>
      </c>
      <c r="F214" s="83">
        <v>2013</v>
      </c>
      <c r="G214" s="83">
        <v>2014</v>
      </c>
      <c r="H214" s="84">
        <v>2015</v>
      </c>
      <c r="I214" s="85">
        <v>2011</v>
      </c>
      <c r="J214" s="83">
        <v>2012</v>
      </c>
      <c r="K214" s="83">
        <v>2013</v>
      </c>
      <c r="L214" s="83">
        <v>2014</v>
      </c>
      <c r="M214" s="86">
        <v>2015</v>
      </c>
      <c r="N214" s="82">
        <v>2011</v>
      </c>
      <c r="O214" s="83">
        <v>2012</v>
      </c>
      <c r="P214" s="83">
        <v>2013</v>
      </c>
      <c r="Q214" s="83">
        <v>2014</v>
      </c>
      <c r="R214" s="84">
        <v>2015</v>
      </c>
      <c r="S214" s="85">
        <v>2011</v>
      </c>
      <c r="T214" s="83">
        <v>2012</v>
      </c>
      <c r="U214" s="83">
        <v>2013</v>
      </c>
      <c r="V214" s="83">
        <v>2014</v>
      </c>
      <c r="W214" s="84">
        <v>2015</v>
      </c>
    </row>
    <row r="215" spans="2:23" ht="14.25" x14ac:dyDescent="0.45">
      <c r="B215" s="8" t="s">
        <v>247</v>
      </c>
      <c r="C215" s="32" t="s">
        <v>5</v>
      </c>
      <c r="D215" s="87">
        <v>100</v>
      </c>
      <c r="E215" s="88">
        <v>100</v>
      </c>
      <c r="F215" s="88">
        <v>100</v>
      </c>
      <c r="G215" s="88">
        <v>100</v>
      </c>
      <c r="H215" s="89">
        <v>100</v>
      </c>
      <c r="I215" s="90">
        <v>58.3</v>
      </c>
      <c r="J215" s="88">
        <v>54.8</v>
      </c>
      <c r="K215" s="88">
        <v>53.4</v>
      </c>
      <c r="L215" s="88">
        <v>51.2</v>
      </c>
      <c r="M215" s="91">
        <v>51.7</v>
      </c>
      <c r="N215" s="87">
        <v>13.4</v>
      </c>
      <c r="O215" s="88">
        <v>15.2</v>
      </c>
      <c r="P215" s="88">
        <v>14.4</v>
      </c>
      <c r="Q215" s="88">
        <v>13.5</v>
      </c>
      <c r="R215" s="89">
        <v>12.5</v>
      </c>
      <c r="S215" s="90">
        <v>28.3</v>
      </c>
      <c r="T215" s="88">
        <v>30</v>
      </c>
      <c r="U215" s="88">
        <v>32.200000000000003</v>
      </c>
      <c r="V215" s="88">
        <v>35.299999999999997</v>
      </c>
      <c r="W215" s="89">
        <v>35.799999999999997</v>
      </c>
    </row>
    <row r="216" spans="2:23" ht="14.25" x14ac:dyDescent="0.45">
      <c r="B216" s="8" t="s">
        <v>248</v>
      </c>
      <c r="C216" s="42" t="s">
        <v>10</v>
      </c>
      <c r="D216" s="92">
        <v>100</v>
      </c>
      <c r="E216" s="93">
        <v>100</v>
      </c>
      <c r="F216" s="93">
        <v>100</v>
      </c>
      <c r="G216" s="93">
        <v>100</v>
      </c>
      <c r="H216" s="94">
        <v>100</v>
      </c>
      <c r="I216" s="95">
        <v>60.2</v>
      </c>
      <c r="J216" s="93">
        <v>56.7</v>
      </c>
      <c r="K216" s="93">
        <v>58.6</v>
      </c>
      <c r="L216" s="93">
        <v>53.9</v>
      </c>
      <c r="M216" s="96">
        <v>50.2</v>
      </c>
      <c r="N216" s="92">
        <v>12.4</v>
      </c>
      <c r="O216" s="93">
        <v>13.7</v>
      </c>
      <c r="P216" s="93">
        <v>11.8</v>
      </c>
      <c r="Q216" s="93">
        <v>13.7</v>
      </c>
      <c r="R216" s="94">
        <v>12.7</v>
      </c>
      <c r="S216" s="95">
        <v>27.5</v>
      </c>
      <c r="T216" s="93">
        <v>29.6</v>
      </c>
      <c r="U216" s="93">
        <v>29.6</v>
      </c>
      <c r="V216" s="93">
        <v>32.4</v>
      </c>
      <c r="W216" s="94">
        <v>37.1</v>
      </c>
    </row>
    <row r="217" spans="2:23" ht="14.25" x14ac:dyDescent="0.45">
      <c r="B217" s="8" t="s">
        <v>249</v>
      </c>
      <c r="C217" s="49" t="s">
        <v>16</v>
      </c>
      <c r="D217" s="97">
        <v>100</v>
      </c>
      <c r="E217" s="98">
        <v>100</v>
      </c>
      <c r="F217" s="98">
        <v>100</v>
      </c>
      <c r="G217" s="98">
        <v>100</v>
      </c>
      <c r="H217" s="99">
        <v>100</v>
      </c>
      <c r="I217" s="100">
        <v>58.9</v>
      </c>
      <c r="J217" s="98">
        <v>55.2</v>
      </c>
      <c r="K217" s="98">
        <v>53.7</v>
      </c>
      <c r="L217" s="98">
        <v>50.3</v>
      </c>
      <c r="M217" s="101">
        <v>51.4</v>
      </c>
      <c r="N217" s="97">
        <v>12.2</v>
      </c>
      <c r="O217" s="98">
        <v>15.6</v>
      </c>
      <c r="P217" s="98">
        <v>15.3</v>
      </c>
      <c r="Q217" s="98">
        <v>13.4</v>
      </c>
      <c r="R217" s="99">
        <v>12.6</v>
      </c>
      <c r="S217" s="100">
        <v>28.9</v>
      </c>
      <c r="T217" s="98">
        <v>29.2</v>
      </c>
      <c r="U217" s="98">
        <v>31</v>
      </c>
      <c r="V217" s="98">
        <v>36.299999999999997</v>
      </c>
      <c r="W217" s="99">
        <v>36</v>
      </c>
    </row>
    <row r="218" spans="2:23" ht="14.25" x14ac:dyDescent="0.45">
      <c r="B218" s="8" t="s">
        <v>250</v>
      </c>
      <c r="C218" s="50" t="s">
        <v>22</v>
      </c>
      <c r="D218" s="97">
        <v>100</v>
      </c>
      <c r="E218" s="98">
        <v>100</v>
      </c>
      <c r="F218" s="98">
        <v>100</v>
      </c>
      <c r="G218" s="98">
        <v>100</v>
      </c>
      <c r="H218" s="99">
        <v>100</v>
      </c>
      <c r="I218" s="100">
        <v>55</v>
      </c>
      <c r="J218" s="98">
        <v>54.7</v>
      </c>
      <c r="K218" s="98">
        <v>47.3</v>
      </c>
      <c r="L218" s="98">
        <v>47.4</v>
      </c>
      <c r="M218" s="101">
        <v>56.7</v>
      </c>
      <c r="N218" s="97">
        <v>15.5</v>
      </c>
      <c r="O218" s="98">
        <v>16.8</v>
      </c>
      <c r="P218" s="98">
        <v>15.5</v>
      </c>
      <c r="Q218" s="98">
        <v>16.8</v>
      </c>
      <c r="R218" s="99">
        <v>10.8</v>
      </c>
      <c r="S218" s="100">
        <v>29.5</v>
      </c>
      <c r="T218" s="98">
        <v>28.5</v>
      </c>
      <c r="U218" s="98">
        <v>37.200000000000003</v>
      </c>
      <c r="V218" s="98">
        <v>35.799999999999997</v>
      </c>
      <c r="W218" s="99">
        <v>32.5</v>
      </c>
    </row>
    <row r="219" spans="2:23" ht="14.25" x14ac:dyDescent="0.45">
      <c r="B219" s="8" t="s">
        <v>251</v>
      </c>
      <c r="C219" s="50" t="s">
        <v>26</v>
      </c>
      <c r="D219" s="97">
        <v>100</v>
      </c>
      <c r="E219" s="98">
        <v>100</v>
      </c>
      <c r="F219" s="98">
        <v>100</v>
      </c>
      <c r="G219" s="98">
        <v>100</v>
      </c>
      <c r="H219" s="99">
        <v>100</v>
      </c>
      <c r="I219" s="100">
        <v>55.6</v>
      </c>
      <c r="J219" s="98">
        <v>55.3</v>
      </c>
      <c r="K219" s="98">
        <v>51.3</v>
      </c>
      <c r="L219" s="98">
        <v>48.3</v>
      </c>
      <c r="M219" s="101">
        <v>40.4</v>
      </c>
      <c r="N219" s="97">
        <v>12.7</v>
      </c>
      <c r="O219" s="98">
        <v>13.3</v>
      </c>
      <c r="P219" s="98">
        <v>19.7</v>
      </c>
      <c r="Q219" s="98">
        <v>7.3</v>
      </c>
      <c r="R219" s="99">
        <v>17.3</v>
      </c>
      <c r="S219" s="100">
        <v>31.6</v>
      </c>
      <c r="T219" s="98">
        <v>31.4</v>
      </c>
      <c r="U219" s="98">
        <v>29</v>
      </c>
      <c r="V219" s="98">
        <v>44.4</v>
      </c>
      <c r="W219" s="99">
        <v>42.3</v>
      </c>
    </row>
    <row r="220" spans="2:23" ht="14.25" x14ac:dyDescent="0.45">
      <c r="B220" s="8" t="s">
        <v>252</v>
      </c>
      <c r="C220" s="50" t="s">
        <v>28</v>
      </c>
      <c r="D220" s="97">
        <v>100</v>
      </c>
      <c r="E220" s="98">
        <v>100</v>
      </c>
      <c r="F220" s="98">
        <v>100</v>
      </c>
      <c r="G220" s="98">
        <v>100</v>
      </c>
      <c r="H220" s="99">
        <v>100</v>
      </c>
      <c r="I220" s="100">
        <v>62.7</v>
      </c>
      <c r="J220" s="98">
        <v>55.5</v>
      </c>
      <c r="K220" s="98">
        <v>57.8</v>
      </c>
      <c r="L220" s="98">
        <v>53.3</v>
      </c>
      <c r="M220" s="101">
        <v>56.1</v>
      </c>
      <c r="N220" s="97">
        <v>10.5</v>
      </c>
      <c r="O220" s="98">
        <v>16.7</v>
      </c>
      <c r="P220" s="98">
        <v>12.8</v>
      </c>
      <c r="Q220" s="98">
        <v>16.399999999999999</v>
      </c>
      <c r="R220" s="99">
        <v>10.4</v>
      </c>
      <c r="S220" s="100">
        <v>26.9</v>
      </c>
      <c r="T220" s="98">
        <v>27.7</v>
      </c>
      <c r="U220" s="98">
        <v>29.4</v>
      </c>
      <c r="V220" s="98">
        <v>30.3</v>
      </c>
      <c r="W220" s="99">
        <v>33.5</v>
      </c>
    </row>
    <row r="221" spans="2:23" ht="14.25" x14ac:dyDescent="0.45">
      <c r="B221" s="8" t="s">
        <v>253</v>
      </c>
      <c r="C221" s="49" t="s">
        <v>30</v>
      </c>
      <c r="D221" s="97">
        <v>100</v>
      </c>
      <c r="E221" s="98">
        <v>100</v>
      </c>
      <c r="F221" s="98">
        <v>100</v>
      </c>
      <c r="G221" s="98">
        <v>100</v>
      </c>
      <c r="H221" s="99">
        <v>100</v>
      </c>
      <c r="I221" s="100">
        <v>59.9</v>
      </c>
      <c r="J221" s="98">
        <v>48.6</v>
      </c>
      <c r="K221" s="98">
        <v>40.4</v>
      </c>
      <c r="L221" s="98">
        <v>37.200000000000003</v>
      </c>
      <c r="M221" s="101">
        <v>49.4</v>
      </c>
      <c r="N221" s="97">
        <v>14.9</v>
      </c>
      <c r="O221" s="98">
        <v>23.3</v>
      </c>
      <c r="P221" s="98">
        <v>20</v>
      </c>
      <c r="Q221" s="98">
        <v>17.8</v>
      </c>
      <c r="R221" s="99">
        <v>10.5</v>
      </c>
      <c r="S221" s="100">
        <v>25.2</v>
      </c>
      <c r="T221" s="98">
        <v>28.1</v>
      </c>
      <c r="U221" s="98">
        <v>39.6</v>
      </c>
      <c r="V221" s="98">
        <v>44.9</v>
      </c>
      <c r="W221" s="99">
        <v>40.1</v>
      </c>
    </row>
    <row r="222" spans="2:23" ht="14.25" x14ac:dyDescent="0.45">
      <c r="B222" s="8" t="s">
        <v>254</v>
      </c>
      <c r="C222" s="49" t="s">
        <v>32</v>
      </c>
      <c r="D222" s="97">
        <v>100</v>
      </c>
      <c r="E222" s="98">
        <v>100</v>
      </c>
      <c r="F222" s="98">
        <v>100</v>
      </c>
      <c r="G222" s="98">
        <v>100</v>
      </c>
      <c r="H222" s="99">
        <v>100</v>
      </c>
      <c r="I222" s="100">
        <v>56.2</v>
      </c>
      <c r="J222" s="98">
        <v>53.3</v>
      </c>
      <c r="K222" s="98">
        <v>51.2</v>
      </c>
      <c r="L222" s="98">
        <v>53.5</v>
      </c>
      <c r="M222" s="101">
        <v>51.6</v>
      </c>
      <c r="N222" s="97">
        <v>12.7</v>
      </c>
      <c r="O222" s="98">
        <v>10.5</v>
      </c>
      <c r="P222" s="98">
        <v>13.1</v>
      </c>
      <c r="Q222" s="98">
        <v>11.9</v>
      </c>
      <c r="R222" s="99">
        <v>13.3</v>
      </c>
      <c r="S222" s="100">
        <v>31.1</v>
      </c>
      <c r="T222" s="98">
        <v>36.200000000000003</v>
      </c>
      <c r="U222" s="98">
        <v>35.700000000000003</v>
      </c>
      <c r="V222" s="98">
        <v>34.700000000000003</v>
      </c>
      <c r="W222" s="99">
        <v>35</v>
      </c>
    </row>
    <row r="223" spans="2:23" ht="14.25" x14ac:dyDescent="0.45">
      <c r="B223" s="8" t="s">
        <v>255</v>
      </c>
      <c r="C223" s="49" t="s">
        <v>34</v>
      </c>
      <c r="D223" s="97">
        <v>100</v>
      </c>
      <c r="E223" s="98">
        <v>100</v>
      </c>
      <c r="F223" s="98">
        <v>100</v>
      </c>
      <c r="G223" s="98">
        <v>100</v>
      </c>
      <c r="H223" s="99">
        <v>100</v>
      </c>
      <c r="I223" s="100">
        <v>46.1</v>
      </c>
      <c r="J223" s="98">
        <v>33.299999999999997</v>
      </c>
      <c r="K223" s="98">
        <v>36.9</v>
      </c>
      <c r="L223" s="98">
        <v>83.1</v>
      </c>
      <c r="M223" s="101">
        <v>56.3</v>
      </c>
      <c r="N223" s="97">
        <v>18.600000000000001</v>
      </c>
      <c r="O223" s="98">
        <v>24.3</v>
      </c>
      <c r="P223" s="98">
        <v>25</v>
      </c>
      <c r="Q223" s="98">
        <v>0</v>
      </c>
      <c r="R223" s="99">
        <v>16.899999999999999</v>
      </c>
      <c r="S223" s="100">
        <v>35.200000000000003</v>
      </c>
      <c r="T223" s="98">
        <v>42.4</v>
      </c>
      <c r="U223" s="98">
        <v>38</v>
      </c>
      <c r="V223" s="98">
        <v>16.899999999999999</v>
      </c>
      <c r="W223" s="99">
        <v>26.9</v>
      </c>
    </row>
    <row r="224" spans="2:23" ht="14.25" x14ac:dyDescent="0.45">
      <c r="B224" s="8" t="s">
        <v>256</v>
      </c>
      <c r="C224" s="49" t="s">
        <v>36</v>
      </c>
      <c r="D224" s="97">
        <v>100</v>
      </c>
      <c r="E224" s="98">
        <v>100</v>
      </c>
      <c r="F224" s="98">
        <v>100</v>
      </c>
      <c r="G224" s="98">
        <v>100</v>
      </c>
      <c r="H224" s="99">
        <v>100</v>
      </c>
      <c r="I224" s="100">
        <v>52.5</v>
      </c>
      <c r="J224" s="98">
        <v>52.2</v>
      </c>
      <c r="K224" s="98">
        <v>57.5</v>
      </c>
      <c r="L224" s="98">
        <v>50.2</v>
      </c>
      <c r="M224" s="101">
        <v>47.1</v>
      </c>
      <c r="N224" s="97">
        <v>21.2</v>
      </c>
      <c r="O224" s="98">
        <v>21.1</v>
      </c>
      <c r="P224" s="98">
        <v>12.1</v>
      </c>
      <c r="Q224" s="98">
        <v>15</v>
      </c>
      <c r="R224" s="99">
        <v>15.7</v>
      </c>
      <c r="S224" s="100">
        <v>26.4</v>
      </c>
      <c r="T224" s="98">
        <v>26.7</v>
      </c>
      <c r="U224" s="98">
        <v>30.4</v>
      </c>
      <c r="V224" s="98">
        <v>34.799999999999997</v>
      </c>
      <c r="W224" s="99">
        <v>37.200000000000003</v>
      </c>
    </row>
    <row r="225" spans="2:23" ht="14.25" x14ac:dyDescent="0.45">
      <c r="B225" s="8" t="s">
        <v>257</v>
      </c>
      <c r="C225" s="49" t="s">
        <v>38</v>
      </c>
      <c r="D225" s="97">
        <v>100</v>
      </c>
      <c r="E225" s="98">
        <v>100</v>
      </c>
      <c r="F225" s="98">
        <v>100</v>
      </c>
      <c r="G225" s="98">
        <v>100</v>
      </c>
      <c r="H225" s="99">
        <v>100</v>
      </c>
      <c r="I225" s="100">
        <v>56.9</v>
      </c>
      <c r="J225" s="98">
        <v>57.5</v>
      </c>
      <c r="K225" s="98">
        <v>50.6</v>
      </c>
      <c r="L225" s="98">
        <v>53.5</v>
      </c>
      <c r="M225" s="101">
        <v>57.6</v>
      </c>
      <c r="N225" s="97">
        <v>14.2</v>
      </c>
      <c r="O225" s="98">
        <v>13.1</v>
      </c>
      <c r="P225" s="98">
        <v>16.5</v>
      </c>
      <c r="Q225" s="98">
        <v>11.7</v>
      </c>
      <c r="R225" s="99">
        <v>11</v>
      </c>
      <c r="S225" s="100">
        <v>28.9</v>
      </c>
      <c r="T225" s="98">
        <v>29.4</v>
      </c>
      <c r="U225" s="98">
        <v>32.9</v>
      </c>
      <c r="V225" s="98">
        <v>34.799999999999997</v>
      </c>
      <c r="W225" s="99">
        <v>31.3</v>
      </c>
    </row>
    <row r="226" spans="2:23" ht="14.25" x14ac:dyDescent="0.45">
      <c r="B226" s="8" t="s">
        <v>258</v>
      </c>
      <c r="C226" s="50" t="s">
        <v>40</v>
      </c>
      <c r="D226" s="97">
        <v>100</v>
      </c>
      <c r="E226" s="98">
        <v>100</v>
      </c>
      <c r="F226" s="98">
        <v>100</v>
      </c>
      <c r="G226" s="98">
        <v>100</v>
      </c>
      <c r="H226" s="99">
        <v>100</v>
      </c>
      <c r="I226" s="100">
        <v>59.1</v>
      </c>
      <c r="J226" s="98">
        <v>51.4</v>
      </c>
      <c r="K226" s="98">
        <v>49</v>
      </c>
      <c r="L226" s="98">
        <v>47.5</v>
      </c>
      <c r="M226" s="101">
        <v>51.6</v>
      </c>
      <c r="N226" s="97">
        <v>11.9</v>
      </c>
      <c r="O226" s="98">
        <v>13.5</v>
      </c>
      <c r="P226" s="98">
        <v>19.100000000000001</v>
      </c>
      <c r="Q226" s="98">
        <v>12.7</v>
      </c>
      <c r="R226" s="99">
        <v>12</v>
      </c>
      <c r="S226" s="100">
        <v>29.1</v>
      </c>
      <c r="T226" s="98">
        <v>35.1</v>
      </c>
      <c r="U226" s="98">
        <v>31.9</v>
      </c>
      <c r="V226" s="98">
        <v>39.799999999999997</v>
      </c>
      <c r="W226" s="99">
        <v>36.4</v>
      </c>
    </row>
    <row r="227" spans="2:23" ht="14.25" x14ac:dyDescent="0.45">
      <c r="B227" s="8" t="s">
        <v>259</v>
      </c>
      <c r="C227" s="51" t="s">
        <v>42</v>
      </c>
      <c r="D227" s="102">
        <v>100</v>
      </c>
      <c r="E227" s="103">
        <v>100</v>
      </c>
      <c r="F227" s="103">
        <v>100</v>
      </c>
      <c r="G227" s="103">
        <v>100</v>
      </c>
      <c r="H227" s="104">
        <v>100</v>
      </c>
      <c r="I227" s="105">
        <v>54.9</v>
      </c>
      <c r="J227" s="103">
        <v>62.6</v>
      </c>
      <c r="K227" s="103">
        <v>52</v>
      </c>
      <c r="L227" s="103">
        <v>58.6</v>
      </c>
      <c r="M227" s="106">
        <v>62.7</v>
      </c>
      <c r="N227" s="102">
        <v>16.3</v>
      </c>
      <c r="O227" s="103">
        <v>12.8</v>
      </c>
      <c r="P227" s="103">
        <v>14.2</v>
      </c>
      <c r="Q227" s="103">
        <v>10.9</v>
      </c>
      <c r="R227" s="104">
        <v>10.199999999999999</v>
      </c>
      <c r="S227" s="105">
        <v>28.8</v>
      </c>
      <c r="T227" s="103">
        <v>24.6</v>
      </c>
      <c r="U227" s="103">
        <v>33.799999999999997</v>
      </c>
      <c r="V227" s="103">
        <v>30.5</v>
      </c>
      <c r="W227" s="104">
        <v>27.1</v>
      </c>
    </row>
    <row r="228" spans="2:23" ht="14.25" x14ac:dyDescent="0.45">
      <c r="B228" s="8" t="s">
        <v>260</v>
      </c>
      <c r="C228" s="58" t="s">
        <v>44</v>
      </c>
      <c r="D228" s="107">
        <v>100</v>
      </c>
      <c r="E228" s="108">
        <v>100</v>
      </c>
      <c r="F228" s="108">
        <v>100</v>
      </c>
      <c r="G228" s="108">
        <v>100</v>
      </c>
      <c r="H228" s="109">
        <v>100</v>
      </c>
      <c r="I228" s="110">
        <v>49.5</v>
      </c>
      <c r="J228" s="108">
        <v>46.4</v>
      </c>
      <c r="K228" s="108">
        <v>45.7</v>
      </c>
      <c r="L228" s="108">
        <v>43.4</v>
      </c>
      <c r="M228" s="111">
        <v>46.4</v>
      </c>
      <c r="N228" s="107">
        <v>19.5</v>
      </c>
      <c r="O228" s="108">
        <v>23.4</v>
      </c>
      <c r="P228" s="108">
        <v>21.1</v>
      </c>
      <c r="Q228" s="108">
        <v>19.100000000000001</v>
      </c>
      <c r="R228" s="109">
        <v>16.5</v>
      </c>
      <c r="S228" s="110">
        <v>31</v>
      </c>
      <c r="T228" s="108">
        <v>30.3</v>
      </c>
      <c r="U228" s="108">
        <v>33.200000000000003</v>
      </c>
      <c r="V228" s="108">
        <v>37.5</v>
      </c>
      <c r="W228" s="109">
        <v>37.1</v>
      </c>
    </row>
    <row r="229" spans="2:23" ht="14.25" x14ac:dyDescent="0.45">
      <c r="B229" s="8" t="s">
        <v>261</v>
      </c>
      <c r="C229" s="49" t="s">
        <v>46</v>
      </c>
      <c r="D229" s="97">
        <v>100</v>
      </c>
      <c r="E229" s="98">
        <v>100</v>
      </c>
      <c r="F229" s="98">
        <v>100</v>
      </c>
      <c r="G229" s="98">
        <v>100</v>
      </c>
      <c r="H229" s="99">
        <v>100</v>
      </c>
      <c r="I229" s="100">
        <v>51.8</v>
      </c>
      <c r="J229" s="98">
        <v>43.7</v>
      </c>
      <c r="K229" s="98">
        <v>38.799999999999997</v>
      </c>
      <c r="L229" s="98">
        <v>30.1</v>
      </c>
      <c r="M229" s="101">
        <v>38.6</v>
      </c>
      <c r="N229" s="97">
        <v>20.3</v>
      </c>
      <c r="O229" s="98">
        <v>26.3</v>
      </c>
      <c r="P229" s="98">
        <v>19.899999999999999</v>
      </c>
      <c r="Q229" s="98">
        <v>19</v>
      </c>
      <c r="R229" s="99">
        <v>19.3</v>
      </c>
      <c r="S229" s="100">
        <v>27.9</v>
      </c>
      <c r="T229" s="98">
        <v>29.9</v>
      </c>
      <c r="U229" s="98">
        <v>41.3</v>
      </c>
      <c r="V229" s="98">
        <v>50.9</v>
      </c>
      <c r="W229" s="99">
        <v>42</v>
      </c>
    </row>
    <row r="230" spans="2:23" ht="14.25" x14ac:dyDescent="0.45">
      <c r="B230" s="8" t="s">
        <v>262</v>
      </c>
      <c r="C230" s="49" t="s">
        <v>48</v>
      </c>
      <c r="D230" s="97">
        <v>100</v>
      </c>
      <c r="E230" s="98">
        <v>100</v>
      </c>
      <c r="F230" s="98">
        <v>100</v>
      </c>
      <c r="G230" s="98">
        <v>100</v>
      </c>
      <c r="H230" s="99">
        <v>100</v>
      </c>
      <c r="I230" s="100">
        <v>53.3</v>
      </c>
      <c r="J230" s="98">
        <v>48.5</v>
      </c>
      <c r="K230" s="98">
        <v>42</v>
      </c>
      <c r="L230" s="98">
        <v>46</v>
      </c>
      <c r="M230" s="101">
        <v>42.3</v>
      </c>
      <c r="N230" s="97">
        <v>17.100000000000001</v>
      </c>
      <c r="O230" s="98">
        <v>26.3</v>
      </c>
      <c r="P230" s="98">
        <v>17.3</v>
      </c>
      <c r="Q230" s="98">
        <v>19</v>
      </c>
      <c r="R230" s="99">
        <v>13.8</v>
      </c>
      <c r="S230" s="100">
        <v>29.6</v>
      </c>
      <c r="T230" s="98">
        <v>25.2</v>
      </c>
      <c r="U230" s="98">
        <v>40.6</v>
      </c>
      <c r="V230" s="98">
        <v>35</v>
      </c>
      <c r="W230" s="99">
        <v>43.8</v>
      </c>
    </row>
    <row r="231" spans="2:23" ht="14.25" x14ac:dyDescent="0.45">
      <c r="B231" s="8" t="s">
        <v>263</v>
      </c>
      <c r="C231" s="49" t="s">
        <v>50</v>
      </c>
      <c r="D231" s="97">
        <v>100</v>
      </c>
      <c r="E231" s="98">
        <v>100</v>
      </c>
      <c r="F231" s="98">
        <v>100</v>
      </c>
      <c r="G231" s="98">
        <v>100</v>
      </c>
      <c r="H231" s="99">
        <v>100</v>
      </c>
      <c r="I231" s="100">
        <v>43.1</v>
      </c>
      <c r="J231" s="98">
        <v>44.2</v>
      </c>
      <c r="K231" s="98">
        <v>38.799999999999997</v>
      </c>
      <c r="L231" s="98">
        <v>33</v>
      </c>
      <c r="M231" s="101">
        <v>37.6</v>
      </c>
      <c r="N231" s="97">
        <v>15.8</v>
      </c>
      <c r="O231" s="98">
        <v>18.7</v>
      </c>
      <c r="P231" s="98">
        <v>17.100000000000001</v>
      </c>
      <c r="Q231" s="98">
        <v>23.6</v>
      </c>
      <c r="R231" s="99">
        <v>16.100000000000001</v>
      </c>
      <c r="S231" s="100">
        <v>41.1</v>
      </c>
      <c r="T231" s="98">
        <v>37.1</v>
      </c>
      <c r="U231" s="98">
        <v>44.1</v>
      </c>
      <c r="V231" s="98">
        <v>43.4</v>
      </c>
      <c r="W231" s="99">
        <v>46.3</v>
      </c>
    </row>
    <row r="232" spans="2:23" ht="14.25" x14ac:dyDescent="0.45">
      <c r="B232" s="8" t="s">
        <v>264</v>
      </c>
      <c r="C232" s="49" t="s">
        <v>52</v>
      </c>
      <c r="D232" s="97">
        <v>100</v>
      </c>
      <c r="E232" s="98">
        <v>100</v>
      </c>
      <c r="F232" s="98">
        <v>100</v>
      </c>
      <c r="G232" s="98">
        <v>100</v>
      </c>
      <c r="H232" s="99">
        <v>100</v>
      </c>
      <c r="I232" s="100">
        <v>55.1</v>
      </c>
      <c r="J232" s="98">
        <v>50.7</v>
      </c>
      <c r="K232" s="98">
        <v>50</v>
      </c>
      <c r="L232" s="98">
        <v>51.1</v>
      </c>
      <c r="M232" s="101">
        <v>52.3</v>
      </c>
      <c r="N232" s="97">
        <v>17.899999999999999</v>
      </c>
      <c r="O232" s="98">
        <v>19.2</v>
      </c>
      <c r="P232" s="98">
        <v>14.9</v>
      </c>
      <c r="Q232" s="98">
        <v>15.4</v>
      </c>
      <c r="R232" s="99">
        <v>10</v>
      </c>
      <c r="S232" s="100">
        <v>27</v>
      </c>
      <c r="T232" s="98">
        <v>30.1</v>
      </c>
      <c r="U232" s="98">
        <v>35.1</v>
      </c>
      <c r="V232" s="98">
        <v>33.5</v>
      </c>
      <c r="W232" s="99">
        <v>37.700000000000003</v>
      </c>
    </row>
    <row r="233" spans="2:23" ht="14.25" x14ac:dyDescent="0.45">
      <c r="B233" s="8" t="s">
        <v>265</v>
      </c>
      <c r="C233" s="49" t="s">
        <v>54</v>
      </c>
      <c r="D233" s="97">
        <v>100</v>
      </c>
      <c r="E233" s="98">
        <v>100</v>
      </c>
      <c r="F233" s="98">
        <v>100</v>
      </c>
      <c r="G233" s="98">
        <v>100</v>
      </c>
      <c r="H233" s="99">
        <v>100</v>
      </c>
      <c r="I233" s="100">
        <v>47.4</v>
      </c>
      <c r="J233" s="98">
        <v>46.5</v>
      </c>
      <c r="K233" s="98">
        <v>50.9</v>
      </c>
      <c r="L233" s="98">
        <v>51.8</v>
      </c>
      <c r="M233" s="101">
        <v>53.4</v>
      </c>
      <c r="N233" s="97">
        <v>23.1</v>
      </c>
      <c r="O233" s="98">
        <v>23.8</v>
      </c>
      <c r="P233" s="98">
        <v>21.7</v>
      </c>
      <c r="Q233" s="98">
        <v>16.600000000000001</v>
      </c>
      <c r="R233" s="99">
        <v>10.4</v>
      </c>
      <c r="S233" s="100">
        <v>29.5</v>
      </c>
      <c r="T233" s="98">
        <v>29.7</v>
      </c>
      <c r="U233" s="98">
        <v>27.4</v>
      </c>
      <c r="V233" s="98">
        <v>31.6</v>
      </c>
      <c r="W233" s="99">
        <v>36.200000000000003</v>
      </c>
    </row>
    <row r="234" spans="2:23" ht="14.25" x14ac:dyDescent="0.45">
      <c r="B234" s="8" t="s">
        <v>266</v>
      </c>
      <c r="C234" s="49" t="s">
        <v>56</v>
      </c>
      <c r="D234" s="97">
        <v>100</v>
      </c>
      <c r="E234" s="98">
        <v>100</v>
      </c>
      <c r="F234" s="98">
        <v>100</v>
      </c>
      <c r="G234" s="98">
        <v>100</v>
      </c>
      <c r="H234" s="99">
        <v>100</v>
      </c>
      <c r="I234" s="100">
        <v>50.7</v>
      </c>
      <c r="J234" s="98">
        <v>46.6</v>
      </c>
      <c r="K234" s="98">
        <v>34.200000000000003</v>
      </c>
      <c r="L234" s="98">
        <v>28</v>
      </c>
      <c r="M234" s="101">
        <v>30</v>
      </c>
      <c r="N234" s="97">
        <v>16.600000000000001</v>
      </c>
      <c r="O234" s="98">
        <v>20.8</v>
      </c>
      <c r="P234" s="98">
        <v>18.3</v>
      </c>
      <c r="Q234" s="98">
        <v>15.1</v>
      </c>
      <c r="R234" s="99">
        <v>18.7</v>
      </c>
      <c r="S234" s="100">
        <v>32.700000000000003</v>
      </c>
      <c r="T234" s="98">
        <v>32.6</v>
      </c>
      <c r="U234" s="98">
        <v>47.4</v>
      </c>
      <c r="V234" s="98">
        <v>56.9</v>
      </c>
      <c r="W234" s="99">
        <v>51.3</v>
      </c>
    </row>
    <row r="235" spans="2:23" ht="14.25" x14ac:dyDescent="0.45">
      <c r="B235" s="8" t="s">
        <v>267</v>
      </c>
      <c r="C235" s="49" t="s">
        <v>58</v>
      </c>
      <c r="D235" s="97">
        <v>100</v>
      </c>
      <c r="E235" s="98">
        <v>100</v>
      </c>
      <c r="F235" s="98">
        <v>100</v>
      </c>
      <c r="G235" s="98">
        <v>100</v>
      </c>
      <c r="H235" s="99">
        <v>100</v>
      </c>
      <c r="I235" s="100">
        <v>37.5</v>
      </c>
      <c r="J235" s="98">
        <v>64.2</v>
      </c>
      <c r="K235" s="98">
        <v>42.8</v>
      </c>
      <c r="L235" s="98">
        <v>37.5</v>
      </c>
      <c r="M235" s="101">
        <v>57.5</v>
      </c>
      <c r="N235" s="97">
        <v>19.399999999999999</v>
      </c>
      <c r="O235" s="98">
        <v>17.100000000000001</v>
      </c>
      <c r="P235" s="98">
        <v>42</v>
      </c>
      <c r="Q235" s="98">
        <v>15.2</v>
      </c>
      <c r="R235" s="99">
        <v>7.5</v>
      </c>
      <c r="S235" s="100">
        <v>43.1</v>
      </c>
      <c r="T235" s="98">
        <v>18.8</v>
      </c>
      <c r="U235" s="98">
        <v>15.3</v>
      </c>
      <c r="V235" s="98">
        <v>47.3</v>
      </c>
      <c r="W235" s="99">
        <v>34.9</v>
      </c>
    </row>
    <row r="236" spans="2:23" ht="14.25" x14ac:dyDescent="0.45">
      <c r="B236" s="8" t="s">
        <v>268</v>
      </c>
      <c r="C236" s="49" t="s">
        <v>60</v>
      </c>
      <c r="D236" s="97">
        <v>100</v>
      </c>
      <c r="E236" s="98">
        <v>100</v>
      </c>
      <c r="F236" s="98">
        <v>100</v>
      </c>
      <c r="G236" s="98">
        <v>100</v>
      </c>
      <c r="H236" s="99">
        <v>100</v>
      </c>
      <c r="I236" s="100">
        <v>48</v>
      </c>
      <c r="J236" s="98">
        <v>46.6</v>
      </c>
      <c r="K236" s="98">
        <v>53.7</v>
      </c>
      <c r="L236" s="98">
        <v>53.9</v>
      </c>
      <c r="M236" s="101">
        <v>57.4</v>
      </c>
      <c r="N236" s="97">
        <v>23.6</v>
      </c>
      <c r="O236" s="98">
        <v>28.6</v>
      </c>
      <c r="P236" s="98">
        <v>26.1</v>
      </c>
      <c r="Q236" s="98">
        <v>22.8</v>
      </c>
      <c r="R236" s="99">
        <v>19.600000000000001</v>
      </c>
      <c r="S236" s="100">
        <v>28.4</v>
      </c>
      <c r="T236" s="98">
        <v>24.9</v>
      </c>
      <c r="U236" s="98">
        <v>20.2</v>
      </c>
      <c r="V236" s="98">
        <v>23.3</v>
      </c>
      <c r="W236" s="99">
        <v>23.1</v>
      </c>
    </row>
    <row r="237" spans="2:23" ht="14.65" thickBot="1" x14ac:dyDescent="0.5">
      <c r="B237" s="8" t="s">
        <v>269</v>
      </c>
      <c r="C237" s="59" t="s">
        <v>62</v>
      </c>
      <c r="D237" s="112">
        <v>100</v>
      </c>
      <c r="E237" s="113">
        <v>100</v>
      </c>
      <c r="F237" s="113">
        <v>100</v>
      </c>
      <c r="G237" s="113">
        <v>100</v>
      </c>
      <c r="H237" s="114">
        <v>100</v>
      </c>
      <c r="I237" s="115">
        <v>50</v>
      </c>
      <c r="J237" s="113">
        <v>44.8</v>
      </c>
      <c r="K237" s="113">
        <v>46.8</v>
      </c>
      <c r="L237" s="113">
        <v>41.1</v>
      </c>
      <c r="M237" s="116">
        <v>45.1</v>
      </c>
      <c r="N237" s="112">
        <v>17.5</v>
      </c>
      <c r="O237" s="113">
        <v>19.2</v>
      </c>
      <c r="P237" s="113">
        <v>20.2</v>
      </c>
      <c r="Q237" s="113">
        <v>18.100000000000001</v>
      </c>
      <c r="R237" s="114">
        <v>16.100000000000001</v>
      </c>
      <c r="S237" s="115">
        <v>32.5</v>
      </c>
      <c r="T237" s="113">
        <v>36</v>
      </c>
      <c r="U237" s="113">
        <v>33.1</v>
      </c>
      <c r="V237" s="113">
        <v>40.799999999999997</v>
      </c>
      <c r="W237" s="114">
        <v>38.799999999999997</v>
      </c>
    </row>
    <row r="238" spans="2:23" ht="14.65" thickTop="1" x14ac:dyDescent="0.45">
      <c r="B238" s="8" t="s">
        <v>270</v>
      </c>
      <c r="C238" s="66" t="s">
        <v>64</v>
      </c>
      <c r="D238" s="117">
        <v>100</v>
      </c>
      <c r="E238" s="118">
        <v>100</v>
      </c>
      <c r="F238" s="118">
        <v>100</v>
      </c>
      <c r="G238" s="118">
        <v>100</v>
      </c>
      <c r="H238" s="119">
        <v>100</v>
      </c>
      <c r="I238" s="120">
        <v>55.5</v>
      </c>
      <c r="J238" s="118">
        <v>52.1</v>
      </c>
      <c r="K238" s="118">
        <v>51</v>
      </c>
      <c r="L238" s="118">
        <v>48.9</v>
      </c>
      <c r="M238" s="121">
        <v>50.2</v>
      </c>
      <c r="N238" s="122">
        <v>15.4</v>
      </c>
      <c r="O238" s="123">
        <v>17.8</v>
      </c>
      <c r="P238" s="123">
        <v>16.5</v>
      </c>
      <c r="Q238" s="123">
        <v>15.2</v>
      </c>
      <c r="R238" s="124">
        <v>13.6</v>
      </c>
      <c r="S238" s="120">
        <v>29.2</v>
      </c>
      <c r="T238" s="118">
        <v>30.1</v>
      </c>
      <c r="U238" s="118">
        <v>32.5</v>
      </c>
      <c r="V238" s="118">
        <v>36</v>
      </c>
      <c r="W238" s="119">
        <v>36.200000000000003</v>
      </c>
    </row>
    <row r="241" spans="2:23" ht="13.15" x14ac:dyDescent="0.4">
      <c r="C241" s="75" t="s">
        <v>271</v>
      </c>
    </row>
    <row r="242" spans="2:23" x14ac:dyDescent="0.35">
      <c r="C242" s="18" t="s">
        <v>14</v>
      </c>
      <c r="D242" s="19" t="s">
        <v>372</v>
      </c>
      <c r="E242" s="20"/>
      <c r="F242" s="20"/>
      <c r="G242" s="20"/>
      <c r="H242" s="21"/>
      <c r="I242" s="22" t="s">
        <v>373</v>
      </c>
      <c r="J242" s="20"/>
      <c r="K242" s="20"/>
      <c r="L242" s="20"/>
      <c r="M242" s="80"/>
      <c r="N242" s="81" t="s">
        <v>374</v>
      </c>
      <c r="O242" s="20"/>
      <c r="P242" s="20"/>
      <c r="Q242" s="20"/>
      <c r="R242" s="80"/>
      <c r="S242" s="81" t="s">
        <v>375</v>
      </c>
      <c r="T242" s="20"/>
      <c r="U242" s="20"/>
      <c r="V242" s="20"/>
      <c r="W242" s="24"/>
    </row>
    <row r="243" spans="2:23" ht="13.15" x14ac:dyDescent="0.4">
      <c r="C243" s="26" t="s">
        <v>20</v>
      </c>
      <c r="D243" s="82">
        <v>2011</v>
      </c>
      <c r="E243" s="83">
        <v>2012</v>
      </c>
      <c r="F243" s="83">
        <v>2013</v>
      </c>
      <c r="G243" s="83">
        <v>2014</v>
      </c>
      <c r="H243" s="84">
        <v>2015</v>
      </c>
      <c r="I243" s="85">
        <v>2011</v>
      </c>
      <c r="J243" s="83">
        <v>2012</v>
      </c>
      <c r="K243" s="83">
        <v>2013</v>
      </c>
      <c r="L243" s="83">
        <v>2014</v>
      </c>
      <c r="M243" s="86">
        <v>2015</v>
      </c>
      <c r="N243" s="82">
        <v>2011</v>
      </c>
      <c r="O243" s="83">
        <v>2012</v>
      </c>
      <c r="P243" s="83">
        <v>2013</v>
      </c>
      <c r="Q243" s="83">
        <v>2014</v>
      </c>
      <c r="R243" s="84">
        <v>2015</v>
      </c>
      <c r="S243" s="85">
        <v>2011</v>
      </c>
      <c r="T243" s="83">
        <v>2012</v>
      </c>
      <c r="U243" s="83">
        <v>2013</v>
      </c>
      <c r="V243" s="83">
        <v>2014</v>
      </c>
      <c r="W243" s="84">
        <v>2015</v>
      </c>
    </row>
    <row r="244" spans="2:23" ht="14.25" x14ac:dyDescent="0.45">
      <c r="B244" s="8" t="s">
        <v>272</v>
      </c>
      <c r="C244" s="32" t="s">
        <v>5</v>
      </c>
      <c r="D244" s="87">
        <v>100</v>
      </c>
      <c r="E244" s="88">
        <v>100</v>
      </c>
      <c r="F244" s="88">
        <v>100</v>
      </c>
      <c r="G244" s="88">
        <v>100</v>
      </c>
      <c r="H244" s="89">
        <v>100</v>
      </c>
      <c r="I244" s="90">
        <v>57</v>
      </c>
      <c r="J244" s="88">
        <v>55.9</v>
      </c>
      <c r="K244" s="88">
        <v>54.9</v>
      </c>
      <c r="L244" s="88">
        <v>53.6</v>
      </c>
      <c r="M244" s="91">
        <v>54.7</v>
      </c>
      <c r="N244" s="87">
        <v>13.5</v>
      </c>
      <c r="O244" s="88">
        <v>13.7</v>
      </c>
      <c r="P244" s="88">
        <v>12.3</v>
      </c>
      <c r="Q244" s="88">
        <v>12.3</v>
      </c>
      <c r="R244" s="89">
        <v>12</v>
      </c>
      <c r="S244" s="90">
        <v>29.5</v>
      </c>
      <c r="T244" s="88">
        <v>30.4</v>
      </c>
      <c r="U244" s="88">
        <v>32.799999999999997</v>
      </c>
      <c r="V244" s="88">
        <v>34</v>
      </c>
      <c r="W244" s="89">
        <v>33.299999999999997</v>
      </c>
    </row>
    <row r="245" spans="2:23" ht="14.25" x14ac:dyDescent="0.45">
      <c r="B245" s="8" t="s">
        <v>273</v>
      </c>
      <c r="C245" s="42" t="s">
        <v>10</v>
      </c>
      <c r="D245" s="92">
        <v>100</v>
      </c>
      <c r="E245" s="93">
        <v>100</v>
      </c>
      <c r="F245" s="93">
        <v>100</v>
      </c>
      <c r="G245" s="93">
        <v>100</v>
      </c>
      <c r="H245" s="94">
        <v>100</v>
      </c>
      <c r="I245" s="95">
        <v>59.4</v>
      </c>
      <c r="J245" s="93">
        <v>60.9</v>
      </c>
      <c r="K245" s="93">
        <v>57.3</v>
      </c>
      <c r="L245" s="93">
        <v>56.7</v>
      </c>
      <c r="M245" s="96">
        <v>59.5</v>
      </c>
      <c r="N245" s="92">
        <v>11.8</v>
      </c>
      <c r="O245" s="93">
        <v>11.2</v>
      </c>
      <c r="P245" s="93">
        <v>12.2</v>
      </c>
      <c r="Q245" s="93">
        <v>11.1</v>
      </c>
      <c r="R245" s="94">
        <v>11.5</v>
      </c>
      <c r="S245" s="95">
        <v>28.8</v>
      </c>
      <c r="T245" s="93">
        <v>27.9</v>
      </c>
      <c r="U245" s="93">
        <v>30.5</v>
      </c>
      <c r="V245" s="93">
        <v>32.1</v>
      </c>
      <c r="W245" s="94">
        <v>29</v>
      </c>
    </row>
    <row r="246" spans="2:23" ht="14.25" x14ac:dyDescent="0.45">
      <c r="B246" s="8" t="s">
        <v>274</v>
      </c>
      <c r="C246" s="49" t="s">
        <v>16</v>
      </c>
      <c r="D246" s="97">
        <v>100</v>
      </c>
      <c r="E246" s="98">
        <v>100</v>
      </c>
      <c r="F246" s="98">
        <v>100</v>
      </c>
      <c r="G246" s="98">
        <v>100</v>
      </c>
      <c r="H246" s="99">
        <v>100</v>
      </c>
      <c r="I246" s="100">
        <v>61.1</v>
      </c>
      <c r="J246" s="98">
        <v>59</v>
      </c>
      <c r="K246" s="98">
        <v>55.8</v>
      </c>
      <c r="L246" s="98">
        <v>53</v>
      </c>
      <c r="M246" s="101">
        <v>52.5</v>
      </c>
      <c r="N246" s="97">
        <v>12.2</v>
      </c>
      <c r="O246" s="98">
        <v>13.4</v>
      </c>
      <c r="P246" s="98">
        <v>14</v>
      </c>
      <c r="Q246" s="98">
        <v>13.3</v>
      </c>
      <c r="R246" s="99">
        <v>12.7</v>
      </c>
      <c r="S246" s="100">
        <v>26.8</v>
      </c>
      <c r="T246" s="98">
        <v>27.6</v>
      </c>
      <c r="U246" s="98">
        <v>30.2</v>
      </c>
      <c r="V246" s="98">
        <v>33.700000000000003</v>
      </c>
      <c r="W246" s="99">
        <v>34.9</v>
      </c>
    </row>
    <row r="247" spans="2:23" ht="14.25" x14ac:dyDescent="0.45">
      <c r="B247" s="8" t="s">
        <v>275</v>
      </c>
      <c r="C247" s="50" t="s">
        <v>22</v>
      </c>
      <c r="D247" s="97">
        <v>100</v>
      </c>
      <c r="E247" s="98">
        <v>100</v>
      </c>
      <c r="F247" s="98">
        <v>100</v>
      </c>
      <c r="G247" s="98">
        <v>100</v>
      </c>
      <c r="H247" s="99">
        <v>100</v>
      </c>
      <c r="I247" s="100">
        <v>53</v>
      </c>
      <c r="J247" s="98">
        <v>49.9</v>
      </c>
      <c r="K247" s="98">
        <v>52.4</v>
      </c>
      <c r="L247" s="98">
        <v>47.4</v>
      </c>
      <c r="M247" s="101">
        <v>46.7</v>
      </c>
      <c r="N247" s="97">
        <v>15.8</v>
      </c>
      <c r="O247" s="98">
        <v>17</v>
      </c>
      <c r="P247" s="98">
        <v>11.7</v>
      </c>
      <c r="Q247" s="98">
        <v>12.7</v>
      </c>
      <c r="R247" s="99">
        <v>15.3</v>
      </c>
      <c r="S247" s="100">
        <v>31.2</v>
      </c>
      <c r="T247" s="98">
        <v>33.1</v>
      </c>
      <c r="U247" s="98">
        <v>35.9</v>
      </c>
      <c r="V247" s="98">
        <v>40</v>
      </c>
      <c r="W247" s="99">
        <v>38</v>
      </c>
    </row>
    <row r="248" spans="2:23" ht="14.25" x14ac:dyDescent="0.45">
      <c r="B248" s="8" t="s">
        <v>276</v>
      </c>
      <c r="C248" s="50" t="s">
        <v>26</v>
      </c>
      <c r="D248" s="97">
        <v>100</v>
      </c>
      <c r="E248" s="98">
        <v>100</v>
      </c>
      <c r="F248" s="98">
        <v>100</v>
      </c>
      <c r="G248" s="98">
        <v>100</v>
      </c>
      <c r="H248" s="99">
        <v>100</v>
      </c>
      <c r="I248" s="100">
        <v>65.8</v>
      </c>
      <c r="J248" s="98">
        <v>64.5</v>
      </c>
      <c r="K248" s="98">
        <v>59.9</v>
      </c>
      <c r="L248" s="98">
        <v>61.6</v>
      </c>
      <c r="M248" s="101">
        <v>61.6</v>
      </c>
      <c r="N248" s="97">
        <v>10.6</v>
      </c>
      <c r="O248" s="98">
        <v>10.5</v>
      </c>
      <c r="P248" s="98">
        <v>17.5</v>
      </c>
      <c r="Q248" s="98">
        <v>11.8</v>
      </c>
      <c r="R248" s="99">
        <v>8</v>
      </c>
      <c r="S248" s="100">
        <v>23.6</v>
      </c>
      <c r="T248" s="98">
        <v>25</v>
      </c>
      <c r="U248" s="98">
        <v>22.6</v>
      </c>
      <c r="V248" s="98">
        <v>26.6</v>
      </c>
      <c r="W248" s="99">
        <v>30.3</v>
      </c>
    </row>
    <row r="249" spans="2:23" ht="14.25" x14ac:dyDescent="0.45">
      <c r="B249" s="8" t="s">
        <v>277</v>
      </c>
      <c r="C249" s="50" t="s">
        <v>28</v>
      </c>
      <c r="D249" s="97">
        <v>100</v>
      </c>
      <c r="E249" s="98">
        <v>100</v>
      </c>
      <c r="F249" s="98">
        <v>100</v>
      </c>
      <c r="G249" s="98">
        <v>100</v>
      </c>
      <c r="H249" s="99">
        <v>100</v>
      </c>
      <c r="I249" s="100">
        <v>71</v>
      </c>
      <c r="J249" s="98">
        <v>68.400000000000006</v>
      </c>
      <c r="K249" s="98">
        <v>57</v>
      </c>
      <c r="L249" s="98">
        <v>50.7</v>
      </c>
      <c r="M249" s="101">
        <v>48.1</v>
      </c>
      <c r="N249" s="97">
        <v>6.6</v>
      </c>
      <c r="O249" s="98">
        <v>10.7</v>
      </c>
      <c r="P249" s="98">
        <v>13.7</v>
      </c>
      <c r="Q249" s="98">
        <v>18.2</v>
      </c>
      <c r="R249" s="99">
        <v>15.3</v>
      </c>
      <c r="S249" s="100">
        <v>22.4</v>
      </c>
      <c r="T249" s="98">
        <v>20.9</v>
      </c>
      <c r="U249" s="98">
        <v>29.3</v>
      </c>
      <c r="V249" s="98">
        <v>31.2</v>
      </c>
      <c r="W249" s="99">
        <v>36.6</v>
      </c>
    </row>
    <row r="250" spans="2:23" ht="14.25" x14ac:dyDescent="0.45">
      <c r="B250" s="8" t="s">
        <v>278</v>
      </c>
      <c r="C250" s="49" t="s">
        <v>30</v>
      </c>
      <c r="D250" s="97">
        <v>100</v>
      </c>
      <c r="E250" s="98">
        <v>100</v>
      </c>
      <c r="F250" s="98">
        <v>100</v>
      </c>
      <c r="G250" s="98">
        <v>100</v>
      </c>
      <c r="H250" s="99">
        <v>100</v>
      </c>
      <c r="I250" s="100">
        <v>60.7</v>
      </c>
      <c r="J250" s="98">
        <v>49.9</v>
      </c>
      <c r="K250" s="98">
        <v>36.200000000000003</v>
      </c>
      <c r="L250" s="98">
        <v>33.1</v>
      </c>
      <c r="M250" s="101">
        <v>45.6</v>
      </c>
      <c r="N250" s="97">
        <v>14.5</v>
      </c>
      <c r="O250" s="98">
        <v>18</v>
      </c>
      <c r="P250" s="98">
        <v>17</v>
      </c>
      <c r="Q250" s="98">
        <v>14.3</v>
      </c>
      <c r="R250" s="99">
        <v>10.8</v>
      </c>
      <c r="S250" s="100">
        <v>24.8</v>
      </c>
      <c r="T250" s="98">
        <v>32.200000000000003</v>
      </c>
      <c r="U250" s="98">
        <v>46.8</v>
      </c>
      <c r="V250" s="98">
        <v>52.6</v>
      </c>
      <c r="W250" s="99">
        <v>43.6</v>
      </c>
    </row>
    <row r="251" spans="2:23" ht="14.25" x14ac:dyDescent="0.45">
      <c r="B251" s="8" t="s">
        <v>279</v>
      </c>
      <c r="C251" s="49" t="s">
        <v>32</v>
      </c>
      <c r="D251" s="97">
        <v>100</v>
      </c>
      <c r="E251" s="98">
        <v>100</v>
      </c>
      <c r="F251" s="98">
        <v>100</v>
      </c>
      <c r="G251" s="98">
        <v>100</v>
      </c>
      <c r="H251" s="99">
        <v>100</v>
      </c>
      <c r="I251" s="100">
        <v>56</v>
      </c>
      <c r="J251" s="98">
        <v>55.8</v>
      </c>
      <c r="K251" s="98">
        <v>55.1</v>
      </c>
      <c r="L251" s="98">
        <v>53.9</v>
      </c>
      <c r="M251" s="101">
        <v>53.7</v>
      </c>
      <c r="N251" s="97">
        <v>10.8</v>
      </c>
      <c r="O251" s="98">
        <v>11</v>
      </c>
      <c r="P251" s="98">
        <v>9.9</v>
      </c>
      <c r="Q251" s="98">
        <v>10.5</v>
      </c>
      <c r="R251" s="99">
        <v>11.2</v>
      </c>
      <c r="S251" s="100">
        <v>33.200000000000003</v>
      </c>
      <c r="T251" s="98">
        <v>33.200000000000003</v>
      </c>
      <c r="U251" s="98">
        <v>35</v>
      </c>
      <c r="V251" s="98">
        <v>35.700000000000003</v>
      </c>
      <c r="W251" s="99">
        <v>35.1</v>
      </c>
    </row>
    <row r="252" spans="2:23" ht="14.25" x14ac:dyDescent="0.45">
      <c r="B252" s="8" t="s">
        <v>280</v>
      </c>
      <c r="C252" s="49" t="s">
        <v>34</v>
      </c>
      <c r="D252" s="97">
        <v>100</v>
      </c>
      <c r="E252" s="98">
        <v>100</v>
      </c>
      <c r="F252" s="98">
        <v>100</v>
      </c>
      <c r="G252" s="98">
        <v>100</v>
      </c>
      <c r="H252" s="99">
        <v>100</v>
      </c>
      <c r="I252" s="100">
        <v>59.5</v>
      </c>
      <c r="J252" s="98">
        <v>45.5</v>
      </c>
      <c r="K252" s="98">
        <v>26.3</v>
      </c>
      <c r="L252" s="98">
        <v>38.200000000000003</v>
      </c>
      <c r="M252" s="101">
        <v>63.9</v>
      </c>
      <c r="N252" s="97">
        <v>27.1</v>
      </c>
      <c r="O252" s="98">
        <v>17.5</v>
      </c>
      <c r="P252" s="98">
        <v>28.5</v>
      </c>
      <c r="Q252" s="98">
        <v>23.3</v>
      </c>
      <c r="R252" s="99">
        <v>15.9</v>
      </c>
      <c r="S252" s="100">
        <v>13.4</v>
      </c>
      <c r="T252" s="98">
        <v>37</v>
      </c>
      <c r="U252" s="98">
        <v>45.2</v>
      </c>
      <c r="V252" s="98">
        <v>38.5</v>
      </c>
      <c r="W252" s="99">
        <v>20.2</v>
      </c>
    </row>
    <row r="253" spans="2:23" ht="14.25" x14ac:dyDescent="0.45">
      <c r="B253" s="8" t="s">
        <v>281</v>
      </c>
      <c r="C253" s="49" t="s">
        <v>36</v>
      </c>
      <c r="D253" s="97">
        <v>100</v>
      </c>
      <c r="E253" s="98">
        <v>100</v>
      </c>
      <c r="F253" s="98">
        <v>100</v>
      </c>
      <c r="G253" s="98">
        <v>100</v>
      </c>
      <c r="H253" s="99">
        <v>100</v>
      </c>
      <c r="I253" s="100">
        <v>47.9</v>
      </c>
      <c r="J253" s="98">
        <v>48.4</v>
      </c>
      <c r="K253" s="98">
        <v>53.5</v>
      </c>
      <c r="L253" s="98">
        <v>50.3</v>
      </c>
      <c r="M253" s="101">
        <v>50</v>
      </c>
      <c r="N253" s="97">
        <v>21.7</v>
      </c>
      <c r="O253" s="98">
        <v>18</v>
      </c>
      <c r="P253" s="98">
        <v>14.1</v>
      </c>
      <c r="Q253" s="98">
        <v>17.899999999999999</v>
      </c>
      <c r="R253" s="99">
        <v>14.4</v>
      </c>
      <c r="S253" s="100">
        <v>30.4</v>
      </c>
      <c r="T253" s="98">
        <v>33.6</v>
      </c>
      <c r="U253" s="98">
        <v>32.4</v>
      </c>
      <c r="V253" s="98">
        <v>31.9</v>
      </c>
      <c r="W253" s="99">
        <v>35.6</v>
      </c>
    </row>
    <row r="254" spans="2:23" ht="14.25" x14ac:dyDescent="0.45">
      <c r="B254" s="8" t="s">
        <v>282</v>
      </c>
      <c r="C254" s="49" t="s">
        <v>38</v>
      </c>
      <c r="D254" s="97">
        <v>100</v>
      </c>
      <c r="E254" s="98">
        <v>100</v>
      </c>
      <c r="F254" s="98">
        <v>100</v>
      </c>
      <c r="G254" s="98">
        <v>100</v>
      </c>
      <c r="H254" s="99">
        <v>100</v>
      </c>
      <c r="I254" s="100">
        <v>58.3</v>
      </c>
      <c r="J254" s="98">
        <v>54.1</v>
      </c>
      <c r="K254" s="98">
        <v>57.3</v>
      </c>
      <c r="L254" s="98">
        <v>58.6</v>
      </c>
      <c r="M254" s="101">
        <v>60.1</v>
      </c>
      <c r="N254" s="97">
        <v>14.1</v>
      </c>
      <c r="O254" s="98">
        <v>17</v>
      </c>
      <c r="P254" s="98">
        <v>11</v>
      </c>
      <c r="Q254" s="98">
        <v>10</v>
      </c>
      <c r="R254" s="99">
        <v>10.8</v>
      </c>
      <c r="S254" s="100">
        <v>27.6</v>
      </c>
      <c r="T254" s="98">
        <v>28.9</v>
      </c>
      <c r="U254" s="98">
        <v>31.7</v>
      </c>
      <c r="V254" s="98">
        <v>31.4</v>
      </c>
      <c r="W254" s="99">
        <v>29.2</v>
      </c>
    </row>
    <row r="255" spans="2:23" ht="14.25" x14ac:dyDescent="0.45">
      <c r="B255" s="8" t="s">
        <v>283</v>
      </c>
      <c r="C255" s="50" t="s">
        <v>40</v>
      </c>
      <c r="D255" s="97">
        <v>100</v>
      </c>
      <c r="E255" s="98">
        <v>100</v>
      </c>
      <c r="F255" s="98">
        <v>100</v>
      </c>
      <c r="G255" s="98">
        <v>100</v>
      </c>
      <c r="H255" s="99">
        <v>100</v>
      </c>
      <c r="I255" s="100">
        <v>59.1</v>
      </c>
      <c r="J255" s="98">
        <v>58.4</v>
      </c>
      <c r="K255" s="98">
        <v>55.3</v>
      </c>
      <c r="L255" s="98">
        <v>55.6</v>
      </c>
      <c r="M255" s="101">
        <v>57.3</v>
      </c>
      <c r="N255" s="97">
        <v>14.2</v>
      </c>
      <c r="O255" s="98">
        <v>15</v>
      </c>
      <c r="P255" s="98">
        <v>11.6</v>
      </c>
      <c r="Q255" s="98">
        <v>11</v>
      </c>
      <c r="R255" s="99">
        <v>11.6</v>
      </c>
      <c r="S255" s="100">
        <v>26.7</v>
      </c>
      <c r="T255" s="98">
        <v>26.6</v>
      </c>
      <c r="U255" s="98">
        <v>33.1</v>
      </c>
      <c r="V255" s="98">
        <v>33.4</v>
      </c>
      <c r="W255" s="99">
        <v>31.1</v>
      </c>
    </row>
    <row r="256" spans="2:23" ht="14.25" x14ac:dyDescent="0.45">
      <c r="B256" s="8" t="s">
        <v>284</v>
      </c>
      <c r="C256" s="51" t="s">
        <v>42</v>
      </c>
      <c r="D256" s="102">
        <v>100</v>
      </c>
      <c r="E256" s="103">
        <v>100</v>
      </c>
      <c r="F256" s="103">
        <v>100</v>
      </c>
      <c r="G256" s="103">
        <v>100</v>
      </c>
      <c r="H256" s="104">
        <v>100</v>
      </c>
      <c r="I256" s="105">
        <v>57.5</v>
      </c>
      <c r="J256" s="103">
        <v>50</v>
      </c>
      <c r="K256" s="103">
        <v>59.5</v>
      </c>
      <c r="L256" s="103">
        <v>61.6</v>
      </c>
      <c r="M256" s="106">
        <v>62.6</v>
      </c>
      <c r="N256" s="102">
        <v>13.9</v>
      </c>
      <c r="O256" s="103">
        <v>18.899999999999999</v>
      </c>
      <c r="P256" s="103">
        <v>10.3</v>
      </c>
      <c r="Q256" s="103">
        <v>8.9</v>
      </c>
      <c r="R256" s="104">
        <v>10</v>
      </c>
      <c r="S256" s="105">
        <v>28.6</v>
      </c>
      <c r="T256" s="103">
        <v>31.2</v>
      </c>
      <c r="U256" s="103">
        <v>30.2</v>
      </c>
      <c r="V256" s="103">
        <v>29.5</v>
      </c>
      <c r="W256" s="104">
        <v>27.4</v>
      </c>
    </row>
    <row r="257" spans="2:23" ht="14.25" x14ac:dyDescent="0.45">
      <c r="B257" s="8" t="s">
        <v>285</v>
      </c>
      <c r="C257" s="58" t="s">
        <v>44</v>
      </c>
      <c r="D257" s="107">
        <v>100</v>
      </c>
      <c r="E257" s="108">
        <v>100</v>
      </c>
      <c r="F257" s="108">
        <v>100</v>
      </c>
      <c r="G257" s="108">
        <v>100</v>
      </c>
      <c r="H257" s="109">
        <v>100</v>
      </c>
      <c r="I257" s="110">
        <v>53.5</v>
      </c>
      <c r="J257" s="108">
        <v>46.4</v>
      </c>
      <c r="K257" s="108">
        <v>44.4</v>
      </c>
      <c r="L257" s="108">
        <v>43.6</v>
      </c>
      <c r="M257" s="111">
        <v>47.7</v>
      </c>
      <c r="N257" s="107">
        <v>17.100000000000001</v>
      </c>
      <c r="O257" s="108">
        <v>21.3</v>
      </c>
      <c r="P257" s="108">
        <v>18.2</v>
      </c>
      <c r="Q257" s="108">
        <v>16.899999999999999</v>
      </c>
      <c r="R257" s="109">
        <v>12.6</v>
      </c>
      <c r="S257" s="110">
        <v>29.4</v>
      </c>
      <c r="T257" s="108">
        <v>32.299999999999997</v>
      </c>
      <c r="U257" s="108">
        <v>37.4</v>
      </c>
      <c r="V257" s="108">
        <v>39.5</v>
      </c>
      <c r="W257" s="109">
        <v>39.799999999999997</v>
      </c>
    </row>
    <row r="258" spans="2:23" ht="14.25" x14ac:dyDescent="0.45">
      <c r="B258" s="8" t="s">
        <v>286</v>
      </c>
      <c r="C258" s="49" t="s">
        <v>46</v>
      </c>
      <c r="D258" s="97">
        <v>100</v>
      </c>
      <c r="E258" s="98">
        <v>100</v>
      </c>
      <c r="F258" s="98">
        <v>100</v>
      </c>
      <c r="G258" s="98">
        <v>100</v>
      </c>
      <c r="H258" s="99">
        <v>100</v>
      </c>
      <c r="I258" s="100">
        <v>62.1</v>
      </c>
      <c r="J258" s="98">
        <v>49</v>
      </c>
      <c r="K258" s="98">
        <v>37.700000000000003</v>
      </c>
      <c r="L258" s="98">
        <v>37.4</v>
      </c>
      <c r="M258" s="101">
        <v>38.799999999999997</v>
      </c>
      <c r="N258" s="97">
        <v>13.4</v>
      </c>
      <c r="O258" s="98">
        <v>16.5</v>
      </c>
      <c r="P258" s="98">
        <v>20.399999999999999</v>
      </c>
      <c r="Q258" s="98">
        <v>14.8</v>
      </c>
      <c r="R258" s="99">
        <v>12.7</v>
      </c>
      <c r="S258" s="100">
        <v>24.5</v>
      </c>
      <c r="T258" s="98">
        <v>34.5</v>
      </c>
      <c r="U258" s="98">
        <v>41.9</v>
      </c>
      <c r="V258" s="98">
        <v>47.8</v>
      </c>
      <c r="W258" s="99">
        <v>48.5</v>
      </c>
    </row>
    <row r="259" spans="2:23" ht="14.25" x14ac:dyDescent="0.45">
      <c r="B259" s="8" t="s">
        <v>287</v>
      </c>
      <c r="C259" s="49" t="s">
        <v>48</v>
      </c>
      <c r="D259" s="97">
        <v>100</v>
      </c>
      <c r="E259" s="98">
        <v>100</v>
      </c>
      <c r="F259" s="98">
        <v>100</v>
      </c>
      <c r="G259" s="98">
        <v>100</v>
      </c>
      <c r="H259" s="99">
        <v>100</v>
      </c>
      <c r="I259" s="100">
        <v>56.8</v>
      </c>
      <c r="J259" s="98">
        <v>46.6</v>
      </c>
      <c r="K259" s="98">
        <v>49.7</v>
      </c>
      <c r="L259" s="98">
        <v>46.6</v>
      </c>
      <c r="M259" s="101">
        <v>55.9</v>
      </c>
      <c r="N259" s="97">
        <v>15.9</v>
      </c>
      <c r="O259" s="98">
        <v>23.7</v>
      </c>
      <c r="P259" s="98">
        <v>14.6</v>
      </c>
      <c r="Q259" s="98">
        <v>15.5</v>
      </c>
      <c r="R259" s="99">
        <v>12.2</v>
      </c>
      <c r="S259" s="100">
        <v>27.4</v>
      </c>
      <c r="T259" s="98">
        <v>29.7</v>
      </c>
      <c r="U259" s="98">
        <v>35.700000000000003</v>
      </c>
      <c r="V259" s="98">
        <v>37.9</v>
      </c>
      <c r="W259" s="99">
        <v>32</v>
      </c>
    </row>
    <row r="260" spans="2:23" ht="14.25" x14ac:dyDescent="0.45">
      <c r="B260" s="8" t="s">
        <v>288</v>
      </c>
      <c r="C260" s="49" t="s">
        <v>50</v>
      </c>
      <c r="D260" s="97">
        <v>100</v>
      </c>
      <c r="E260" s="98">
        <v>100</v>
      </c>
      <c r="F260" s="98">
        <v>100</v>
      </c>
      <c r="G260" s="98">
        <v>100</v>
      </c>
      <c r="H260" s="99">
        <v>100</v>
      </c>
      <c r="I260" s="100">
        <v>45.5</v>
      </c>
      <c r="J260" s="98">
        <v>42.4</v>
      </c>
      <c r="K260" s="98">
        <v>40.700000000000003</v>
      </c>
      <c r="L260" s="98">
        <v>38.4</v>
      </c>
      <c r="M260" s="101">
        <v>46.5</v>
      </c>
      <c r="N260" s="97">
        <v>21.1</v>
      </c>
      <c r="O260" s="98">
        <v>23.9</v>
      </c>
      <c r="P260" s="98">
        <v>21.5</v>
      </c>
      <c r="Q260" s="98">
        <v>16.399999999999999</v>
      </c>
      <c r="R260" s="99">
        <v>10.8</v>
      </c>
      <c r="S260" s="100">
        <v>33.4</v>
      </c>
      <c r="T260" s="98">
        <v>33.799999999999997</v>
      </c>
      <c r="U260" s="98">
        <v>37.799999999999997</v>
      </c>
      <c r="V260" s="98">
        <v>45.2</v>
      </c>
      <c r="W260" s="99">
        <v>42.7</v>
      </c>
    </row>
    <row r="261" spans="2:23" ht="14.25" x14ac:dyDescent="0.45">
      <c r="B261" s="8" t="s">
        <v>289</v>
      </c>
      <c r="C261" s="49" t="s">
        <v>52</v>
      </c>
      <c r="D261" s="97">
        <v>100</v>
      </c>
      <c r="E261" s="98">
        <v>100</v>
      </c>
      <c r="F261" s="98">
        <v>100</v>
      </c>
      <c r="G261" s="98">
        <v>100</v>
      </c>
      <c r="H261" s="99">
        <v>100</v>
      </c>
      <c r="I261" s="100">
        <v>50.3</v>
      </c>
      <c r="J261" s="98">
        <v>52.3</v>
      </c>
      <c r="K261" s="98">
        <v>43.4</v>
      </c>
      <c r="L261" s="98">
        <v>39.5</v>
      </c>
      <c r="M261" s="101">
        <v>48.9</v>
      </c>
      <c r="N261" s="97">
        <v>17</v>
      </c>
      <c r="O261" s="98">
        <v>16.8</v>
      </c>
      <c r="P261" s="98">
        <v>15.9</v>
      </c>
      <c r="Q261" s="98">
        <v>16.899999999999999</v>
      </c>
      <c r="R261" s="99">
        <v>12.1</v>
      </c>
      <c r="S261" s="100">
        <v>32.700000000000003</v>
      </c>
      <c r="T261" s="98">
        <v>30.9</v>
      </c>
      <c r="U261" s="98">
        <v>40.700000000000003</v>
      </c>
      <c r="V261" s="98">
        <v>43.6</v>
      </c>
      <c r="W261" s="99">
        <v>39.1</v>
      </c>
    </row>
    <row r="262" spans="2:23" ht="14.25" x14ac:dyDescent="0.45">
      <c r="B262" s="8" t="s">
        <v>290</v>
      </c>
      <c r="C262" s="49" t="s">
        <v>54</v>
      </c>
      <c r="D262" s="97">
        <v>100</v>
      </c>
      <c r="E262" s="98">
        <v>100</v>
      </c>
      <c r="F262" s="98">
        <v>100</v>
      </c>
      <c r="G262" s="98">
        <v>100</v>
      </c>
      <c r="H262" s="99">
        <v>100</v>
      </c>
      <c r="I262" s="100">
        <v>50</v>
      </c>
      <c r="J262" s="98">
        <v>40.1</v>
      </c>
      <c r="K262" s="98">
        <v>41.7</v>
      </c>
      <c r="L262" s="98">
        <v>46.6</v>
      </c>
      <c r="M262" s="101">
        <v>38.200000000000003</v>
      </c>
      <c r="N262" s="97">
        <v>18.2</v>
      </c>
      <c r="O262" s="98">
        <v>22.2</v>
      </c>
      <c r="P262" s="98">
        <v>19.2</v>
      </c>
      <c r="Q262" s="98">
        <v>14.6</v>
      </c>
      <c r="R262" s="99">
        <v>16.8</v>
      </c>
      <c r="S262" s="100">
        <v>31.8</v>
      </c>
      <c r="T262" s="98">
        <v>37.700000000000003</v>
      </c>
      <c r="U262" s="98">
        <v>39.1</v>
      </c>
      <c r="V262" s="98">
        <v>38.799999999999997</v>
      </c>
      <c r="W262" s="99">
        <v>45</v>
      </c>
    </row>
    <row r="263" spans="2:23" ht="14.25" x14ac:dyDescent="0.45">
      <c r="B263" s="8" t="s">
        <v>291</v>
      </c>
      <c r="C263" s="49" t="s">
        <v>56</v>
      </c>
      <c r="D263" s="97">
        <v>100</v>
      </c>
      <c r="E263" s="98">
        <v>100</v>
      </c>
      <c r="F263" s="98">
        <v>100</v>
      </c>
      <c r="G263" s="98">
        <v>100</v>
      </c>
      <c r="H263" s="99">
        <v>100</v>
      </c>
      <c r="I263" s="100">
        <v>56.3</v>
      </c>
      <c r="J263" s="98">
        <v>47.4</v>
      </c>
      <c r="K263" s="98">
        <v>40.4</v>
      </c>
      <c r="L263" s="98">
        <v>40.200000000000003</v>
      </c>
      <c r="M263" s="101">
        <v>43.7</v>
      </c>
      <c r="N263" s="97">
        <v>14.6</v>
      </c>
      <c r="O263" s="98">
        <v>23.4</v>
      </c>
      <c r="P263" s="98">
        <v>18.600000000000001</v>
      </c>
      <c r="Q263" s="98">
        <v>17.899999999999999</v>
      </c>
      <c r="R263" s="99">
        <v>10</v>
      </c>
      <c r="S263" s="100">
        <v>29.1</v>
      </c>
      <c r="T263" s="98">
        <v>29.1</v>
      </c>
      <c r="U263" s="98">
        <v>41.1</v>
      </c>
      <c r="V263" s="98">
        <v>42</v>
      </c>
      <c r="W263" s="99">
        <v>46.2</v>
      </c>
    </row>
    <row r="264" spans="2:23" ht="14.25" x14ac:dyDescent="0.45">
      <c r="B264" s="8" t="s">
        <v>292</v>
      </c>
      <c r="C264" s="49" t="s">
        <v>58</v>
      </c>
      <c r="D264" s="97">
        <v>100</v>
      </c>
      <c r="E264" s="98">
        <v>100</v>
      </c>
      <c r="F264" s="98">
        <v>100</v>
      </c>
      <c r="G264" s="98">
        <v>100</v>
      </c>
      <c r="H264" s="99">
        <v>100</v>
      </c>
      <c r="I264" s="100">
        <v>53.1</v>
      </c>
      <c r="J264" s="98">
        <v>39.1</v>
      </c>
      <c r="K264" s="98">
        <v>38.200000000000003</v>
      </c>
      <c r="L264" s="98">
        <v>34.9</v>
      </c>
      <c r="M264" s="101">
        <v>30.5</v>
      </c>
      <c r="N264" s="97">
        <v>16.899999999999999</v>
      </c>
      <c r="O264" s="98">
        <v>20</v>
      </c>
      <c r="P264" s="98">
        <v>20.100000000000001</v>
      </c>
      <c r="Q264" s="98">
        <v>16.399999999999999</v>
      </c>
      <c r="R264" s="99">
        <v>14.4</v>
      </c>
      <c r="S264" s="100">
        <v>30.1</v>
      </c>
      <c r="T264" s="98">
        <v>40.9</v>
      </c>
      <c r="U264" s="98">
        <v>41.7</v>
      </c>
      <c r="V264" s="98">
        <v>48.8</v>
      </c>
      <c r="W264" s="99">
        <v>55.1</v>
      </c>
    </row>
    <row r="265" spans="2:23" ht="14.25" x14ac:dyDescent="0.45">
      <c r="B265" s="8" t="s">
        <v>293</v>
      </c>
      <c r="C265" s="49" t="s">
        <v>60</v>
      </c>
      <c r="D265" s="97">
        <v>100</v>
      </c>
      <c r="E265" s="98">
        <v>100</v>
      </c>
      <c r="F265" s="98">
        <v>100</v>
      </c>
      <c r="G265" s="98">
        <v>100</v>
      </c>
      <c r="H265" s="99">
        <v>100</v>
      </c>
      <c r="I265" s="100">
        <v>53.2</v>
      </c>
      <c r="J265" s="98">
        <v>45.1</v>
      </c>
      <c r="K265" s="98">
        <v>50.5</v>
      </c>
      <c r="L265" s="98">
        <v>52</v>
      </c>
      <c r="M265" s="101">
        <v>57</v>
      </c>
      <c r="N265" s="97">
        <v>20.2</v>
      </c>
      <c r="O265" s="98">
        <v>24.1</v>
      </c>
      <c r="P265" s="98">
        <v>19.899999999999999</v>
      </c>
      <c r="Q265" s="98">
        <v>18.100000000000001</v>
      </c>
      <c r="R265" s="99">
        <v>12.9</v>
      </c>
      <c r="S265" s="100">
        <v>26.6</v>
      </c>
      <c r="T265" s="98">
        <v>30.8</v>
      </c>
      <c r="U265" s="98">
        <v>29.5</v>
      </c>
      <c r="V265" s="98">
        <v>29.9</v>
      </c>
      <c r="W265" s="99">
        <v>30</v>
      </c>
    </row>
    <row r="266" spans="2:23" ht="14.65" thickBot="1" x14ac:dyDescent="0.5">
      <c r="B266" s="8" t="s">
        <v>294</v>
      </c>
      <c r="C266" s="59" t="s">
        <v>62</v>
      </c>
      <c r="D266" s="112">
        <v>100</v>
      </c>
      <c r="E266" s="113">
        <v>100</v>
      </c>
      <c r="F266" s="113">
        <v>100</v>
      </c>
      <c r="G266" s="113">
        <v>100</v>
      </c>
      <c r="H266" s="114">
        <v>100</v>
      </c>
      <c r="I266" s="115">
        <v>54.7</v>
      </c>
      <c r="J266" s="113">
        <v>48.9</v>
      </c>
      <c r="K266" s="113">
        <v>44.8</v>
      </c>
      <c r="L266" s="113">
        <v>44.1</v>
      </c>
      <c r="M266" s="116">
        <v>47.3</v>
      </c>
      <c r="N266" s="112">
        <v>15.9</v>
      </c>
      <c r="O266" s="113">
        <v>18.7</v>
      </c>
      <c r="P266" s="113">
        <v>16.7</v>
      </c>
      <c r="Q266" s="113">
        <v>17.8</v>
      </c>
      <c r="R266" s="114">
        <v>13.6</v>
      </c>
      <c r="S266" s="115">
        <v>29.3</v>
      </c>
      <c r="T266" s="113">
        <v>32.4</v>
      </c>
      <c r="U266" s="113">
        <v>38.5</v>
      </c>
      <c r="V266" s="113">
        <v>38.1</v>
      </c>
      <c r="W266" s="114">
        <v>39.1</v>
      </c>
    </row>
    <row r="267" spans="2:23" ht="14.65" thickTop="1" x14ac:dyDescent="0.45">
      <c r="B267" s="8" t="s">
        <v>295</v>
      </c>
      <c r="C267" s="66" t="s">
        <v>64</v>
      </c>
      <c r="D267" s="117">
        <v>100</v>
      </c>
      <c r="E267" s="118">
        <v>100</v>
      </c>
      <c r="F267" s="118">
        <v>100</v>
      </c>
      <c r="G267" s="118">
        <v>100</v>
      </c>
      <c r="H267" s="119">
        <v>100</v>
      </c>
      <c r="I267" s="120">
        <v>55.8</v>
      </c>
      <c r="J267" s="118">
        <v>52.7</v>
      </c>
      <c r="K267" s="118">
        <v>51.5</v>
      </c>
      <c r="L267" s="118">
        <v>50.6</v>
      </c>
      <c r="M267" s="121">
        <v>52.6</v>
      </c>
      <c r="N267" s="122">
        <v>14.8</v>
      </c>
      <c r="O267" s="123">
        <v>16.2</v>
      </c>
      <c r="P267" s="123">
        <v>14.2</v>
      </c>
      <c r="Q267" s="123">
        <v>13.7</v>
      </c>
      <c r="R267" s="124">
        <v>12.1</v>
      </c>
      <c r="S267" s="120">
        <v>29.4</v>
      </c>
      <c r="T267" s="118">
        <v>31.1</v>
      </c>
      <c r="U267" s="118">
        <v>34.299999999999997</v>
      </c>
      <c r="V267" s="118">
        <v>35.700000000000003</v>
      </c>
      <c r="W267" s="119">
        <v>35.299999999999997</v>
      </c>
    </row>
    <row r="270" spans="2:23" ht="13.15" x14ac:dyDescent="0.4">
      <c r="C270" s="75" t="s">
        <v>296</v>
      </c>
    </row>
    <row r="271" spans="2:23" x14ac:dyDescent="0.35">
      <c r="C271" s="18" t="s">
        <v>20</v>
      </c>
      <c r="D271" s="19" t="s">
        <v>372</v>
      </c>
      <c r="E271" s="20"/>
      <c r="F271" s="20"/>
      <c r="G271" s="20"/>
      <c r="H271" s="21"/>
      <c r="I271" s="22" t="s">
        <v>373</v>
      </c>
      <c r="J271" s="20"/>
      <c r="K271" s="20"/>
      <c r="L271" s="20"/>
      <c r="M271" s="80"/>
      <c r="N271" s="81" t="s">
        <v>374</v>
      </c>
      <c r="O271" s="20"/>
      <c r="P271" s="20"/>
      <c r="Q271" s="20"/>
      <c r="R271" s="80"/>
      <c r="S271" s="81" t="s">
        <v>375</v>
      </c>
      <c r="T271" s="20"/>
      <c r="U271" s="20"/>
      <c r="V271" s="20"/>
      <c r="W271" s="24"/>
    </row>
    <row r="272" spans="2:23" ht="13.15" x14ac:dyDescent="0.4">
      <c r="C272" s="26" t="s">
        <v>9</v>
      </c>
      <c r="D272" s="82">
        <v>2011</v>
      </c>
      <c r="E272" s="83">
        <v>2012</v>
      </c>
      <c r="F272" s="83">
        <v>2013</v>
      </c>
      <c r="G272" s="83">
        <v>2014</v>
      </c>
      <c r="H272" s="84">
        <v>2015</v>
      </c>
      <c r="I272" s="85">
        <v>2011</v>
      </c>
      <c r="J272" s="83">
        <v>2012</v>
      </c>
      <c r="K272" s="83">
        <v>2013</v>
      </c>
      <c r="L272" s="83">
        <v>2014</v>
      </c>
      <c r="M272" s="86">
        <v>2015</v>
      </c>
      <c r="N272" s="82">
        <v>2011</v>
      </c>
      <c r="O272" s="83">
        <v>2012</v>
      </c>
      <c r="P272" s="83">
        <v>2013</v>
      </c>
      <c r="Q272" s="83">
        <v>2014</v>
      </c>
      <c r="R272" s="84">
        <v>2015</v>
      </c>
      <c r="S272" s="85">
        <v>2011</v>
      </c>
      <c r="T272" s="83">
        <v>2012</v>
      </c>
      <c r="U272" s="83">
        <v>2013</v>
      </c>
      <c r="V272" s="83">
        <v>2014</v>
      </c>
      <c r="W272" s="84">
        <v>2015</v>
      </c>
    </row>
    <row r="273" spans="2:23" ht="14.25" x14ac:dyDescent="0.45">
      <c r="B273" s="8" t="s">
        <v>297</v>
      </c>
      <c r="C273" s="32" t="s">
        <v>5</v>
      </c>
      <c r="D273" s="87">
        <v>100</v>
      </c>
      <c r="E273" s="88">
        <v>100</v>
      </c>
      <c r="F273" s="88">
        <v>100</v>
      </c>
      <c r="G273" s="88">
        <v>100</v>
      </c>
      <c r="H273" s="89">
        <v>100</v>
      </c>
      <c r="I273" s="90">
        <v>72.7</v>
      </c>
      <c r="J273" s="88">
        <v>70.099999999999994</v>
      </c>
      <c r="K273" s="88">
        <v>71.900000000000006</v>
      </c>
      <c r="L273" s="88">
        <v>71.5</v>
      </c>
      <c r="M273" s="91">
        <v>72.5</v>
      </c>
      <c r="N273" s="87">
        <v>13</v>
      </c>
      <c r="O273" s="88">
        <v>14.7</v>
      </c>
      <c r="P273" s="88">
        <v>13</v>
      </c>
      <c r="Q273" s="88">
        <v>12.5</v>
      </c>
      <c r="R273" s="89">
        <v>12.2</v>
      </c>
      <c r="S273" s="90">
        <v>14.2</v>
      </c>
      <c r="T273" s="88">
        <v>15.2</v>
      </c>
      <c r="U273" s="88">
        <v>15.1</v>
      </c>
      <c r="V273" s="88">
        <v>16</v>
      </c>
      <c r="W273" s="89">
        <v>15.2</v>
      </c>
    </row>
    <row r="274" spans="2:23" ht="14.25" x14ac:dyDescent="0.45">
      <c r="B274" s="8" t="s">
        <v>298</v>
      </c>
      <c r="C274" s="42" t="s">
        <v>10</v>
      </c>
      <c r="D274" s="92">
        <v>100</v>
      </c>
      <c r="E274" s="93">
        <v>100</v>
      </c>
      <c r="F274" s="93">
        <v>100</v>
      </c>
      <c r="G274" s="93">
        <v>100</v>
      </c>
      <c r="H274" s="94">
        <v>100</v>
      </c>
      <c r="I274" s="95">
        <v>77</v>
      </c>
      <c r="J274" s="93">
        <v>76</v>
      </c>
      <c r="K274" s="93">
        <v>75.400000000000006</v>
      </c>
      <c r="L274" s="93">
        <v>73.7</v>
      </c>
      <c r="M274" s="96">
        <v>74.099999999999994</v>
      </c>
      <c r="N274" s="92">
        <v>10.7</v>
      </c>
      <c r="O274" s="93">
        <v>11.9</v>
      </c>
      <c r="P274" s="93">
        <v>11.2</v>
      </c>
      <c r="Q274" s="93">
        <v>11.4</v>
      </c>
      <c r="R274" s="94">
        <v>11</v>
      </c>
      <c r="S274" s="95">
        <v>12.3</v>
      </c>
      <c r="T274" s="93">
        <v>12.1</v>
      </c>
      <c r="U274" s="93">
        <v>13.4</v>
      </c>
      <c r="V274" s="93">
        <v>14.8</v>
      </c>
      <c r="W274" s="94">
        <v>15</v>
      </c>
    </row>
    <row r="275" spans="2:23" ht="14.25" x14ac:dyDescent="0.45">
      <c r="B275" s="8" t="s">
        <v>299</v>
      </c>
      <c r="C275" s="49" t="s">
        <v>16</v>
      </c>
      <c r="D275" s="97">
        <v>100</v>
      </c>
      <c r="E275" s="98">
        <v>100</v>
      </c>
      <c r="F275" s="98">
        <v>100</v>
      </c>
      <c r="G275" s="98">
        <v>100</v>
      </c>
      <c r="H275" s="99">
        <v>100</v>
      </c>
      <c r="I275" s="100">
        <v>76.3</v>
      </c>
      <c r="J275" s="98">
        <v>69.400000000000006</v>
      </c>
      <c r="K275" s="98">
        <v>70.7</v>
      </c>
      <c r="L275" s="98">
        <v>70.5</v>
      </c>
      <c r="M275" s="101">
        <v>71.8</v>
      </c>
      <c r="N275" s="97">
        <v>10.9</v>
      </c>
      <c r="O275" s="98">
        <v>15.1</v>
      </c>
      <c r="P275" s="98">
        <v>14</v>
      </c>
      <c r="Q275" s="98">
        <v>13.6</v>
      </c>
      <c r="R275" s="99">
        <v>13.1</v>
      </c>
      <c r="S275" s="100">
        <v>12.8</v>
      </c>
      <c r="T275" s="98">
        <v>15.4</v>
      </c>
      <c r="U275" s="98">
        <v>15.3</v>
      </c>
      <c r="V275" s="98">
        <v>15.9</v>
      </c>
      <c r="W275" s="99">
        <v>15.1</v>
      </c>
    </row>
    <row r="276" spans="2:23" ht="14.25" x14ac:dyDescent="0.45">
      <c r="B276" s="8" t="s">
        <v>300</v>
      </c>
      <c r="C276" s="50" t="s">
        <v>22</v>
      </c>
      <c r="D276" s="97">
        <v>100</v>
      </c>
      <c r="E276" s="98">
        <v>100</v>
      </c>
      <c r="F276" s="98">
        <v>100</v>
      </c>
      <c r="G276" s="98">
        <v>100</v>
      </c>
      <c r="H276" s="99">
        <v>100</v>
      </c>
      <c r="I276" s="100">
        <v>67.599999999999994</v>
      </c>
      <c r="J276" s="98">
        <v>63.2</v>
      </c>
      <c r="K276" s="98">
        <v>69.8</v>
      </c>
      <c r="L276" s="98">
        <v>68</v>
      </c>
      <c r="M276" s="101">
        <v>65.599999999999994</v>
      </c>
      <c r="N276" s="97">
        <v>14.3</v>
      </c>
      <c r="O276" s="98">
        <v>18.399999999999999</v>
      </c>
      <c r="P276" s="98">
        <v>12.4</v>
      </c>
      <c r="Q276" s="98">
        <v>13.4</v>
      </c>
      <c r="R276" s="99">
        <v>14.4</v>
      </c>
      <c r="S276" s="100">
        <v>18.2</v>
      </c>
      <c r="T276" s="98">
        <v>18.399999999999999</v>
      </c>
      <c r="U276" s="98">
        <v>17.8</v>
      </c>
      <c r="V276" s="98">
        <v>18.600000000000001</v>
      </c>
      <c r="W276" s="99">
        <v>20</v>
      </c>
    </row>
    <row r="277" spans="2:23" ht="14.25" x14ac:dyDescent="0.45">
      <c r="B277" s="8" t="s">
        <v>301</v>
      </c>
      <c r="C277" s="50" t="s">
        <v>26</v>
      </c>
      <c r="D277" s="97">
        <v>100</v>
      </c>
      <c r="E277" s="98">
        <v>100</v>
      </c>
      <c r="F277" s="98">
        <v>100</v>
      </c>
      <c r="G277" s="98">
        <v>100</v>
      </c>
      <c r="H277" s="99">
        <v>100</v>
      </c>
      <c r="I277" s="100">
        <v>80.3</v>
      </c>
      <c r="J277" s="98">
        <v>71.8</v>
      </c>
      <c r="K277" s="98">
        <v>70.400000000000006</v>
      </c>
      <c r="L277" s="98">
        <v>74.2</v>
      </c>
      <c r="M277" s="101">
        <v>75.8</v>
      </c>
      <c r="N277" s="97">
        <v>9.3000000000000007</v>
      </c>
      <c r="O277" s="98">
        <v>13.1</v>
      </c>
      <c r="P277" s="98">
        <v>17.100000000000001</v>
      </c>
      <c r="Q277" s="98">
        <v>10.199999999999999</v>
      </c>
      <c r="R277" s="99">
        <v>13.4</v>
      </c>
      <c r="S277" s="100">
        <v>10.4</v>
      </c>
      <c r="T277" s="98">
        <v>15.1</v>
      </c>
      <c r="U277" s="98">
        <v>12.5</v>
      </c>
      <c r="V277" s="98">
        <v>15.6</v>
      </c>
      <c r="W277" s="99">
        <v>10.8</v>
      </c>
    </row>
    <row r="278" spans="2:23" ht="14.25" x14ac:dyDescent="0.45">
      <c r="B278" s="8" t="s">
        <v>302</v>
      </c>
      <c r="C278" s="50" t="s">
        <v>28</v>
      </c>
      <c r="D278" s="97">
        <v>100</v>
      </c>
      <c r="E278" s="98">
        <v>100</v>
      </c>
      <c r="F278" s="98">
        <v>100</v>
      </c>
      <c r="G278" s="98">
        <v>100</v>
      </c>
      <c r="H278" s="99">
        <v>100</v>
      </c>
      <c r="I278" s="100">
        <v>82</v>
      </c>
      <c r="J278" s="98">
        <v>74.2</v>
      </c>
      <c r="K278" s="98">
        <v>72.099999999999994</v>
      </c>
      <c r="L278" s="98">
        <v>69.099999999999994</v>
      </c>
      <c r="M278" s="101">
        <v>74.3</v>
      </c>
      <c r="N278" s="97">
        <v>8.8000000000000007</v>
      </c>
      <c r="O278" s="98">
        <v>13.5</v>
      </c>
      <c r="P278" s="98">
        <v>12.6</v>
      </c>
      <c r="Q278" s="98">
        <v>18.2</v>
      </c>
      <c r="R278" s="99">
        <v>11.4</v>
      </c>
      <c r="S278" s="100">
        <v>9.1999999999999993</v>
      </c>
      <c r="T278" s="98">
        <v>12.4</v>
      </c>
      <c r="U278" s="98">
        <v>15.3</v>
      </c>
      <c r="V278" s="98">
        <v>12.6</v>
      </c>
      <c r="W278" s="99">
        <v>14.3</v>
      </c>
    </row>
    <row r="279" spans="2:23" ht="14.25" x14ac:dyDescent="0.45">
      <c r="B279" s="8" t="s">
        <v>303</v>
      </c>
      <c r="C279" s="49" t="s">
        <v>30</v>
      </c>
      <c r="D279" s="97">
        <v>100</v>
      </c>
      <c r="E279" s="98">
        <v>100</v>
      </c>
      <c r="F279" s="98">
        <v>100</v>
      </c>
      <c r="G279" s="98">
        <v>100</v>
      </c>
      <c r="H279" s="99">
        <v>100</v>
      </c>
      <c r="I279" s="100">
        <v>70.3</v>
      </c>
      <c r="J279" s="98">
        <v>61.2</v>
      </c>
      <c r="K279" s="98">
        <v>54.5</v>
      </c>
      <c r="L279" s="98">
        <v>54.8</v>
      </c>
      <c r="M279" s="101">
        <v>65.7</v>
      </c>
      <c r="N279" s="97">
        <v>13.9</v>
      </c>
      <c r="O279" s="98">
        <v>23.2</v>
      </c>
      <c r="P279" s="98">
        <v>23.1</v>
      </c>
      <c r="Q279" s="98">
        <v>19.3</v>
      </c>
      <c r="R279" s="99">
        <v>13.3</v>
      </c>
      <c r="S279" s="100">
        <v>15.8</v>
      </c>
      <c r="T279" s="98">
        <v>15.6</v>
      </c>
      <c r="U279" s="98">
        <v>22.4</v>
      </c>
      <c r="V279" s="98">
        <v>25.9</v>
      </c>
      <c r="W279" s="99">
        <v>20.9</v>
      </c>
    </row>
    <row r="280" spans="2:23" ht="14.25" x14ac:dyDescent="0.45">
      <c r="B280" s="8" t="s">
        <v>304</v>
      </c>
      <c r="C280" s="49" t="s">
        <v>32</v>
      </c>
      <c r="D280" s="97">
        <v>100</v>
      </c>
      <c r="E280" s="98">
        <v>100</v>
      </c>
      <c r="F280" s="98">
        <v>100</v>
      </c>
      <c r="G280" s="98">
        <v>100</v>
      </c>
      <c r="H280" s="99">
        <v>100</v>
      </c>
      <c r="I280" s="100">
        <v>72.900000000000006</v>
      </c>
      <c r="J280" s="98">
        <v>71.5</v>
      </c>
      <c r="K280" s="98">
        <v>73.2</v>
      </c>
      <c r="L280" s="98">
        <v>72.2</v>
      </c>
      <c r="M280" s="101">
        <v>71.599999999999994</v>
      </c>
      <c r="N280" s="97">
        <v>10.7</v>
      </c>
      <c r="O280" s="98">
        <v>10.7</v>
      </c>
      <c r="P280" s="98">
        <v>11</v>
      </c>
      <c r="Q280" s="98">
        <v>10.8</v>
      </c>
      <c r="R280" s="99">
        <v>12.3</v>
      </c>
      <c r="S280" s="100">
        <v>16.399999999999999</v>
      </c>
      <c r="T280" s="98">
        <v>17.8</v>
      </c>
      <c r="U280" s="98">
        <v>15.8</v>
      </c>
      <c r="V280" s="98">
        <v>17</v>
      </c>
      <c r="W280" s="99">
        <v>16.2</v>
      </c>
    </row>
    <row r="281" spans="2:23" ht="14.25" x14ac:dyDescent="0.45">
      <c r="B281" s="8" t="s">
        <v>305</v>
      </c>
      <c r="C281" s="49" t="s">
        <v>34</v>
      </c>
      <c r="D281" s="97">
        <v>100</v>
      </c>
      <c r="E281" s="98">
        <v>100</v>
      </c>
      <c r="F281" s="98">
        <v>100</v>
      </c>
      <c r="G281" s="98">
        <v>100</v>
      </c>
      <c r="H281" s="99">
        <v>100</v>
      </c>
      <c r="I281" s="100">
        <v>73.8</v>
      </c>
      <c r="J281" s="98">
        <v>80.2</v>
      </c>
      <c r="K281" s="98">
        <v>63.4</v>
      </c>
      <c r="L281" s="98">
        <v>72.599999999999994</v>
      </c>
      <c r="M281" s="101">
        <v>78.2</v>
      </c>
      <c r="N281" s="97">
        <v>12.3</v>
      </c>
      <c r="O281" s="98">
        <v>16.7</v>
      </c>
      <c r="P281" s="98">
        <v>28.1</v>
      </c>
      <c r="Q281" s="98">
        <v>8.6999999999999993</v>
      </c>
      <c r="R281" s="99">
        <v>14.4</v>
      </c>
      <c r="S281" s="100">
        <v>13.9</v>
      </c>
      <c r="T281" s="98">
        <v>3.1</v>
      </c>
      <c r="U281" s="98">
        <v>8.5</v>
      </c>
      <c r="V281" s="98">
        <v>18.7</v>
      </c>
      <c r="W281" s="99">
        <v>7.4</v>
      </c>
    </row>
    <row r="282" spans="2:23" ht="14.25" x14ac:dyDescent="0.45">
      <c r="B282" s="8" t="s">
        <v>306</v>
      </c>
      <c r="C282" s="49" t="s">
        <v>36</v>
      </c>
      <c r="D282" s="97">
        <v>100</v>
      </c>
      <c r="E282" s="98">
        <v>100</v>
      </c>
      <c r="F282" s="98">
        <v>100</v>
      </c>
      <c r="G282" s="98">
        <v>100</v>
      </c>
      <c r="H282" s="99">
        <v>100</v>
      </c>
      <c r="I282" s="100">
        <v>64.2</v>
      </c>
      <c r="J282" s="98">
        <v>65.7</v>
      </c>
      <c r="K282" s="98">
        <v>74.599999999999994</v>
      </c>
      <c r="L282" s="98">
        <v>71.599999999999994</v>
      </c>
      <c r="M282" s="101">
        <v>72.2</v>
      </c>
      <c r="N282" s="97">
        <v>21.6</v>
      </c>
      <c r="O282" s="98">
        <v>19.100000000000001</v>
      </c>
      <c r="P282" s="98">
        <v>12.2</v>
      </c>
      <c r="Q282" s="98">
        <v>17.3</v>
      </c>
      <c r="R282" s="99">
        <v>13.6</v>
      </c>
      <c r="S282" s="100">
        <v>14.2</v>
      </c>
      <c r="T282" s="98">
        <v>15.2</v>
      </c>
      <c r="U282" s="98">
        <v>13.1</v>
      </c>
      <c r="V282" s="98">
        <v>11.1</v>
      </c>
      <c r="W282" s="99">
        <v>14.2</v>
      </c>
    </row>
    <row r="283" spans="2:23" ht="14.25" x14ac:dyDescent="0.45">
      <c r="B283" s="8" t="s">
        <v>307</v>
      </c>
      <c r="C283" s="49" t="s">
        <v>38</v>
      </c>
      <c r="D283" s="97">
        <v>100</v>
      </c>
      <c r="E283" s="98">
        <v>100</v>
      </c>
      <c r="F283" s="98">
        <v>100</v>
      </c>
      <c r="G283" s="98">
        <v>100</v>
      </c>
      <c r="H283" s="99">
        <v>100</v>
      </c>
      <c r="I283" s="100">
        <v>68.599999999999994</v>
      </c>
      <c r="J283" s="98">
        <v>67.099999999999994</v>
      </c>
      <c r="K283" s="98">
        <v>69.8</v>
      </c>
      <c r="L283" s="98">
        <v>72.599999999999994</v>
      </c>
      <c r="M283" s="101">
        <v>74.599999999999994</v>
      </c>
      <c r="N283" s="97">
        <v>16.2</v>
      </c>
      <c r="O283" s="98">
        <v>17.399999999999999</v>
      </c>
      <c r="P283" s="98">
        <v>14.7</v>
      </c>
      <c r="Q283" s="98">
        <v>10.3</v>
      </c>
      <c r="R283" s="99">
        <v>11.7</v>
      </c>
      <c r="S283" s="100">
        <v>15.2</v>
      </c>
      <c r="T283" s="98">
        <v>15.5</v>
      </c>
      <c r="U283" s="98">
        <v>15.5</v>
      </c>
      <c r="V283" s="98">
        <v>17.100000000000001</v>
      </c>
      <c r="W283" s="99">
        <v>13.7</v>
      </c>
    </row>
    <row r="284" spans="2:23" ht="14.25" x14ac:dyDescent="0.45">
      <c r="B284" s="8" t="s">
        <v>308</v>
      </c>
      <c r="C284" s="50" t="s">
        <v>40</v>
      </c>
      <c r="D284" s="97">
        <v>100</v>
      </c>
      <c r="E284" s="98">
        <v>100</v>
      </c>
      <c r="F284" s="98">
        <v>100</v>
      </c>
      <c r="G284" s="98">
        <v>100</v>
      </c>
      <c r="H284" s="99">
        <v>100</v>
      </c>
      <c r="I284" s="100">
        <v>68.900000000000006</v>
      </c>
      <c r="J284" s="98">
        <v>66.3</v>
      </c>
      <c r="K284" s="98">
        <v>68</v>
      </c>
      <c r="L284" s="98">
        <v>70.7</v>
      </c>
      <c r="M284" s="101">
        <v>70.900000000000006</v>
      </c>
      <c r="N284" s="97">
        <v>15.1</v>
      </c>
      <c r="O284" s="98">
        <v>16.5</v>
      </c>
      <c r="P284" s="98">
        <v>17.2</v>
      </c>
      <c r="Q284" s="98">
        <v>11.1</v>
      </c>
      <c r="R284" s="99">
        <v>12.9</v>
      </c>
      <c r="S284" s="100">
        <v>16</v>
      </c>
      <c r="T284" s="98">
        <v>17.2</v>
      </c>
      <c r="U284" s="98">
        <v>14.7</v>
      </c>
      <c r="V284" s="98">
        <v>18.2</v>
      </c>
      <c r="W284" s="99">
        <v>16.2</v>
      </c>
    </row>
    <row r="285" spans="2:23" ht="14.25" x14ac:dyDescent="0.45">
      <c r="B285" s="8" t="s">
        <v>309</v>
      </c>
      <c r="C285" s="51" t="s">
        <v>42</v>
      </c>
      <c r="D285" s="102">
        <v>100</v>
      </c>
      <c r="E285" s="103">
        <v>100</v>
      </c>
      <c r="F285" s="103">
        <v>100</v>
      </c>
      <c r="G285" s="103">
        <v>100</v>
      </c>
      <c r="H285" s="104">
        <v>100</v>
      </c>
      <c r="I285" s="105">
        <v>68.400000000000006</v>
      </c>
      <c r="J285" s="103">
        <v>67.8</v>
      </c>
      <c r="K285" s="103">
        <v>71.5</v>
      </c>
      <c r="L285" s="103">
        <v>74.3</v>
      </c>
      <c r="M285" s="106">
        <v>77.7</v>
      </c>
      <c r="N285" s="102">
        <v>17.2</v>
      </c>
      <c r="O285" s="103">
        <v>18.399999999999999</v>
      </c>
      <c r="P285" s="103">
        <v>12.2</v>
      </c>
      <c r="Q285" s="103">
        <v>9.6</v>
      </c>
      <c r="R285" s="104">
        <v>10.6</v>
      </c>
      <c r="S285" s="105">
        <v>14.4</v>
      </c>
      <c r="T285" s="103">
        <v>13.8</v>
      </c>
      <c r="U285" s="103">
        <v>16.3</v>
      </c>
      <c r="V285" s="103">
        <v>16.100000000000001</v>
      </c>
      <c r="W285" s="104">
        <v>11.6</v>
      </c>
    </row>
    <row r="286" spans="2:23" ht="14.25" x14ac:dyDescent="0.45">
      <c r="B286" s="8" t="s">
        <v>310</v>
      </c>
      <c r="C286" s="58" t="s">
        <v>44</v>
      </c>
      <c r="D286" s="107">
        <v>100</v>
      </c>
      <c r="E286" s="108">
        <v>100</v>
      </c>
      <c r="F286" s="108">
        <v>100</v>
      </c>
      <c r="G286" s="108">
        <v>100</v>
      </c>
      <c r="H286" s="109">
        <v>100</v>
      </c>
      <c r="I286" s="110">
        <v>63.9</v>
      </c>
      <c r="J286" s="108">
        <v>57.7</v>
      </c>
      <c r="K286" s="108">
        <v>59.3</v>
      </c>
      <c r="L286" s="108">
        <v>60.8</v>
      </c>
      <c r="M286" s="111">
        <v>65.099999999999994</v>
      </c>
      <c r="N286" s="107">
        <v>19.3</v>
      </c>
      <c r="O286" s="108">
        <v>24.5</v>
      </c>
      <c r="P286" s="108">
        <v>20.7</v>
      </c>
      <c r="Q286" s="108">
        <v>18.7</v>
      </c>
      <c r="R286" s="109">
        <v>15.1</v>
      </c>
      <c r="S286" s="110">
        <v>16.7</v>
      </c>
      <c r="T286" s="108">
        <v>17.8</v>
      </c>
      <c r="U286" s="108">
        <v>20.100000000000001</v>
      </c>
      <c r="V286" s="108">
        <v>20.5</v>
      </c>
      <c r="W286" s="109">
        <v>19.8</v>
      </c>
    </row>
    <row r="287" spans="2:23" ht="14.25" x14ac:dyDescent="0.45">
      <c r="B287" s="8" t="s">
        <v>311</v>
      </c>
      <c r="C287" s="49" t="s">
        <v>46</v>
      </c>
      <c r="D287" s="97">
        <v>100</v>
      </c>
      <c r="E287" s="98">
        <v>100</v>
      </c>
      <c r="F287" s="98">
        <v>100</v>
      </c>
      <c r="G287" s="98">
        <v>100</v>
      </c>
      <c r="H287" s="99">
        <v>100</v>
      </c>
      <c r="I287" s="100">
        <v>68.900000000000006</v>
      </c>
      <c r="J287" s="98">
        <v>57.9</v>
      </c>
      <c r="K287" s="98">
        <v>51.9</v>
      </c>
      <c r="L287" s="98">
        <v>57.5</v>
      </c>
      <c r="M287" s="101">
        <v>60.5</v>
      </c>
      <c r="N287" s="97">
        <v>15.5</v>
      </c>
      <c r="O287" s="98">
        <v>23</v>
      </c>
      <c r="P287" s="98">
        <v>22</v>
      </c>
      <c r="Q287" s="98">
        <v>16.100000000000001</v>
      </c>
      <c r="R287" s="99">
        <v>19</v>
      </c>
      <c r="S287" s="100">
        <v>15.7</v>
      </c>
      <c r="T287" s="98">
        <v>19.100000000000001</v>
      </c>
      <c r="U287" s="98">
        <v>26.1</v>
      </c>
      <c r="V287" s="98">
        <v>26.5</v>
      </c>
      <c r="W287" s="99">
        <v>20.5</v>
      </c>
    </row>
    <row r="288" spans="2:23" ht="14.25" x14ac:dyDescent="0.45">
      <c r="B288" s="8" t="s">
        <v>312</v>
      </c>
      <c r="C288" s="49" t="s">
        <v>48</v>
      </c>
      <c r="D288" s="97">
        <v>100</v>
      </c>
      <c r="E288" s="98">
        <v>100</v>
      </c>
      <c r="F288" s="98">
        <v>100</v>
      </c>
      <c r="G288" s="98">
        <v>100</v>
      </c>
      <c r="H288" s="99">
        <v>100</v>
      </c>
      <c r="I288" s="100">
        <v>67.8</v>
      </c>
      <c r="J288" s="98">
        <v>57.2</v>
      </c>
      <c r="K288" s="98">
        <v>65</v>
      </c>
      <c r="L288" s="98">
        <v>65.099999999999994</v>
      </c>
      <c r="M288" s="101">
        <v>68.7</v>
      </c>
      <c r="N288" s="97">
        <v>18.100000000000001</v>
      </c>
      <c r="O288" s="98">
        <v>26.5</v>
      </c>
      <c r="P288" s="98">
        <v>17.2</v>
      </c>
      <c r="Q288" s="98">
        <v>16.399999999999999</v>
      </c>
      <c r="R288" s="99">
        <v>13.4</v>
      </c>
      <c r="S288" s="100">
        <v>14.1</v>
      </c>
      <c r="T288" s="98">
        <v>16.3</v>
      </c>
      <c r="U288" s="98">
        <v>17.899999999999999</v>
      </c>
      <c r="V288" s="98">
        <v>18.399999999999999</v>
      </c>
      <c r="W288" s="99">
        <v>18</v>
      </c>
    </row>
    <row r="289" spans="2:23" ht="14.25" x14ac:dyDescent="0.45">
      <c r="B289" s="8" t="s">
        <v>313</v>
      </c>
      <c r="C289" s="49" t="s">
        <v>50</v>
      </c>
      <c r="D289" s="97">
        <v>100</v>
      </c>
      <c r="E289" s="98">
        <v>100</v>
      </c>
      <c r="F289" s="98">
        <v>100</v>
      </c>
      <c r="G289" s="98">
        <v>100</v>
      </c>
      <c r="H289" s="99">
        <v>100</v>
      </c>
      <c r="I289" s="100">
        <v>57.3</v>
      </c>
      <c r="J289" s="98">
        <v>55.9</v>
      </c>
      <c r="K289" s="98">
        <v>55.3</v>
      </c>
      <c r="L289" s="98">
        <v>56.3</v>
      </c>
      <c r="M289" s="101">
        <v>67.8</v>
      </c>
      <c r="N289" s="97">
        <v>23.6</v>
      </c>
      <c r="O289" s="98">
        <v>24.8</v>
      </c>
      <c r="P289" s="98">
        <v>21.3</v>
      </c>
      <c r="Q289" s="98">
        <v>19.399999999999999</v>
      </c>
      <c r="R289" s="99">
        <v>12.1</v>
      </c>
      <c r="S289" s="100">
        <v>19</v>
      </c>
      <c r="T289" s="98">
        <v>19.399999999999999</v>
      </c>
      <c r="U289" s="98">
        <v>23.3</v>
      </c>
      <c r="V289" s="98">
        <v>24.4</v>
      </c>
      <c r="W289" s="99">
        <v>20</v>
      </c>
    </row>
    <row r="290" spans="2:23" ht="14.25" x14ac:dyDescent="0.45">
      <c r="B290" s="8" t="s">
        <v>314</v>
      </c>
      <c r="C290" s="49" t="s">
        <v>52</v>
      </c>
      <c r="D290" s="97">
        <v>100</v>
      </c>
      <c r="E290" s="98">
        <v>100</v>
      </c>
      <c r="F290" s="98">
        <v>100</v>
      </c>
      <c r="G290" s="98">
        <v>100</v>
      </c>
      <c r="H290" s="99">
        <v>100</v>
      </c>
      <c r="I290" s="100">
        <v>61.8</v>
      </c>
      <c r="J290" s="98">
        <v>63.8</v>
      </c>
      <c r="K290" s="98">
        <v>61</v>
      </c>
      <c r="L290" s="98">
        <v>58.7</v>
      </c>
      <c r="M290" s="101">
        <v>65.400000000000006</v>
      </c>
      <c r="N290" s="97">
        <v>17.8</v>
      </c>
      <c r="O290" s="98">
        <v>19.8</v>
      </c>
      <c r="P290" s="98">
        <v>17.600000000000001</v>
      </c>
      <c r="Q290" s="98">
        <v>15.9</v>
      </c>
      <c r="R290" s="99">
        <v>12.8</v>
      </c>
      <c r="S290" s="100">
        <v>20.3</v>
      </c>
      <c r="T290" s="98">
        <v>16.399999999999999</v>
      </c>
      <c r="U290" s="98">
        <v>21.3</v>
      </c>
      <c r="V290" s="98">
        <v>25.3</v>
      </c>
      <c r="W290" s="99">
        <v>21.8</v>
      </c>
    </row>
    <row r="291" spans="2:23" ht="14.25" x14ac:dyDescent="0.45">
      <c r="B291" s="8" t="s">
        <v>315</v>
      </c>
      <c r="C291" s="49" t="s">
        <v>54</v>
      </c>
      <c r="D291" s="97">
        <v>100</v>
      </c>
      <c r="E291" s="98">
        <v>100</v>
      </c>
      <c r="F291" s="98">
        <v>100</v>
      </c>
      <c r="G291" s="98">
        <v>100</v>
      </c>
      <c r="H291" s="99">
        <v>100</v>
      </c>
      <c r="I291" s="100">
        <v>60.2</v>
      </c>
      <c r="J291" s="98">
        <v>55.7</v>
      </c>
      <c r="K291" s="98">
        <v>58.6</v>
      </c>
      <c r="L291" s="98">
        <v>67</v>
      </c>
      <c r="M291" s="101">
        <v>61.5</v>
      </c>
      <c r="N291" s="97">
        <v>22.5</v>
      </c>
      <c r="O291" s="98">
        <v>27.2</v>
      </c>
      <c r="P291" s="98">
        <v>22.4</v>
      </c>
      <c r="Q291" s="98">
        <v>14.9</v>
      </c>
      <c r="R291" s="99">
        <v>14.7</v>
      </c>
      <c r="S291" s="100">
        <v>17.399999999999999</v>
      </c>
      <c r="T291" s="98">
        <v>17</v>
      </c>
      <c r="U291" s="98">
        <v>19</v>
      </c>
      <c r="V291" s="98">
        <v>18.100000000000001</v>
      </c>
      <c r="W291" s="99">
        <v>23.7</v>
      </c>
    </row>
    <row r="292" spans="2:23" ht="14.25" x14ac:dyDescent="0.45">
      <c r="B292" s="8" t="s">
        <v>316</v>
      </c>
      <c r="C292" s="49" t="s">
        <v>56</v>
      </c>
      <c r="D292" s="97">
        <v>100</v>
      </c>
      <c r="E292" s="98">
        <v>100</v>
      </c>
      <c r="F292" s="98">
        <v>100</v>
      </c>
      <c r="G292" s="98">
        <v>100</v>
      </c>
      <c r="H292" s="99">
        <v>100</v>
      </c>
      <c r="I292" s="100">
        <v>72.3</v>
      </c>
      <c r="J292" s="98">
        <v>62.2</v>
      </c>
      <c r="K292" s="98">
        <v>58.2</v>
      </c>
      <c r="L292" s="98">
        <v>59.7</v>
      </c>
      <c r="M292" s="101">
        <v>64.7</v>
      </c>
      <c r="N292" s="97">
        <v>17.2</v>
      </c>
      <c r="O292" s="98">
        <v>23</v>
      </c>
      <c r="P292" s="98">
        <v>20.3</v>
      </c>
      <c r="Q292" s="98">
        <v>19.7</v>
      </c>
      <c r="R292" s="99">
        <v>15.1</v>
      </c>
      <c r="S292" s="100">
        <v>10.5</v>
      </c>
      <c r="T292" s="98">
        <v>14.8</v>
      </c>
      <c r="U292" s="98">
        <v>21.5</v>
      </c>
      <c r="V292" s="98">
        <v>20.6</v>
      </c>
      <c r="W292" s="99">
        <v>20.2</v>
      </c>
    </row>
    <row r="293" spans="2:23" ht="14.25" x14ac:dyDescent="0.45">
      <c r="B293" s="8" t="s">
        <v>317</v>
      </c>
      <c r="C293" s="49" t="s">
        <v>58</v>
      </c>
      <c r="D293" s="97">
        <v>100</v>
      </c>
      <c r="E293" s="98">
        <v>100</v>
      </c>
      <c r="F293" s="98">
        <v>100</v>
      </c>
      <c r="G293" s="98">
        <v>100</v>
      </c>
      <c r="H293" s="99">
        <v>100</v>
      </c>
      <c r="I293" s="100">
        <v>71.599999999999994</v>
      </c>
      <c r="J293" s="98">
        <v>58.9</v>
      </c>
      <c r="K293" s="98">
        <v>53.3</v>
      </c>
      <c r="L293" s="98">
        <v>59</v>
      </c>
      <c r="M293" s="101">
        <v>62.8</v>
      </c>
      <c r="N293" s="97">
        <v>17.8</v>
      </c>
      <c r="O293" s="98">
        <v>23.2</v>
      </c>
      <c r="P293" s="98">
        <v>25.9</v>
      </c>
      <c r="Q293" s="98">
        <v>18.899999999999999</v>
      </c>
      <c r="R293" s="99">
        <v>11.3</v>
      </c>
      <c r="S293" s="100">
        <v>10.6</v>
      </c>
      <c r="T293" s="98">
        <v>17.899999999999999</v>
      </c>
      <c r="U293" s="98">
        <v>20.8</v>
      </c>
      <c r="V293" s="98">
        <v>22</v>
      </c>
      <c r="W293" s="99">
        <v>25.9</v>
      </c>
    </row>
    <row r="294" spans="2:23" ht="14.25" x14ac:dyDescent="0.45">
      <c r="B294" s="8" t="s">
        <v>318</v>
      </c>
      <c r="C294" s="49" t="s">
        <v>60</v>
      </c>
      <c r="D294" s="97">
        <v>100</v>
      </c>
      <c r="E294" s="98">
        <v>100</v>
      </c>
      <c r="F294" s="98">
        <v>100</v>
      </c>
      <c r="G294" s="98">
        <v>100</v>
      </c>
      <c r="H294" s="99">
        <v>100</v>
      </c>
      <c r="I294" s="100">
        <v>57.1</v>
      </c>
      <c r="J294" s="98">
        <v>52.1</v>
      </c>
      <c r="K294" s="98">
        <v>58.2</v>
      </c>
      <c r="L294" s="98">
        <v>59.7</v>
      </c>
      <c r="M294" s="101">
        <v>64.099999999999994</v>
      </c>
      <c r="N294" s="97">
        <v>23.5</v>
      </c>
      <c r="O294" s="98">
        <v>28.6</v>
      </c>
      <c r="P294" s="98">
        <v>23.9</v>
      </c>
      <c r="Q294" s="98">
        <v>21.4</v>
      </c>
      <c r="R294" s="99">
        <v>17.7</v>
      </c>
      <c r="S294" s="100">
        <v>19.399999999999999</v>
      </c>
      <c r="T294" s="98">
        <v>19.3</v>
      </c>
      <c r="U294" s="98">
        <v>17.899999999999999</v>
      </c>
      <c r="V294" s="98">
        <v>18.899999999999999</v>
      </c>
      <c r="W294" s="99">
        <v>18.2</v>
      </c>
    </row>
    <row r="295" spans="2:23" ht="14.65" thickBot="1" x14ac:dyDescent="0.5">
      <c r="B295" s="8" t="s">
        <v>319</v>
      </c>
      <c r="C295" s="59" t="s">
        <v>62</v>
      </c>
      <c r="D295" s="112">
        <v>100</v>
      </c>
      <c r="E295" s="113">
        <v>100</v>
      </c>
      <c r="F295" s="113">
        <v>100</v>
      </c>
      <c r="G295" s="113">
        <v>100</v>
      </c>
      <c r="H295" s="114">
        <v>100</v>
      </c>
      <c r="I295" s="115">
        <v>67.099999999999994</v>
      </c>
      <c r="J295" s="113">
        <v>60.4</v>
      </c>
      <c r="K295" s="113">
        <v>61.7</v>
      </c>
      <c r="L295" s="113">
        <v>61.3</v>
      </c>
      <c r="M295" s="116">
        <v>66</v>
      </c>
      <c r="N295" s="112">
        <v>16</v>
      </c>
      <c r="O295" s="113">
        <v>21.3</v>
      </c>
      <c r="P295" s="113">
        <v>18.3</v>
      </c>
      <c r="Q295" s="113">
        <v>18.899999999999999</v>
      </c>
      <c r="R295" s="114">
        <v>14.6</v>
      </c>
      <c r="S295" s="115">
        <v>16.899999999999999</v>
      </c>
      <c r="T295" s="113">
        <v>18.3</v>
      </c>
      <c r="U295" s="113">
        <v>20</v>
      </c>
      <c r="V295" s="113">
        <v>19.8</v>
      </c>
      <c r="W295" s="114">
        <v>19.399999999999999</v>
      </c>
    </row>
    <row r="296" spans="2:23" ht="14.65" thickTop="1" x14ac:dyDescent="0.45">
      <c r="B296" s="8" t="s">
        <v>320</v>
      </c>
      <c r="C296" s="66" t="s">
        <v>64</v>
      </c>
      <c r="D296" s="117">
        <v>100</v>
      </c>
      <c r="E296" s="118">
        <v>100</v>
      </c>
      <c r="F296" s="118">
        <v>100</v>
      </c>
      <c r="G296" s="118">
        <v>100</v>
      </c>
      <c r="H296" s="119">
        <v>100</v>
      </c>
      <c r="I296" s="120">
        <v>69.599999999999994</v>
      </c>
      <c r="J296" s="118">
        <v>65.900000000000006</v>
      </c>
      <c r="K296" s="118">
        <v>67.7</v>
      </c>
      <c r="L296" s="118">
        <v>68.2</v>
      </c>
      <c r="M296" s="121">
        <v>70.3</v>
      </c>
      <c r="N296" s="122">
        <v>15.3</v>
      </c>
      <c r="O296" s="123">
        <v>18</v>
      </c>
      <c r="P296" s="123">
        <v>15.6</v>
      </c>
      <c r="Q296" s="123">
        <v>14.4</v>
      </c>
      <c r="R296" s="124">
        <v>13.1</v>
      </c>
      <c r="S296" s="120">
        <v>15.1</v>
      </c>
      <c r="T296" s="118">
        <v>16.100000000000001</v>
      </c>
      <c r="U296" s="118">
        <v>16.8</v>
      </c>
      <c r="V296" s="118">
        <v>17.399999999999999</v>
      </c>
      <c r="W296" s="119">
        <v>16.600000000000001</v>
      </c>
    </row>
    <row r="299" spans="2:23" ht="13.15" x14ac:dyDescent="0.4">
      <c r="C299" s="75" t="s">
        <v>321</v>
      </c>
    </row>
    <row r="300" spans="2:23" x14ac:dyDescent="0.35">
      <c r="C300" s="18" t="s">
        <v>20</v>
      </c>
      <c r="D300" s="19" t="s">
        <v>372</v>
      </c>
      <c r="E300" s="20"/>
      <c r="F300" s="20"/>
      <c r="G300" s="20"/>
      <c r="H300" s="21"/>
      <c r="I300" s="22" t="s">
        <v>373</v>
      </c>
      <c r="J300" s="20"/>
      <c r="K300" s="20"/>
      <c r="L300" s="20"/>
      <c r="M300" s="80"/>
      <c r="N300" s="81" t="s">
        <v>374</v>
      </c>
      <c r="O300" s="20"/>
      <c r="P300" s="20"/>
      <c r="Q300" s="20"/>
      <c r="R300" s="80"/>
      <c r="S300" s="81" t="s">
        <v>375</v>
      </c>
      <c r="T300" s="20"/>
      <c r="U300" s="20"/>
      <c r="V300" s="20"/>
      <c r="W300" s="24"/>
    </row>
    <row r="301" spans="2:23" ht="13.15" x14ac:dyDescent="0.4">
      <c r="C301" s="26" t="s">
        <v>15</v>
      </c>
      <c r="D301" s="82">
        <v>2011</v>
      </c>
      <c r="E301" s="83">
        <v>2012</v>
      </c>
      <c r="F301" s="83">
        <v>2013</v>
      </c>
      <c r="G301" s="83">
        <v>2014</v>
      </c>
      <c r="H301" s="84">
        <v>2015</v>
      </c>
      <c r="I301" s="85">
        <v>2011</v>
      </c>
      <c r="J301" s="83">
        <v>2012</v>
      </c>
      <c r="K301" s="83">
        <v>2013</v>
      </c>
      <c r="L301" s="83">
        <v>2014</v>
      </c>
      <c r="M301" s="86">
        <v>2015</v>
      </c>
      <c r="N301" s="82">
        <v>2011</v>
      </c>
      <c r="O301" s="83">
        <v>2012</v>
      </c>
      <c r="P301" s="83">
        <v>2013</v>
      </c>
      <c r="Q301" s="83">
        <v>2014</v>
      </c>
      <c r="R301" s="84">
        <v>2015</v>
      </c>
      <c r="S301" s="85">
        <v>2011</v>
      </c>
      <c r="T301" s="83">
        <v>2012</v>
      </c>
      <c r="U301" s="83">
        <v>2013</v>
      </c>
      <c r="V301" s="83">
        <v>2014</v>
      </c>
      <c r="W301" s="84">
        <v>2015</v>
      </c>
    </row>
    <row r="302" spans="2:23" ht="14.25" x14ac:dyDescent="0.45">
      <c r="B302" s="8" t="s">
        <v>322</v>
      </c>
      <c r="C302" s="32" t="s">
        <v>5</v>
      </c>
      <c r="D302" s="87">
        <v>100</v>
      </c>
      <c r="E302" s="88">
        <v>100</v>
      </c>
      <c r="F302" s="88">
        <v>100</v>
      </c>
      <c r="G302" s="88">
        <v>100</v>
      </c>
      <c r="H302" s="89">
        <v>100</v>
      </c>
      <c r="I302" s="90">
        <v>28.9</v>
      </c>
      <c r="J302" s="88">
        <v>27.9</v>
      </c>
      <c r="K302" s="88">
        <v>23.7</v>
      </c>
      <c r="L302" s="88">
        <v>21.3</v>
      </c>
      <c r="M302" s="91">
        <v>21.9</v>
      </c>
      <c r="N302" s="87">
        <v>14.8</v>
      </c>
      <c r="O302" s="88">
        <v>13.4</v>
      </c>
      <c r="P302" s="88">
        <v>13.7</v>
      </c>
      <c r="Q302" s="88">
        <v>13.4</v>
      </c>
      <c r="R302" s="89">
        <v>12.4</v>
      </c>
      <c r="S302" s="90">
        <v>56.3</v>
      </c>
      <c r="T302" s="88">
        <v>58.7</v>
      </c>
      <c r="U302" s="88">
        <v>62.6</v>
      </c>
      <c r="V302" s="88">
        <v>65.3</v>
      </c>
      <c r="W302" s="89">
        <v>65.7</v>
      </c>
    </row>
    <row r="303" spans="2:23" ht="14.25" x14ac:dyDescent="0.45">
      <c r="B303" s="8" t="s">
        <v>323</v>
      </c>
      <c r="C303" s="42" t="s">
        <v>10</v>
      </c>
      <c r="D303" s="92">
        <v>100</v>
      </c>
      <c r="E303" s="93">
        <v>100</v>
      </c>
      <c r="F303" s="93">
        <v>100</v>
      </c>
      <c r="G303" s="93">
        <v>100</v>
      </c>
      <c r="H303" s="94">
        <v>100</v>
      </c>
      <c r="I303" s="95">
        <v>38.6</v>
      </c>
      <c r="J303" s="93">
        <v>32.799999999999997</v>
      </c>
      <c r="K303" s="93">
        <v>32.5</v>
      </c>
      <c r="L303" s="93">
        <v>27.6</v>
      </c>
      <c r="M303" s="96">
        <v>25.3</v>
      </c>
      <c r="N303" s="92">
        <v>14.7</v>
      </c>
      <c r="O303" s="93">
        <v>12.9</v>
      </c>
      <c r="P303" s="93">
        <v>13.6</v>
      </c>
      <c r="Q303" s="93">
        <v>14.1</v>
      </c>
      <c r="R303" s="94">
        <v>14</v>
      </c>
      <c r="S303" s="95">
        <v>46.7</v>
      </c>
      <c r="T303" s="93">
        <v>54.3</v>
      </c>
      <c r="U303" s="93">
        <v>53.9</v>
      </c>
      <c r="V303" s="93">
        <v>58.3</v>
      </c>
      <c r="W303" s="94">
        <v>60.7</v>
      </c>
    </row>
    <row r="304" spans="2:23" ht="14.25" x14ac:dyDescent="0.45">
      <c r="B304" s="8" t="s">
        <v>324</v>
      </c>
      <c r="C304" s="49" t="s">
        <v>16</v>
      </c>
      <c r="D304" s="97">
        <v>100</v>
      </c>
      <c r="E304" s="98">
        <v>100</v>
      </c>
      <c r="F304" s="98">
        <v>100</v>
      </c>
      <c r="G304" s="98">
        <v>100</v>
      </c>
      <c r="H304" s="99">
        <v>100</v>
      </c>
      <c r="I304" s="100">
        <v>27</v>
      </c>
      <c r="J304" s="98">
        <v>33.700000000000003</v>
      </c>
      <c r="K304" s="98">
        <v>27.5</v>
      </c>
      <c r="L304" s="98">
        <v>22.3</v>
      </c>
      <c r="M304" s="101">
        <v>22.1</v>
      </c>
      <c r="N304" s="97">
        <v>15.6</v>
      </c>
      <c r="O304" s="98">
        <v>12.8</v>
      </c>
      <c r="P304" s="98">
        <v>16.3</v>
      </c>
      <c r="Q304" s="98">
        <v>13.5</v>
      </c>
      <c r="R304" s="99">
        <v>11.9</v>
      </c>
      <c r="S304" s="100">
        <v>57.4</v>
      </c>
      <c r="T304" s="98">
        <v>53.4</v>
      </c>
      <c r="U304" s="98">
        <v>56.2</v>
      </c>
      <c r="V304" s="98">
        <v>64.2</v>
      </c>
      <c r="W304" s="99">
        <v>66</v>
      </c>
    </row>
    <row r="305" spans="2:23" ht="14.25" x14ac:dyDescent="0.45">
      <c r="B305" s="8" t="s">
        <v>325</v>
      </c>
      <c r="C305" s="50" t="s">
        <v>22</v>
      </c>
      <c r="D305" s="97">
        <v>100</v>
      </c>
      <c r="E305" s="98">
        <v>100</v>
      </c>
      <c r="F305" s="98">
        <v>100</v>
      </c>
      <c r="G305" s="98">
        <v>100</v>
      </c>
      <c r="H305" s="99">
        <v>100</v>
      </c>
      <c r="I305" s="100">
        <v>22.1</v>
      </c>
      <c r="J305" s="98">
        <v>26.2</v>
      </c>
      <c r="K305" s="98">
        <v>18.600000000000001</v>
      </c>
      <c r="L305" s="98">
        <v>13.1</v>
      </c>
      <c r="M305" s="101">
        <v>19</v>
      </c>
      <c r="N305" s="97">
        <v>19.600000000000001</v>
      </c>
      <c r="O305" s="98">
        <v>14.6</v>
      </c>
      <c r="P305" s="98">
        <v>13.1</v>
      </c>
      <c r="Q305" s="98">
        <v>14.9</v>
      </c>
      <c r="R305" s="99">
        <v>11.7</v>
      </c>
      <c r="S305" s="100">
        <v>58.3</v>
      </c>
      <c r="T305" s="98">
        <v>59.2</v>
      </c>
      <c r="U305" s="98">
        <v>68.3</v>
      </c>
      <c r="V305" s="98">
        <v>72</v>
      </c>
      <c r="W305" s="99">
        <v>69.3</v>
      </c>
    </row>
    <row r="306" spans="2:23" ht="14.25" x14ac:dyDescent="0.45">
      <c r="B306" s="8" t="s">
        <v>326</v>
      </c>
      <c r="C306" s="50" t="s">
        <v>26</v>
      </c>
      <c r="D306" s="97">
        <v>100</v>
      </c>
      <c r="E306" s="98">
        <v>100</v>
      </c>
      <c r="F306" s="98">
        <v>100</v>
      </c>
      <c r="G306" s="98">
        <v>100</v>
      </c>
      <c r="H306" s="99">
        <v>100</v>
      </c>
      <c r="I306" s="100">
        <v>27.3</v>
      </c>
      <c r="J306" s="98">
        <v>39</v>
      </c>
      <c r="K306" s="98">
        <v>28.6</v>
      </c>
      <c r="L306" s="98">
        <v>28.6</v>
      </c>
      <c r="M306" s="101">
        <v>23.6</v>
      </c>
      <c r="N306" s="97">
        <v>17.100000000000001</v>
      </c>
      <c r="O306" s="98">
        <v>9.1999999999999993</v>
      </c>
      <c r="P306" s="98">
        <v>23</v>
      </c>
      <c r="Q306" s="98">
        <v>9.8000000000000007</v>
      </c>
      <c r="R306" s="99">
        <v>8.8000000000000007</v>
      </c>
      <c r="S306" s="100">
        <v>55.6</v>
      </c>
      <c r="T306" s="98">
        <v>51.8</v>
      </c>
      <c r="U306" s="98">
        <v>48.4</v>
      </c>
      <c r="V306" s="98">
        <v>61.6</v>
      </c>
      <c r="W306" s="99">
        <v>67.5</v>
      </c>
    </row>
    <row r="307" spans="2:23" ht="14.25" x14ac:dyDescent="0.45">
      <c r="B307" s="8" t="s">
        <v>327</v>
      </c>
      <c r="C307" s="50" t="s">
        <v>28</v>
      </c>
      <c r="D307" s="97">
        <v>100</v>
      </c>
      <c r="E307" s="98">
        <v>100</v>
      </c>
      <c r="F307" s="98">
        <v>100</v>
      </c>
      <c r="G307" s="98">
        <v>100</v>
      </c>
      <c r="H307" s="99">
        <v>100</v>
      </c>
      <c r="I307" s="100">
        <v>32.200000000000003</v>
      </c>
      <c r="J307" s="98">
        <v>36.4</v>
      </c>
      <c r="K307" s="98">
        <v>37.200000000000003</v>
      </c>
      <c r="L307" s="98">
        <v>28.2</v>
      </c>
      <c r="M307" s="101">
        <v>23.1</v>
      </c>
      <c r="N307" s="97">
        <v>9.6</v>
      </c>
      <c r="O307" s="98">
        <v>14.9</v>
      </c>
      <c r="P307" s="98">
        <v>14.1</v>
      </c>
      <c r="Q307" s="98">
        <v>16.100000000000001</v>
      </c>
      <c r="R307" s="99">
        <v>15.2</v>
      </c>
      <c r="S307" s="100">
        <v>58.3</v>
      </c>
      <c r="T307" s="98">
        <v>48.8</v>
      </c>
      <c r="U307" s="98">
        <v>48.7</v>
      </c>
      <c r="V307" s="98">
        <v>55.7</v>
      </c>
      <c r="W307" s="99">
        <v>61.8</v>
      </c>
    </row>
    <row r="308" spans="2:23" ht="14.25" x14ac:dyDescent="0.45">
      <c r="B308" s="8" t="s">
        <v>328</v>
      </c>
      <c r="C308" s="49" t="s">
        <v>30</v>
      </c>
      <c r="D308" s="97">
        <v>100</v>
      </c>
      <c r="E308" s="98">
        <v>100</v>
      </c>
      <c r="F308" s="98">
        <v>100</v>
      </c>
      <c r="G308" s="98">
        <v>100</v>
      </c>
      <c r="H308" s="99">
        <v>100</v>
      </c>
      <c r="I308" s="100">
        <v>42.9</v>
      </c>
      <c r="J308" s="98">
        <v>28.8</v>
      </c>
      <c r="K308" s="98">
        <v>18.899999999999999</v>
      </c>
      <c r="L308" s="98">
        <v>18.399999999999999</v>
      </c>
      <c r="M308" s="101">
        <v>32.700000000000003</v>
      </c>
      <c r="N308" s="97">
        <v>15.9</v>
      </c>
      <c r="O308" s="98">
        <v>19.100000000000001</v>
      </c>
      <c r="P308" s="98">
        <v>14.8</v>
      </c>
      <c r="Q308" s="98">
        <v>13.4</v>
      </c>
      <c r="R308" s="99">
        <v>8.4</v>
      </c>
      <c r="S308" s="100">
        <v>41.1</v>
      </c>
      <c r="T308" s="98">
        <v>52.1</v>
      </c>
      <c r="U308" s="98">
        <v>66.3</v>
      </c>
      <c r="V308" s="98">
        <v>68.2</v>
      </c>
      <c r="W308" s="99">
        <v>58.8</v>
      </c>
    </row>
    <row r="309" spans="2:23" ht="14.25" x14ac:dyDescent="0.45">
      <c r="B309" s="8" t="s">
        <v>329</v>
      </c>
      <c r="C309" s="49" t="s">
        <v>32</v>
      </c>
      <c r="D309" s="97">
        <v>100</v>
      </c>
      <c r="E309" s="98">
        <v>100</v>
      </c>
      <c r="F309" s="98">
        <v>100</v>
      </c>
      <c r="G309" s="98">
        <v>100</v>
      </c>
      <c r="H309" s="99">
        <v>100</v>
      </c>
      <c r="I309" s="100">
        <v>22.8</v>
      </c>
      <c r="J309" s="98">
        <v>24.3</v>
      </c>
      <c r="K309" s="98">
        <v>18.7</v>
      </c>
      <c r="L309" s="98">
        <v>16.8</v>
      </c>
      <c r="M309" s="101">
        <v>18.7</v>
      </c>
      <c r="N309" s="97">
        <v>12.9</v>
      </c>
      <c r="O309" s="98">
        <v>11.3</v>
      </c>
      <c r="P309" s="98">
        <v>9.6</v>
      </c>
      <c r="Q309" s="98">
        <v>10.4</v>
      </c>
      <c r="R309" s="99">
        <v>10.6</v>
      </c>
      <c r="S309" s="100">
        <v>64.3</v>
      </c>
      <c r="T309" s="98">
        <v>64.5</v>
      </c>
      <c r="U309" s="98">
        <v>71.7</v>
      </c>
      <c r="V309" s="98">
        <v>72.8</v>
      </c>
      <c r="W309" s="99">
        <v>70.599999999999994</v>
      </c>
    </row>
    <row r="310" spans="2:23" ht="14.25" x14ac:dyDescent="0.45">
      <c r="B310" s="8" t="s">
        <v>330</v>
      </c>
      <c r="C310" s="49" t="s">
        <v>34</v>
      </c>
      <c r="D310" s="97">
        <v>100</v>
      </c>
      <c r="E310" s="98">
        <v>100</v>
      </c>
      <c r="F310" s="98">
        <v>100</v>
      </c>
      <c r="G310" s="98">
        <v>100</v>
      </c>
      <c r="H310" s="99">
        <v>100</v>
      </c>
      <c r="I310" s="100">
        <v>26.1</v>
      </c>
      <c r="J310" s="98">
        <v>24</v>
      </c>
      <c r="K310" s="98">
        <v>3.8</v>
      </c>
      <c r="L310" s="98">
        <v>17.3</v>
      </c>
      <c r="M310" s="101">
        <v>42.1</v>
      </c>
      <c r="N310" s="97">
        <v>46</v>
      </c>
      <c r="O310" s="98">
        <v>34.799999999999997</v>
      </c>
      <c r="P310" s="98">
        <v>32.1</v>
      </c>
      <c r="Q310" s="98">
        <v>35.299999999999997</v>
      </c>
      <c r="R310" s="99">
        <v>34.200000000000003</v>
      </c>
      <c r="S310" s="100">
        <v>27.9</v>
      </c>
      <c r="T310" s="98">
        <v>41.2</v>
      </c>
      <c r="U310" s="98">
        <v>64.099999999999994</v>
      </c>
      <c r="V310" s="98">
        <v>47.4</v>
      </c>
      <c r="W310" s="99">
        <v>23.7</v>
      </c>
    </row>
    <row r="311" spans="2:23" ht="14.25" x14ac:dyDescent="0.45">
      <c r="B311" s="8" t="s">
        <v>331</v>
      </c>
      <c r="C311" s="49" t="s">
        <v>36</v>
      </c>
      <c r="D311" s="97">
        <v>100</v>
      </c>
      <c r="E311" s="98">
        <v>100</v>
      </c>
      <c r="F311" s="98">
        <v>100</v>
      </c>
      <c r="G311" s="98">
        <v>100</v>
      </c>
      <c r="H311" s="99">
        <v>100</v>
      </c>
      <c r="I311" s="100">
        <v>21.7</v>
      </c>
      <c r="J311" s="98">
        <v>25.6</v>
      </c>
      <c r="K311" s="98">
        <v>23.4</v>
      </c>
      <c r="L311" s="98">
        <v>21.3</v>
      </c>
      <c r="M311" s="101">
        <v>19.100000000000001</v>
      </c>
      <c r="N311" s="97">
        <v>20.3</v>
      </c>
      <c r="O311" s="98">
        <v>17.8</v>
      </c>
      <c r="P311" s="98">
        <v>17</v>
      </c>
      <c r="Q311" s="98">
        <v>17.899999999999999</v>
      </c>
      <c r="R311" s="99">
        <v>17.3</v>
      </c>
      <c r="S311" s="100">
        <v>58</v>
      </c>
      <c r="T311" s="98">
        <v>56.6</v>
      </c>
      <c r="U311" s="98">
        <v>59.6</v>
      </c>
      <c r="V311" s="98">
        <v>60.8</v>
      </c>
      <c r="W311" s="99">
        <v>63.5</v>
      </c>
    </row>
    <row r="312" spans="2:23" ht="14.25" x14ac:dyDescent="0.45">
      <c r="B312" s="8" t="s">
        <v>332</v>
      </c>
      <c r="C312" s="49" t="s">
        <v>38</v>
      </c>
      <c r="D312" s="97">
        <v>100</v>
      </c>
      <c r="E312" s="98">
        <v>100</v>
      </c>
      <c r="F312" s="98">
        <v>100</v>
      </c>
      <c r="G312" s="98">
        <v>100</v>
      </c>
      <c r="H312" s="99">
        <v>100</v>
      </c>
      <c r="I312" s="100">
        <v>19.3</v>
      </c>
      <c r="J312" s="98">
        <v>12.5</v>
      </c>
      <c r="K312" s="98">
        <v>8.1999999999999993</v>
      </c>
      <c r="L312" s="98">
        <v>16.8</v>
      </c>
      <c r="M312" s="101">
        <v>15.6</v>
      </c>
      <c r="N312" s="97">
        <v>7.1</v>
      </c>
      <c r="O312" s="98">
        <v>9.4</v>
      </c>
      <c r="P312" s="98">
        <v>10</v>
      </c>
      <c r="Q312" s="98">
        <v>11.9</v>
      </c>
      <c r="R312" s="99">
        <v>9.6999999999999993</v>
      </c>
      <c r="S312" s="100">
        <v>73.599999999999994</v>
      </c>
      <c r="T312" s="98">
        <v>78.099999999999994</v>
      </c>
      <c r="U312" s="98">
        <v>81.900000000000006</v>
      </c>
      <c r="V312" s="98">
        <v>71.400000000000006</v>
      </c>
      <c r="W312" s="99">
        <v>74.7</v>
      </c>
    </row>
    <row r="313" spans="2:23" ht="14.25" x14ac:dyDescent="0.45">
      <c r="B313" s="8" t="s">
        <v>333</v>
      </c>
      <c r="C313" s="50" t="s">
        <v>40</v>
      </c>
      <c r="D313" s="97">
        <v>100</v>
      </c>
      <c r="E313" s="98">
        <v>100</v>
      </c>
      <c r="F313" s="98">
        <v>100</v>
      </c>
      <c r="G313" s="98">
        <v>100</v>
      </c>
      <c r="H313" s="99">
        <v>100</v>
      </c>
      <c r="I313" s="100">
        <v>17.399999999999999</v>
      </c>
      <c r="J313" s="98">
        <v>11.3</v>
      </c>
      <c r="K313" s="98">
        <v>8.1999999999999993</v>
      </c>
      <c r="L313" s="98">
        <v>13.1</v>
      </c>
      <c r="M313" s="101">
        <v>13</v>
      </c>
      <c r="N313" s="97">
        <v>5.7</v>
      </c>
      <c r="O313" s="98">
        <v>6.2</v>
      </c>
      <c r="P313" s="98">
        <v>7.1</v>
      </c>
      <c r="Q313" s="98">
        <v>13.1</v>
      </c>
      <c r="R313" s="99">
        <v>10</v>
      </c>
      <c r="S313" s="100">
        <v>76.900000000000006</v>
      </c>
      <c r="T313" s="98">
        <v>82.4</v>
      </c>
      <c r="U313" s="98">
        <v>84.7</v>
      </c>
      <c r="V313" s="98">
        <v>73.8</v>
      </c>
      <c r="W313" s="99">
        <v>77</v>
      </c>
    </row>
    <row r="314" spans="2:23" ht="14.25" x14ac:dyDescent="0.45">
      <c r="B314" s="8" t="s">
        <v>334</v>
      </c>
      <c r="C314" s="51" t="s">
        <v>42</v>
      </c>
      <c r="D314" s="102">
        <v>100</v>
      </c>
      <c r="E314" s="103">
        <v>100</v>
      </c>
      <c r="F314" s="103">
        <v>100</v>
      </c>
      <c r="G314" s="103">
        <v>100</v>
      </c>
      <c r="H314" s="104">
        <v>100</v>
      </c>
      <c r="I314" s="105">
        <v>20.9</v>
      </c>
      <c r="J314" s="103">
        <v>13.3</v>
      </c>
      <c r="K314" s="103">
        <v>8.1</v>
      </c>
      <c r="L314" s="103">
        <v>21.1</v>
      </c>
      <c r="M314" s="106">
        <v>18.100000000000001</v>
      </c>
      <c r="N314" s="102">
        <v>8.3000000000000007</v>
      </c>
      <c r="O314" s="103">
        <v>11.6</v>
      </c>
      <c r="P314" s="103">
        <v>13</v>
      </c>
      <c r="Q314" s="103">
        <v>10.5</v>
      </c>
      <c r="R314" s="104">
        <v>9.5</v>
      </c>
      <c r="S314" s="105">
        <v>70.900000000000006</v>
      </c>
      <c r="T314" s="103">
        <v>75.099999999999994</v>
      </c>
      <c r="U314" s="103">
        <v>78.900000000000006</v>
      </c>
      <c r="V314" s="103">
        <v>68.5</v>
      </c>
      <c r="W314" s="104">
        <v>72.400000000000006</v>
      </c>
    </row>
    <row r="315" spans="2:23" ht="14.25" x14ac:dyDescent="0.45">
      <c r="B315" s="8" t="s">
        <v>335</v>
      </c>
      <c r="C315" s="58" t="s">
        <v>44</v>
      </c>
      <c r="D315" s="107">
        <v>100</v>
      </c>
      <c r="E315" s="108">
        <v>100</v>
      </c>
      <c r="F315" s="108">
        <v>100</v>
      </c>
      <c r="G315" s="108">
        <v>100</v>
      </c>
      <c r="H315" s="109">
        <v>100</v>
      </c>
      <c r="I315" s="110">
        <v>26.6</v>
      </c>
      <c r="J315" s="108">
        <v>21.5</v>
      </c>
      <c r="K315" s="108">
        <v>14.6</v>
      </c>
      <c r="L315" s="108">
        <v>11.3</v>
      </c>
      <c r="M315" s="111">
        <v>13.9</v>
      </c>
      <c r="N315" s="107">
        <v>14.4</v>
      </c>
      <c r="O315" s="108">
        <v>16.7</v>
      </c>
      <c r="P315" s="108">
        <v>16.7</v>
      </c>
      <c r="Q315" s="108">
        <v>17</v>
      </c>
      <c r="R315" s="109">
        <v>11.3</v>
      </c>
      <c r="S315" s="110">
        <v>59.1</v>
      </c>
      <c r="T315" s="108">
        <v>61.8</v>
      </c>
      <c r="U315" s="108">
        <v>68.7</v>
      </c>
      <c r="V315" s="108">
        <v>71.7</v>
      </c>
      <c r="W315" s="109">
        <v>74.8</v>
      </c>
    </row>
    <row r="316" spans="2:23" ht="14.25" x14ac:dyDescent="0.45">
      <c r="B316" s="8" t="s">
        <v>336</v>
      </c>
      <c r="C316" s="49" t="s">
        <v>46</v>
      </c>
      <c r="D316" s="97">
        <v>100</v>
      </c>
      <c r="E316" s="98">
        <v>100</v>
      </c>
      <c r="F316" s="98">
        <v>100</v>
      </c>
      <c r="G316" s="98">
        <v>100</v>
      </c>
      <c r="H316" s="99">
        <v>100</v>
      </c>
      <c r="I316" s="100">
        <v>39</v>
      </c>
      <c r="J316" s="98">
        <v>26.1</v>
      </c>
      <c r="K316" s="98">
        <v>22.6</v>
      </c>
      <c r="L316" s="98">
        <v>10.7</v>
      </c>
      <c r="M316" s="101">
        <v>17.899999999999999</v>
      </c>
      <c r="N316" s="97">
        <v>14.5</v>
      </c>
      <c r="O316" s="98">
        <v>15.2</v>
      </c>
      <c r="P316" s="98">
        <v>20.3</v>
      </c>
      <c r="Q316" s="98">
        <v>19.899999999999999</v>
      </c>
      <c r="R316" s="99">
        <v>12.1</v>
      </c>
      <c r="S316" s="100">
        <v>46.5</v>
      </c>
      <c r="T316" s="98">
        <v>58.7</v>
      </c>
      <c r="U316" s="98">
        <v>57.1</v>
      </c>
      <c r="V316" s="98">
        <v>69.400000000000006</v>
      </c>
      <c r="W316" s="99">
        <v>70.099999999999994</v>
      </c>
    </row>
    <row r="317" spans="2:23" ht="14.25" x14ac:dyDescent="0.45">
      <c r="B317" s="8" t="s">
        <v>337</v>
      </c>
      <c r="C317" s="49" t="s">
        <v>48</v>
      </c>
      <c r="D317" s="97">
        <v>100</v>
      </c>
      <c r="E317" s="98">
        <v>100</v>
      </c>
      <c r="F317" s="98">
        <v>100</v>
      </c>
      <c r="G317" s="98">
        <v>100</v>
      </c>
      <c r="H317" s="99">
        <v>100</v>
      </c>
      <c r="I317" s="100">
        <v>26.4</v>
      </c>
      <c r="J317" s="98">
        <v>18.5</v>
      </c>
      <c r="K317" s="98">
        <v>8.9</v>
      </c>
      <c r="L317" s="98">
        <v>12.6</v>
      </c>
      <c r="M317" s="101">
        <v>13.4</v>
      </c>
      <c r="N317" s="97">
        <v>11.6</v>
      </c>
      <c r="O317" s="98">
        <v>20.6</v>
      </c>
      <c r="P317" s="98">
        <v>12.3</v>
      </c>
      <c r="Q317" s="98">
        <v>19.399999999999999</v>
      </c>
      <c r="R317" s="99">
        <v>13</v>
      </c>
      <c r="S317" s="100">
        <v>62</v>
      </c>
      <c r="T317" s="98">
        <v>60.9</v>
      </c>
      <c r="U317" s="98">
        <v>78.8</v>
      </c>
      <c r="V317" s="98">
        <v>68</v>
      </c>
      <c r="W317" s="99">
        <v>73.5</v>
      </c>
    </row>
    <row r="318" spans="2:23" ht="14.25" x14ac:dyDescent="0.45">
      <c r="B318" s="8" t="s">
        <v>338</v>
      </c>
      <c r="C318" s="49" t="s">
        <v>50</v>
      </c>
      <c r="D318" s="97">
        <v>100</v>
      </c>
      <c r="E318" s="98">
        <v>100</v>
      </c>
      <c r="F318" s="98">
        <v>100</v>
      </c>
      <c r="G318" s="98">
        <v>100</v>
      </c>
      <c r="H318" s="99">
        <v>100</v>
      </c>
      <c r="I318" s="100">
        <v>23.8</v>
      </c>
      <c r="J318" s="98">
        <v>19.100000000000001</v>
      </c>
      <c r="K318" s="98">
        <v>10.7</v>
      </c>
      <c r="L318" s="98">
        <v>11.9</v>
      </c>
      <c r="M318" s="101">
        <v>13</v>
      </c>
      <c r="N318" s="97">
        <v>13.2</v>
      </c>
      <c r="O318" s="98">
        <v>20.5</v>
      </c>
      <c r="P318" s="98">
        <v>19.3</v>
      </c>
      <c r="Q318" s="98">
        <v>16</v>
      </c>
      <c r="R318" s="99">
        <v>11.9</v>
      </c>
      <c r="S318" s="100">
        <v>62.9</v>
      </c>
      <c r="T318" s="98">
        <v>60.4</v>
      </c>
      <c r="U318" s="98">
        <v>70</v>
      </c>
      <c r="V318" s="98">
        <v>72.099999999999994</v>
      </c>
      <c r="W318" s="99">
        <v>75.099999999999994</v>
      </c>
    </row>
    <row r="319" spans="2:23" ht="14.25" x14ac:dyDescent="0.45">
      <c r="B319" s="8" t="s">
        <v>339</v>
      </c>
      <c r="C319" s="49" t="s">
        <v>52</v>
      </c>
      <c r="D319" s="97">
        <v>100</v>
      </c>
      <c r="E319" s="98">
        <v>100</v>
      </c>
      <c r="F319" s="98">
        <v>100</v>
      </c>
      <c r="G319" s="98">
        <v>100</v>
      </c>
      <c r="H319" s="99">
        <v>100</v>
      </c>
      <c r="I319" s="100">
        <v>19.600000000000001</v>
      </c>
      <c r="J319" s="98">
        <v>20</v>
      </c>
      <c r="K319" s="98">
        <v>9.8000000000000007</v>
      </c>
      <c r="L319" s="98">
        <v>4.0999999999999996</v>
      </c>
      <c r="M319" s="101">
        <v>9.6</v>
      </c>
      <c r="N319" s="97">
        <v>13.6</v>
      </c>
      <c r="O319" s="98">
        <v>10.9</v>
      </c>
      <c r="P319" s="98">
        <v>12</v>
      </c>
      <c r="Q319" s="98">
        <v>16.399999999999999</v>
      </c>
      <c r="R319" s="99">
        <v>7.6</v>
      </c>
      <c r="S319" s="100">
        <v>66.8</v>
      </c>
      <c r="T319" s="98">
        <v>69.099999999999994</v>
      </c>
      <c r="U319" s="98">
        <v>78.2</v>
      </c>
      <c r="V319" s="98">
        <v>79.5</v>
      </c>
      <c r="W319" s="99">
        <v>82.7</v>
      </c>
    </row>
    <row r="320" spans="2:23" ht="14.25" x14ac:dyDescent="0.45">
      <c r="B320" s="8" t="s">
        <v>340</v>
      </c>
      <c r="C320" s="49" t="s">
        <v>54</v>
      </c>
      <c r="D320" s="97">
        <v>100</v>
      </c>
      <c r="E320" s="98">
        <v>100</v>
      </c>
      <c r="F320" s="98">
        <v>100</v>
      </c>
      <c r="G320" s="98">
        <v>100</v>
      </c>
      <c r="H320" s="99">
        <v>100</v>
      </c>
      <c r="I320" s="100">
        <v>19.100000000000001</v>
      </c>
      <c r="J320" s="98">
        <v>13.6</v>
      </c>
      <c r="K320" s="98">
        <v>15</v>
      </c>
      <c r="L320" s="98">
        <v>8.5</v>
      </c>
      <c r="M320" s="101">
        <v>9.1</v>
      </c>
      <c r="N320" s="97">
        <v>14.9</v>
      </c>
      <c r="O320" s="98">
        <v>14.2</v>
      </c>
      <c r="P320" s="98">
        <v>15.2</v>
      </c>
      <c r="Q320" s="98">
        <v>19.8</v>
      </c>
      <c r="R320" s="99">
        <v>9.1</v>
      </c>
      <c r="S320" s="100">
        <v>66</v>
      </c>
      <c r="T320" s="98">
        <v>72.3</v>
      </c>
      <c r="U320" s="98">
        <v>69.8</v>
      </c>
      <c r="V320" s="98">
        <v>71.7</v>
      </c>
      <c r="W320" s="99">
        <v>81.8</v>
      </c>
    </row>
    <row r="321" spans="2:23" ht="14.25" x14ac:dyDescent="0.45">
      <c r="B321" s="8" t="s">
        <v>341</v>
      </c>
      <c r="C321" s="49" t="s">
        <v>56</v>
      </c>
      <c r="D321" s="97">
        <v>100</v>
      </c>
      <c r="E321" s="98">
        <v>100</v>
      </c>
      <c r="F321" s="98">
        <v>100</v>
      </c>
      <c r="G321" s="98">
        <v>100</v>
      </c>
      <c r="H321" s="99">
        <v>100</v>
      </c>
      <c r="I321" s="100">
        <v>30.7</v>
      </c>
      <c r="J321" s="98">
        <v>26.1</v>
      </c>
      <c r="K321" s="98">
        <v>13.9</v>
      </c>
      <c r="L321" s="98">
        <v>11.8</v>
      </c>
      <c r="M321" s="101">
        <v>15.2</v>
      </c>
      <c r="N321" s="97">
        <v>13.3</v>
      </c>
      <c r="O321" s="98">
        <v>22.4</v>
      </c>
      <c r="P321" s="98">
        <v>17.899999999999999</v>
      </c>
      <c r="Q321" s="98">
        <v>15</v>
      </c>
      <c r="R321" s="99">
        <v>9.9</v>
      </c>
      <c r="S321" s="100">
        <v>56.1</v>
      </c>
      <c r="T321" s="98">
        <v>51.4</v>
      </c>
      <c r="U321" s="98">
        <v>68.2</v>
      </c>
      <c r="V321" s="98">
        <v>73.2</v>
      </c>
      <c r="W321" s="99">
        <v>74.900000000000006</v>
      </c>
    </row>
    <row r="322" spans="2:23" ht="14.25" x14ac:dyDescent="0.45">
      <c r="B322" s="8" t="s">
        <v>342</v>
      </c>
      <c r="C322" s="49" t="s">
        <v>58</v>
      </c>
      <c r="D322" s="97">
        <v>100</v>
      </c>
      <c r="E322" s="98">
        <v>100</v>
      </c>
      <c r="F322" s="98">
        <v>100</v>
      </c>
      <c r="G322" s="98">
        <v>100</v>
      </c>
      <c r="H322" s="99">
        <v>100</v>
      </c>
      <c r="I322" s="100">
        <v>35</v>
      </c>
      <c r="J322" s="98">
        <v>28.3</v>
      </c>
      <c r="K322" s="98">
        <v>31.5</v>
      </c>
      <c r="L322" s="98">
        <v>13.5</v>
      </c>
      <c r="M322" s="101">
        <v>17.100000000000001</v>
      </c>
      <c r="N322" s="97">
        <v>14.9</v>
      </c>
      <c r="O322" s="98">
        <v>16.899999999999999</v>
      </c>
      <c r="P322" s="98">
        <v>21.8</v>
      </c>
      <c r="Q322" s="98">
        <v>17</v>
      </c>
      <c r="R322" s="99">
        <v>15.8</v>
      </c>
      <c r="S322" s="100">
        <v>50.1</v>
      </c>
      <c r="T322" s="98">
        <v>54.8</v>
      </c>
      <c r="U322" s="98">
        <v>46.7</v>
      </c>
      <c r="V322" s="98">
        <v>69.5</v>
      </c>
      <c r="W322" s="99">
        <v>67.099999999999994</v>
      </c>
    </row>
    <row r="323" spans="2:23" ht="14.25" x14ac:dyDescent="0.45">
      <c r="B323" s="8" t="s">
        <v>343</v>
      </c>
      <c r="C323" s="49" t="s">
        <v>60</v>
      </c>
      <c r="D323" s="97">
        <v>100</v>
      </c>
      <c r="E323" s="98">
        <v>100</v>
      </c>
      <c r="F323" s="98">
        <v>100</v>
      </c>
      <c r="G323" s="98">
        <v>100</v>
      </c>
      <c r="H323" s="99">
        <v>100</v>
      </c>
      <c r="I323" s="100">
        <v>6.2</v>
      </c>
      <c r="J323" s="98">
        <v>9.8000000000000007</v>
      </c>
      <c r="K323" s="98">
        <v>10.1</v>
      </c>
      <c r="L323" s="98">
        <v>6.4</v>
      </c>
      <c r="M323" s="101">
        <v>7.6</v>
      </c>
      <c r="N323" s="97">
        <v>7.9</v>
      </c>
      <c r="O323" s="98">
        <v>11.8</v>
      </c>
      <c r="P323" s="98">
        <v>15.9</v>
      </c>
      <c r="Q323" s="98">
        <v>13.8</v>
      </c>
      <c r="R323" s="99">
        <v>3.6</v>
      </c>
      <c r="S323" s="100">
        <v>85.9</v>
      </c>
      <c r="T323" s="98">
        <v>78.400000000000006</v>
      </c>
      <c r="U323" s="98">
        <v>74</v>
      </c>
      <c r="V323" s="98">
        <v>79.8</v>
      </c>
      <c r="W323" s="99">
        <v>88.7</v>
      </c>
    </row>
    <row r="324" spans="2:23" ht="14.65" thickBot="1" x14ac:dyDescent="0.5">
      <c r="B324" s="8" t="s">
        <v>344</v>
      </c>
      <c r="C324" s="59" t="s">
        <v>62</v>
      </c>
      <c r="D324" s="112">
        <v>100</v>
      </c>
      <c r="E324" s="113">
        <v>100</v>
      </c>
      <c r="F324" s="113">
        <v>100</v>
      </c>
      <c r="G324" s="113">
        <v>100</v>
      </c>
      <c r="H324" s="114">
        <v>100</v>
      </c>
      <c r="I324" s="115">
        <v>29.9</v>
      </c>
      <c r="J324" s="113">
        <v>25</v>
      </c>
      <c r="K324" s="113">
        <v>17.100000000000001</v>
      </c>
      <c r="L324" s="113">
        <v>14.2</v>
      </c>
      <c r="M324" s="116">
        <v>15.7</v>
      </c>
      <c r="N324" s="112">
        <v>18.2</v>
      </c>
      <c r="O324" s="113">
        <v>14.2</v>
      </c>
      <c r="P324" s="113">
        <v>16.899999999999999</v>
      </c>
      <c r="Q324" s="113">
        <v>16.8</v>
      </c>
      <c r="R324" s="114">
        <v>13.8</v>
      </c>
      <c r="S324" s="115">
        <v>51.8</v>
      </c>
      <c r="T324" s="113">
        <v>60.8</v>
      </c>
      <c r="U324" s="113">
        <v>66</v>
      </c>
      <c r="V324" s="113">
        <v>69</v>
      </c>
      <c r="W324" s="114">
        <v>70.5</v>
      </c>
    </row>
    <row r="325" spans="2:23" ht="14.65" thickTop="1" x14ac:dyDescent="0.45">
      <c r="B325" s="8" t="s">
        <v>345</v>
      </c>
      <c r="C325" s="66" t="s">
        <v>64</v>
      </c>
      <c r="D325" s="117">
        <v>100</v>
      </c>
      <c r="E325" s="118">
        <v>100</v>
      </c>
      <c r="F325" s="118">
        <v>100</v>
      </c>
      <c r="G325" s="118">
        <v>100</v>
      </c>
      <c r="H325" s="119">
        <v>100</v>
      </c>
      <c r="I325" s="120">
        <v>28.2</v>
      </c>
      <c r="J325" s="118">
        <v>25.9</v>
      </c>
      <c r="K325" s="118">
        <v>21</v>
      </c>
      <c r="L325" s="118">
        <v>18.3</v>
      </c>
      <c r="M325" s="121">
        <v>19.600000000000001</v>
      </c>
      <c r="N325" s="122">
        <v>14.7</v>
      </c>
      <c r="O325" s="123">
        <v>14.4</v>
      </c>
      <c r="P325" s="123">
        <v>14.6</v>
      </c>
      <c r="Q325" s="123">
        <v>14.5</v>
      </c>
      <c r="R325" s="124">
        <v>12.1</v>
      </c>
      <c r="S325" s="120">
        <v>57.2</v>
      </c>
      <c r="T325" s="118">
        <v>59.7</v>
      </c>
      <c r="U325" s="118">
        <v>64.400000000000006</v>
      </c>
      <c r="V325" s="118">
        <v>67.2</v>
      </c>
      <c r="W325" s="119">
        <v>68.3</v>
      </c>
    </row>
    <row r="328" spans="2:23" ht="13.15" x14ac:dyDescent="0.4">
      <c r="C328" s="75" t="s">
        <v>346</v>
      </c>
    </row>
    <row r="329" spans="2:23" x14ac:dyDescent="0.35">
      <c r="C329" s="18" t="s">
        <v>20</v>
      </c>
      <c r="D329" s="19" t="s">
        <v>372</v>
      </c>
      <c r="E329" s="20"/>
      <c r="F329" s="20"/>
      <c r="G329" s="20"/>
      <c r="H329" s="21"/>
      <c r="I329" s="22" t="s">
        <v>373</v>
      </c>
      <c r="J329" s="20"/>
      <c r="K329" s="20"/>
      <c r="L329" s="20"/>
      <c r="M329" s="80"/>
      <c r="N329" s="81" t="s">
        <v>374</v>
      </c>
      <c r="O329" s="20"/>
      <c r="P329" s="20"/>
      <c r="Q329" s="20"/>
      <c r="R329" s="80"/>
      <c r="S329" s="81" t="s">
        <v>375</v>
      </c>
      <c r="T329" s="20"/>
      <c r="U329" s="20"/>
      <c r="V329" s="20"/>
      <c r="W329" s="24"/>
    </row>
    <row r="330" spans="2:23" ht="13.15" x14ac:dyDescent="0.4">
      <c r="C330" s="26" t="s">
        <v>21</v>
      </c>
      <c r="D330" s="82">
        <v>2011</v>
      </c>
      <c r="E330" s="83">
        <v>2012</v>
      </c>
      <c r="F330" s="83">
        <v>2013</v>
      </c>
      <c r="G330" s="83">
        <v>2014</v>
      </c>
      <c r="H330" s="84">
        <v>2015</v>
      </c>
      <c r="I330" s="85">
        <v>2011</v>
      </c>
      <c r="J330" s="83">
        <v>2012</v>
      </c>
      <c r="K330" s="83">
        <v>2013</v>
      </c>
      <c r="L330" s="83">
        <v>2014</v>
      </c>
      <c r="M330" s="86">
        <v>2015</v>
      </c>
      <c r="N330" s="82">
        <v>2011</v>
      </c>
      <c r="O330" s="83">
        <v>2012</v>
      </c>
      <c r="P330" s="83">
        <v>2013</v>
      </c>
      <c r="Q330" s="83">
        <v>2014</v>
      </c>
      <c r="R330" s="84">
        <v>2015</v>
      </c>
      <c r="S330" s="85">
        <v>2011</v>
      </c>
      <c r="T330" s="83">
        <v>2012</v>
      </c>
      <c r="U330" s="83">
        <v>2013</v>
      </c>
      <c r="V330" s="83">
        <v>2014</v>
      </c>
      <c r="W330" s="84">
        <v>2015</v>
      </c>
    </row>
    <row r="331" spans="2:23" ht="14.25" x14ac:dyDescent="0.45">
      <c r="B331" s="8" t="s">
        <v>347</v>
      </c>
      <c r="C331" s="32" t="s">
        <v>5</v>
      </c>
      <c r="D331" s="87">
        <v>100</v>
      </c>
      <c r="E331" s="88">
        <v>100</v>
      </c>
      <c r="F331" s="88">
        <v>100</v>
      </c>
      <c r="G331" s="88">
        <v>100</v>
      </c>
      <c r="H331" s="89">
        <v>100</v>
      </c>
      <c r="I331" s="90">
        <v>3.2</v>
      </c>
      <c r="J331" s="88">
        <v>5</v>
      </c>
      <c r="K331" s="88">
        <v>3</v>
      </c>
      <c r="L331" s="88">
        <v>2.1</v>
      </c>
      <c r="M331" s="91">
        <v>3.4</v>
      </c>
      <c r="N331" s="87">
        <v>12.7</v>
      </c>
      <c r="O331" s="88">
        <v>11.6</v>
      </c>
      <c r="P331" s="88">
        <v>8.8000000000000007</v>
      </c>
      <c r="Q331" s="88">
        <v>11.5</v>
      </c>
      <c r="R331" s="89">
        <v>9.9</v>
      </c>
      <c r="S331" s="90">
        <v>84.1</v>
      </c>
      <c r="T331" s="88">
        <v>83.4</v>
      </c>
      <c r="U331" s="88">
        <v>88.1</v>
      </c>
      <c r="V331" s="88">
        <v>86.4</v>
      </c>
      <c r="W331" s="89">
        <v>86.7</v>
      </c>
    </row>
    <row r="332" spans="2:23" ht="14.25" x14ac:dyDescent="0.45">
      <c r="B332" s="8" t="s">
        <v>348</v>
      </c>
      <c r="C332" s="42" t="s">
        <v>10</v>
      </c>
      <c r="D332" s="92">
        <v>100</v>
      </c>
      <c r="E332" s="93">
        <v>100</v>
      </c>
      <c r="F332" s="93">
        <v>100</v>
      </c>
      <c r="G332" s="93">
        <v>100</v>
      </c>
      <c r="H332" s="94">
        <v>100</v>
      </c>
      <c r="I332" s="95">
        <v>2.6</v>
      </c>
      <c r="J332" s="93">
        <v>5.8</v>
      </c>
      <c r="K332" s="93">
        <v>3.3</v>
      </c>
      <c r="L332" s="93">
        <v>3.3</v>
      </c>
      <c r="M332" s="96">
        <v>6.1</v>
      </c>
      <c r="N332" s="92">
        <v>11.1</v>
      </c>
      <c r="O332" s="93">
        <v>14.7</v>
      </c>
      <c r="P332" s="93">
        <v>12.2</v>
      </c>
      <c r="Q332" s="93">
        <v>11.8</v>
      </c>
      <c r="R332" s="94">
        <v>13.9</v>
      </c>
      <c r="S332" s="95">
        <v>86.2</v>
      </c>
      <c r="T332" s="93">
        <v>79.5</v>
      </c>
      <c r="U332" s="93">
        <v>84.5</v>
      </c>
      <c r="V332" s="93">
        <v>84.9</v>
      </c>
      <c r="W332" s="94">
        <v>79.900000000000006</v>
      </c>
    </row>
    <row r="333" spans="2:23" ht="14.25" x14ac:dyDescent="0.45">
      <c r="B333" s="8" t="s">
        <v>349</v>
      </c>
      <c r="C333" s="49" t="s">
        <v>16</v>
      </c>
      <c r="D333" s="97">
        <v>100</v>
      </c>
      <c r="E333" s="98">
        <v>100</v>
      </c>
      <c r="F333" s="98">
        <v>100</v>
      </c>
      <c r="G333" s="98">
        <v>100</v>
      </c>
      <c r="H333" s="99">
        <v>100</v>
      </c>
      <c r="I333" s="100">
        <v>7.9</v>
      </c>
      <c r="J333" s="98">
        <v>4.4000000000000004</v>
      </c>
      <c r="K333" s="98">
        <v>7.4</v>
      </c>
      <c r="L333" s="98">
        <v>0.8</v>
      </c>
      <c r="M333" s="101">
        <v>1.1000000000000001</v>
      </c>
      <c r="N333" s="97">
        <v>10.199999999999999</v>
      </c>
      <c r="O333" s="98">
        <v>9.4</v>
      </c>
      <c r="P333" s="98">
        <v>9.6</v>
      </c>
      <c r="Q333" s="98">
        <v>9.4</v>
      </c>
      <c r="R333" s="99">
        <v>11.7</v>
      </c>
      <c r="S333" s="100">
        <v>81.900000000000006</v>
      </c>
      <c r="T333" s="98">
        <v>86.2</v>
      </c>
      <c r="U333" s="98">
        <v>83</v>
      </c>
      <c r="V333" s="98">
        <v>89.9</v>
      </c>
      <c r="W333" s="99">
        <v>87.2</v>
      </c>
    </row>
    <row r="334" spans="2:23" ht="14.25" x14ac:dyDescent="0.45">
      <c r="B334" s="8" t="s">
        <v>350</v>
      </c>
      <c r="C334" s="50" t="s">
        <v>22</v>
      </c>
      <c r="D334" s="97">
        <v>100</v>
      </c>
      <c r="E334" s="98">
        <v>100</v>
      </c>
      <c r="F334" s="98">
        <v>100</v>
      </c>
      <c r="G334" s="98">
        <v>100</v>
      </c>
      <c r="H334" s="99">
        <v>100</v>
      </c>
      <c r="I334" s="100">
        <v>4.4000000000000004</v>
      </c>
      <c r="J334" s="98">
        <v>0</v>
      </c>
      <c r="K334" s="98">
        <v>5.5</v>
      </c>
      <c r="L334" s="98">
        <v>2.5</v>
      </c>
      <c r="M334" s="101">
        <v>0</v>
      </c>
      <c r="N334" s="97">
        <v>14.6</v>
      </c>
      <c r="O334" s="98">
        <v>5.6</v>
      </c>
      <c r="P334" s="98">
        <v>10.7</v>
      </c>
      <c r="Q334" s="98">
        <v>6.4</v>
      </c>
      <c r="R334" s="99">
        <v>20.5</v>
      </c>
      <c r="S334" s="100">
        <v>81</v>
      </c>
      <c r="T334" s="98">
        <v>94.4</v>
      </c>
      <c r="U334" s="98">
        <v>83.8</v>
      </c>
      <c r="V334" s="98">
        <v>91.1</v>
      </c>
      <c r="W334" s="99">
        <v>79.5</v>
      </c>
    </row>
    <row r="335" spans="2:23" ht="14.25" x14ac:dyDescent="0.45">
      <c r="B335" s="8" t="s">
        <v>351</v>
      </c>
      <c r="C335" s="50" t="s">
        <v>26</v>
      </c>
      <c r="D335" s="97">
        <v>100</v>
      </c>
      <c r="E335" s="98">
        <v>100</v>
      </c>
      <c r="F335" s="98">
        <v>100</v>
      </c>
      <c r="G335" s="98">
        <v>100</v>
      </c>
      <c r="H335" s="99">
        <v>100</v>
      </c>
      <c r="I335" s="100">
        <v>10.7</v>
      </c>
      <c r="J335" s="98">
        <v>7.1</v>
      </c>
      <c r="K335" s="98">
        <v>8.6</v>
      </c>
      <c r="L335" s="98">
        <v>0</v>
      </c>
      <c r="M335" s="101">
        <v>1.6</v>
      </c>
      <c r="N335" s="97">
        <v>8.9</v>
      </c>
      <c r="O335" s="98">
        <v>3.3</v>
      </c>
      <c r="P335" s="98">
        <v>0.9</v>
      </c>
      <c r="Q335" s="98">
        <v>10.4</v>
      </c>
      <c r="R335" s="99">
        <v>8.3000000000000007</v>
      </c>
      <c r="S335" s="100">
        <v>80.400000000000006</v>
      </c>
      <c r="T335" s="98">
        <v>89.6</v>
      </c>
      <c r="U335" s="98">
        <v>90.5</v>
      </c>
      <c r="V335" s="98">
        <v>89.6</v>
      </c>
      <c r="W335" s="99">
        <v>90.1</v>
      </c>
    </row>
    <row r="336" spans="2:23" ht="14.25" x14ac:dyDescent="0.45">
      <c r="B336" s="8" t="s">
        <v>352</v>
      </c>
      <c r="C336" s="50" t="s">
        <v>28</v>
      </c>
      <c r="D336" s="97">
        <v>100</v>
      </c>
      <c r="E336" s="98">
        <v>100</v>
      </c>
      <c r="F336" s="98">
        <v>100</v>
      </c>
      <c r="G336" s="98">
        <v>100</v>
      </c>
      <c r="H336" s="99">
        <v>100</v>
      </c>
      <c r="I336" s="100">
        <v>5.7</v>
      </c>
      <c r="J336" s="98">
        <v>6.6</v>
      </c>
      <c r="K336" s="98">
        <v>8.5</v>
      </c>
      <c r="L336" s="98">
        <v>0</v>
      </c>
      <c r="M336" s="101">
        <v>1.4</v>
      </c>
      <c r="N336" s="97">
        <v>8.6</v>
      </c>
      <c r="O336" s="98">
        <v>18.600000000000001</v>
      </c>
      <c r="P336" s="98">
        <v>13.1</v>
      </c>
      <c r="Q336" s="98">
        <v>10.9</v>
      </c>
      <c r="R336" s="99">
        <v>8.9</v>
      </c>
      <c r="S336" s="100">
        <v>85.7</v>
      </c>
      <c r="T336" s="98">
        <v>74.8</v>
      </c>
      <c r="U336" s="98">
        <v>78.400000000000006</v>
      </c>
      <c r="V336" s="98">
        <v>89.1</v>
      </c>
      <c r="W336" s="99">
        <v>89.7</v>
      </c>
    </row>
    <row r="337" spans="2:23" ht="14.25" x14ac:dyDescent="0.45">
      <c r="B337" s="8" t="s">
        <v>353</v>
      </c>
      <c r="C337" s="49" t="s">
        <v>30</v>
      </c>
      <c r="D337" s="97">
        <v>100</v>
      </c>
      <c r="E337" s="98">
        <v>100</v>
      </c>
      <c r="F337" s="98">
        <v>100</v>
      </c>
      <c r="G337" s="98">
        <v>100</v>
      </c>
      <c r="H337" s="99">
        <v>100</v>
      </c>
      <c r="I337" s="100">
        <v>1.2</v>
      </c>
      <c r="J337" s="98">
        <v>13</v>
      </c>
      <c r="K337" s="98">
        <v>5.3</v>
      </c>
      <c r="L337" s="98">
        <v>4.3</v>
      </c>
      <c r="M337" s="101">
        <v>15</v>
      </c>
      <c r="N337" s="97">
        <v>22.3</v>
      </c>
      <c r="O337" s="98">
        <v>0.9</v>
      </c>
      <c r="P337" s="98">
        <v>0.1</v>
      </c>
      <c r="Q337" s="98">
        <v>13.7</v>
      </c>
      <c r="R337" s="99">
        <v>5.2</v>
      </c>
      <c r="S337" s="100">
        <v>76.5</v>
      </c>
      <c r="T337" s="98">
        <v>86</v>
      </c>
      <c r="U337" s="98">
        <v>94.6</v>
      </c>
      <c r="V337" s="98">
        <v>82</v>
      </c>
      <c r="W337" s="99">
        <v>79.8</v>
      </c>
    </row>
    <row r="338" spans="2:23" ht="14.25" x14ac:dyDescent="0.45">
      <c r="B338" s="8" t="s">
        <v>354</v>
      </c>
      <c r="C338" s="49" t="s">
        <v>32</v>
      </c>
      <c r="D338" s="97">
        <v>100</v>
      </c>
      <c r="E338" s="98">
        <v>100</v>
      </c>
      <c r="F338" s="98">
        <v>100</v>
      </c>
      <c r="G338" s="98">
        <v>100</v>
      </c>
      <c r="H338" s="99">
        <v>100</v>
      </c>
      <c r="I338" s="100">
        <v>1.4</v>
      </c>
      <c r="J338" s="98">
        <v>3.9</v>
      </c>
      <c r="K338" s="98">
        <v>0.6</v>
      </c>
      <c r="L338" s="98">
        <v>3.2</v>
      </c>
      <c r="M338" s="101">
        <v>2.1</v>
      </c>
      <c r="N338" s="97">
        <v>10.4</v>
      </c>
      <c r="O338" s="98">
        <v>11.8</v>
      </c>
      <c r="P338" s="98">
        <v>10.6</v>
      </c>
      <c r="Q338" s="98">
        <v>12.3</v>
      </c>
      <c r="R338" s="99">
        <v>9.6</v>
      </c>
      <c r="S338" s="100">
        <v>88.2</v>
      </c>
      <c r="T338" s="98">
        <v>84.3</v>
      </c>
      <c r="U338" s="98">
        <v>88.7</v>
      </c>
      <c r="V338" s="98">
        <v>84.5</v>
      </c>
      <c r="W338" s="99">
        <v>88.3</v>
      </c>
    </row>
    <row r="339" spans="2:23" ht="14.25" x14ac:dyDescent="0.45">
      <c r="B339" s="8" t="s">
        <v>355</v>
      </c>
      <c r="C339" s="49" t="s">
        <v>34</v>
      </c>
      <c r="D339" s="97">
        <v>100</v>
      </c>
      <c r="E339" s="98">
        <v>100</v>
      </c>
      <c r="F339" s="98">
        <v>100</v>
      </c>
      <c r="G339" s="98">
        <v>100</v>
      </c>
      <c r="H339" s="99">
        <v>100</v>
      </c>
      <c r="I339" s="100">
        <v>0</v>
      </c>
      <c r="J339" s="98">
        <v>0</v>
      </c>
      <c r="K339" s="98">
        <v>0</v>
      </c>
      <c r="L339" s="98">
        <v>0</v>
      </c>
      <c r="M339" s="101">
        <v>0</v>
      </c>
      <c r="N339" s="97">
        <v>0</v>
      </c>
      <c r="O339" s="98">
        <v>14.3</v>
      </c>
      <c r="P339" s="98">
        <v>19.2</v>
      </c>
      <c r="Q339" s="98">
        <v>0</v>
      </c>
      <c r="R339" s="99">
        <v>0</v>
      </c>
      <c r="S339" s="100">
        <v>100</v>
      </c>
      <c r="T339" s="98">
        <v>85.7</v>
      </c>
      <c r="U339" s="98">
        <v>80.8</v>
      </c>
      <c r="V339" s="98">
        <v>100</v>
      </c>
      <c r="W339" s="99">
        <v>100</v>
      </c>
    </row>
    <row r="340" spans="2:23" ht="14.25" x14ac:dyDescent="0.45">
      <c r="B340" s="8" t="s">
        <v>356</v>
      </c>
      <c r="C340" s="49" t="s">
        <v>36</v>
      </c>
      <c r="D340" s="97">
        <v>100</v>
      </c>
      <c r="E340" s="98">
        <v>100</v>
      </c>
      <c r="F340" s="98">
        <v>100</v>
      </c>
      <c r="G340" s="98">
        <v>100</v>
      </c>
      <c r="H340" s="99">
        <v>100</v>
      </c>
      <c r="I340" s="100">
        <v>3.4</v>
      </c>
      <c r="J340" s="98">
        <v>3.8</v>
      </c>
      <c r="K340" s="98">
        <v>1.7</v>
      </c>
      <c r="L340" s="98">
        <v>0</v>
      </c>
      <c r="M340" s="101">
        <v>1.6</v>
      </c>
      <c r="N340" s="97">
        <v>32.700000000000003</v>
      </c>
      <c r="O340" s="98">
        <v>18</v>
      </c>
      <c r="P340" s="98">
        <v>8.8000000000000007</v>
      </c>
      <c r="Q340" s="98">
        <v>13.4</v>
      </c>
      <c r="R340" s="99">
        <v>8.3000000000000007</v>
      </c>
      <c r="S340" s="100">
        <v>63.8</v>
      </c>
      <c r="T340" s="98">
        <v>78.2</v>
      </c>
      <c r="U340" s="98">
        <v>89.5</v>
      </c>
      <c r="V340" s="98">
        <v>86.6</v>
      </c>
      <c r="W340" s="99">
        <v>90.2</v>
      </c>
    </row>
    <row r="341" spans="2:23" ht="14.25" x14ac:dyDescent="0.45">
      <c r="B341" s="8" t="s">
        <v>357</v>
      </c>
      <c r="C341" s="49" t="s">
        <v>38</v>
      </c>
      <c r="D341" s="97">
        <v>100</v>
      </c>
      <c r="E341" s="98">
        <v>100</v>
      </c>
      <c r="F341" s="98">
        <v>100</v>
      </c>
      <c r="G341" s="98">
        <v>100</v>
      </c>
      <c r="H341" s="99">
        <v>100</v>
      </c>
      <c r="I341" s="100">
        <v>0</v>
      </c>
      <c r="J341" s="98">
        <v>4.2</v>
      </c>
      <c r="K341" s="98">
        <v>0</v>
      </c>
      <c r="L341" s="98">
        <v>0</v>
      </c>
      <c r="M341" s="101">
        <v>0</v>
      </c>
      <c r="N341" s="97">
        <v>0</v>
      </c>
      <c r="O341" s="98">
        <v>0</v>
      </c>
      <c r="P341" s="98">
        <v>0</v>
      </c>
      <c r="Q341" s="98">
        <v>10.8</v>
      </c>
      <c r="R341" s="99">
        <v>1.3</v>
      </c>
      <c r="S341" s="100">
        <v>100</v>
      </c>
      <c r="T341" s="98">
        <v>95.8</v>
      </c>
      <c r="U341" s="98">
        <v>100</v>
      </c>
      <c r="V341" s="98">
        <v>89.2</v>
      </c>
      <c r="W341" s="99">
        <v>98.7</v>
      </c>
    </row>
    <row r="342" spans="2:23" ht="14.25" x14ac:dyDescent="0.45">
      <c r="B342" s="8" t="s">
        <v>358</v>
      </c>
      <c r="C342" s="50" t="s">
        <v>40</v>
      </c>
      <c r="D342" s="97">
        <v>100</v>
      </c>
      <c r="E342" s="98">
        <v>100</v>
      </c>
      <c r="F342" s="98">
        <v>100</v>
      </c>
      <c r="G342" s="98">
        <v>100</v>
      </c>
      <c r="H342" s="99">
        <v>100</v>
      </c>
      <c r="I342" s="100">
        <v>0</v>
      </c>
      <c r="J342" s="98">
        <v>5.7</v>
      </c>
      <c r="K342" s="98">
        <v>0</v>
      </c>
      <c r="L342" s="98">
        <v>0</v>
      </c>
      <c r="M342" s="101">
        <v>0</v>
      </c>
      <c r="N342" s="97">
        <v>0</v>
      </c>
      <c r="O342" s="98">
        <v>0</v>
      </c>
      <c r="P342" s="98">
        <v>0</v>
      </c>
      <c r="Q342" s="98">
        <v>11.8</v>
      </c>
      <c r="R342" s="99">
        <v>0</v>
      </c>
      <c r="S342" s="100">
        <v>100</v>
      </c>
      <c r="T342" s="98">
        <v>94.3</v>
      </c>
      <c r="U342" s="98">
        <v>100</v>
      </c>
      <c r="V342" s="98">
        <v>88.2</v>
      </c>
      <c r="W342" s="99">
        <v>100</v>
      </c>
    </row>
    <row r="343" spans="2:23" ht="14.25" x14ac:dyDescent="0.45">
      <c r="B343" s="8" t="s">
        <v>359</v>
      </c>
      <c r="C343" s="51" t="s">
        <v>42</v>
      </c>
      <c r="D343" s="102">
        <v>100</v>
      </c>
      <c r="E343" s="103">
        <v>100</v>
      </c>
      <c r="F343" s="103">
        <v>100</v>
      </c>
      <c r="G343" s="103">
        <v>100</v>
      </c>
      <c r="H343" s="104">
        <v>100</v>
      </c>
      <c r="I343" s="105">
        <v>0</v>
      </c>
      <c r="J343" s="103">
        <v>2.8</v>
      </c>
      <c r="K343" s="103">
        <v>0</v>
      </c>
      <c r="L343" s="103">
        <v>0</v>
      </c>
      <c r="M343" s="106">
        <v>0</v>
      </c>
      <c r="N343" s="102">
        <v>0</v>
      </c>
      <c r="O343" s="103">
        <v>0</v>
      </c>
      <c r="P343" s="103">
        <v>0</v>
      </c>
      <c r="Q343" s="103">
        <v>9.6</v>
      </c>
      <c r="R343" s="104">
        <v>2.5</v>
      </c>
      <c r="S343" s="105">
        <v>100</v>
      </c>
      <c r="T343" s="103">
        <v>97.2</v>
      </c>
      <c r="U343" s="103">
        <v>100</v>
      </c>
      <c r="V343" s="103">
        <v>90.4</v>
      </c>
      <c r="W343" s="104">
        <v>97.5</v>
      </c>
    </row>
    <row r="344" spans="2:23" ht="14.25" x14ac:dyDescent="0.45">
      <c r="B344" s="8" t="s">
        <v>360</v>
      </c>
      <c r="C344" s="58" t="s">
        <v>44</v>
      </c>
      <c r="D344" s="107">
        <v>100</v>
      </c>
      <c r="E344" s="108">
        <v>100</v>
      </c>
      <c r="F344" s="108">
        <v>100</v>
      </c>
      <c r="G344" s="108">
        <v>100</v>
      </c>
      <c r="H344" s="109">
        <v>100</v>
      </c>
      <c r="I344" s="110">
        <v>2.6</v>
      </c>
      <c r="J344" s="108">
        <v>3</v>
      </c>
      <c r="K344" s="108">
        <v>2.1</v>
      </c>
      <c r="L344" s="108">
        <v>0.4</v>
      </c>
      <c r="M344" s="111">
        <v>2.8</v>
      </c>
      <c r="N344" s="107">
        <v>13.5</v>
      </c>
      <c r="O344" s="108">
        <v>10.3</v>
      </c>
      <c r="P344" s="108">
        <v>10.3</v>
      </c>
      <c r="Q344" s="108">
        <v>7.3</v>
      </c>
      <c r="R344" s="109">
        <v>12.7</v>
      </c>
      <c r="S344" s="110">
        <v>83.9</v>
      </c>
      <c r="T344" s="108">
        <v>86.8</v>
      </c>
      <c r="U344" s="108">
        <v>87.6</v>
      </c>
      <c r="V344" s="108">
        <v>92.3</v>
      </c>
      <c r="W344" s="109">
        <v>84.5</v>
      </c>
    </row>
    <row r="345" spans="2:23" ht="14.25" x14ac:dyDescent="0.45">
      <c r="B345" s="8" t="s">
        <v>361</v>
      </c>
      <c r="C345" s="49" t="s">
        <v>46</v>
      </c>
      <c r="D345" s="97">
        <v>100</v>
      </c>
      <c r="E345" s="98">
        <v>100</v>
      </c>
      <c r="F345" s="98">
        <v>100</v>
      </c>
      <c r="G345" s="98">
        <v>100</v>
      </c>
      <c r="H345" s="99">
        <v>100</v>
      </c>
      <c r="I345" s="100">
        <v>8.5</v>
      </c>
      <c r="J345" s="98">
        <v>6.6</v>
      </c>
      <c r="K345" s="98">
        <v>4.2</v>
      </c>
      <c r="L345" s="98">
        <v>0.4</v>
      </c>
      <c r="M345" s="101">
        <v>8.1999999999999993</v>
      </c>
      <c r="N345" s="97">
        <v>33.5</v>
      </c>
      <c r="O345" s="98">
        <v>12.3</v>
      </c>
      <c r="P345" s="98">
        <v>0</v>
      </c>
      <c r="Q345" s="98">
        <v>0</v>
      </c>
      <c r="R345" s="99">
        <v>9.6999999999999993</v>
      </c>
      <c r="S345" s="100">
        <v>57.9</v>
      </c>
      <c r="T345" s="98">
        <v>81</v>
      </c>
      <c r="U345" s="98">
        <v>95.8</v>
      </c>
      <c r="V345" s="98">
        <v>99.6</v>
      </c>
      <c r="W345" s="99">
        <v>82.1</v>
      </c>
    </row>
    <row r="346" spans="2:23" ht="14.25" x14ac:dyDescent="0.45">
      <c r="B346" s="8" t="s">
        <v>362</v>
      </c>
      <c r="C346" s="49" t="s">
        <v>48</v>
      </c>
      <c r="D346" s="97">
        <v>100</v>
      </c>
      <c r="E346" s="98">
        <v>100</v>
      </c>
      <c r="F346" s="98">
        <v>100</v>
      </c>
      <c r="G346" s="98">
        <v>100</v>
      </c>
      <c r="H346" s="99">
        <v>100</v>
      </c>
      <c r="I346" s="100">
        <v>0.4</v>
      </c>
      <c r="J346" s="98">
        <v>0.2</v>
      </c>
      <c r="K346" s="98">
        <v>0</v>
      </c>
      <c r="L346" s="98">
        <v>1.1000000000000001</v>
      </c>
      <c r="M346" s="101">
        <v>0</v>
      </c>
      <c r="N346" s="97">
        <v>6.4</v>
      </c>
      <c r="O346" s="98">
        <v>0.3</v>
      </c>
      <c r="P346" s="98">
        <v>5.8</v>
      </c>
      <c r="Q346" s="98">
        <v>0.9</v>
      </c>
      <c r="R346" s="99">
        <v>3.9</v>
      </c>
      <c r="S346" s="100">
        <v>93.2</v>
      </c>
      <c r="T346" s="98">
        <v>99.5</v>
      </c>
      <c r="U346" s="98">
        <v>94.2</v>
      </c>
      <c r="V346" s="98">
        <v>97.9</v>
      </c>
      <c r="W346" s="99">
        <v>96.1</v>
      </c>
    </row>
    <row r="347" spans="2:23" ht="14.25" x14ac:dyDescent="0.45">
      <c r="B347" s="8" t="s">
        <v>363</v>
      </c>
      <c r="C347" s="49" t="s">
        <v>50</v>
      </c>
      <c r="D347" s="97">
        <v>100</v>
      </c>
      <c r="E347" s="98">
        <v>100</v>
      </c>
      <c r="F347" s="98">
        <v>100</v>
      </c>
      <c r="G347" s="98">
        <v>100</v>
      </c>
      <c r="H347" s="99">
        <v>100</v>
      </c>
      <c r="I347" s="100">
        <v>0</v>
      </c>
      <c r="J347" s="98">
        <v>3</v>
      </c>
      <c r="K347" s="98">
        <v>4.8</v>
      </c>
      <c r="L347" s="98">
        <v>0</v>
      </c>
      <c r="M347" s="101">
        <v>2.2000000000000002</v>
      </c>
      <c r="N347" s="97">
        <v>11.7</v>
      </c>
      <c r="O347" s="98">
        <v>14.1</v>
      </c>
      <c r="P347" s="98">
        <v>19.5</v>
      </c>
      <c r="Q347" s="98">
        <v>8.6</v>
      </c>
      <c r="R347" s="99">
        <v>8.6</v>
      </c>
      <c r="S347" s="100">
        <v>88.3</v>
      </c>
      <c r="T347" s="98">
        <v>82.9</v>
      </c>
      <c r="U347" s="98">
        <v>75.7</v>
      </c>
      <c r="V347" s="98">
        <v>91.4</v>
      </c>
      <c r="W347" s="99">
        <v>89.3</v>
      </c>
    </row>
    <row r="348" spans="2:23" ht="14.25" x14ac:dyDescent="0.45">
      <c r="B348" s="8" t="s">
        <v>364</v>
      </c>
      <c r="C348" s="49" t="s">
        <v>52</v>
      </c>
      <c r="D348" s="97">
        <v>100</v>
      </c>
      <c r="E348" s="98">
        <v>100</v>
      </c>
      <c r="F348" s="98">
        <v>100</v>
      </c>
      <c r="G348" s="98">
        <v>100</v>
      </c>
      <c r="H348" s="99">
        <v>100</v>
      </c>
      <c r="I348" s="100">
        <v>0</v>
      </c>
      <c r="J348" s="98">
        <v>17.5</v>
      </c>
      <c r="K348" s="98">
        <v>0</v>
      </c>
      <c r="L348" s="98">
        <v>0</v>
      </c>
      <c r="M348" s="101">
        <v>0</v>
      </c>
      <c r="N348" s="97">
        <v>24.2</v>
      </c>
      <c r="O348" s="98">
        <v>8.6</v>
      </c>
      <c r="P348" s="98">
        <v>5.7</v>
      </c>
      <c r="Q348" s="98">
        <v>32.5</v>
      </c>
      <c r="R348" s="99">
        <v>14.4</v>
      </c>
      <c r="S348" s="100">
        <v>75.8</v>
      </c>
      <c r="T348" s="98">
        <v>73.8</v>
      </c>
      <c r="U348" s="98">
        <v>94.3</v>
      </c>
      <c r="V348" s="98">
        <v>67.5</v>
      </c>
      <c r="W348" s="99">
        <v>85.6</v>
      </c>
    </row>
    <row r="349" spans="2:23" ht="14.25" x14ac:dyDescent="0.45">
      <c r="B349" s="8" t="s">
        <v>365</v>
      </c>
      <c r="C349" s="49" t="s">
        <v>54</v>
      </c>
      <c r="D349" s="97">
        <v>100</v>
      </c>
      <c r="E349" s="98">
        <v>100</v>
      </c>
      <c r="F349" s="98">
        <v>100</v>
      </c>
      <c r="G349" s="98">
        <v>100</v>
      </c>
      <c r="H349" s="99">
        <v>100</v>
      </c>
      <c r="I349" s="100">
        <v>0</v>
      </c>
      <c r="J349" s="98">
        <v>0</v>
      </c>
      <c r="K349" s="98">
        <v>0</v>
      </c>
      <c r="L349" s="98">
        <v>0</v>
      </c>
      <c r="M349" s="101">
        <v>0</v>
      </c>
      <c r="N349" s="97">
        <v>11.2</v>
      </c>
      <c r="O349" s="98">
        <v>1.5</v>
      </c>
      <c r="P349" s="98">
        <v>13.5</v>
      </c>
      <c r="Q349" s="98">
        <v>0</v>
      </c>
      <c r="R349" s="99">
        <v>24.4</v>
      </c>
      <c r="S349" s="100">
        <v>88.8</v>
      </c>
      <c r="T349" s="98">
        <v>98.5</v>
      </c>
      <c r="U349" s="98">
        <v>86.5</v>
      </c>
      <c r="V349" s="98">
        <v>100</v>
      </c>
      <c r="W349" s="99">
        <v>75.599999999999994</v>
      </c>
    </row>
    <row r="350" spans="2:23" ht="14.25" x14ac:dyDescent="0.45">
      <c r="B350" s="8" t="s">
        <v>366</v>
      </c>
      <c r="C350" s="49" t="s">
        <v>56</v>
      </c>
      <c r="D350" s="97">
        <v>100</v>
      </c>
      <c r="E350" s="98">
        <v>100</v>
      </c>
      <c r="F350" s="98">
        <v>100</v>
      </c>
      <c r="G350" s="98">
        <v>100</v>
      </c>
      <c r="H350" s="99">
        <v>100</v>
      </c>
      <c r="I350" s="100">
        <v>0</v>
      </c>
      <c r="J350" s="98">
        <v>3.6</v>
      </c>
      <c r="K350" s="98">
        <v>0</v>
      </c>
      <c r="L350" s="98">
        <v>0.7</v>
      </c>
      <c r="M350" s="101">
        <v>2.4</v>
      </c>
      <c r="N350" s="97">
        <v>8.9</v>
      </c>
      <c r="O350" s="98">
        <v>14.3</v>
      </c>
      <c r="P350" s="98">
        <v>8.4</v>
      </c>
      <c r="Q350" s="98">
        <v>7.8</v>
      </c>
      <c r="R350" s="99">
        <v>15.2</v>
      </c>
      <c r="S350" s="100">
        <v>91.1</v>
      </c>
      <c r="T350" s="98">
        <v>82.1</v>
      </c>
      <c r="U350" s="98">
        <v>91.6</v>
      </c>
      <c r="V350" s="98">
        <v>91.5</v>
      </c>
      <c r="W350" s="99">
        <v>82.3</v>
      </c>
    </row>
    <row r="351" spans="2:23" ht="14.25" x14ac:dyDescent="0.45">
      <c r="B351" s="8" t="s">
        <v>367</v>
      </c>
      <c r="C351" s="49" t="s">
        <v>58</v>
      </c>
      <c r="D351" s="97">
        <v>100</v>
      </c>
      <c r="E351" s="98">
        <v>100</v>
      </c>
      <c r="F351" s="98">
        <v>100</v>
      </c>
      <c r="G351" s="98">
        <v>100</v>
      </c>
      <c r="H351" s="99">
        <v>100</v>
      </c>
      <c r="I351" s="100">
        <v>0</v>
      </c>
      <c r="J351" s="98">
        <v>1.9</v>
      </c>
      <c r="K351" s="98">
        <v>0</v>
      </c>
      <c r="L351" s="98">
        <v>1.8</v>
      </c>
      <c r="M351" s="101">
        <v>0</v>
      </c>
      <c r="N351" s="97">
        <v>30.1</v>
      </c>
      <c r="O351" s="98">
        <v>13.3</v>
      </c>
      <c r="P351" s="98">
        <v>10.1</v>
      </c>
      <c r="Q351" s="98">
        <v>0</v>
      </c>
      <c r="R351" s="99">
        <v>12.3</v>
      </c>
      <c r="S351" s="100">
        <v>69.900000000000006</v>
      </c>
      <c r="T351" s="98">
        <v>84.8</v>
      </c>
      <c r="U351" s="98">
        <v>89.9</v>
      </c>
      <c r="V351" s="98">
        <v>98.2</v>
      </c>
      <c r="W351" s="99">
        <v>87.7</v>
      </c>
    </row>
    <row r="352" spans="2:23" ht="14.25" x14ac:dyDescent="0.45">
      <c r="B352" s="8" t="s">
        <v>368</v>
      </c>
      <c r="C352" s="49" t="s">
        <v>60</v>
      </c>
      <c r="D352" s="97">
        <v>100</v>
      </c>
      <c r="E352" s="98">
        <v>100</v>
      </c>
      <c r="F352" s="98">
        <v>100</v>
      </c>
      <c r="G352" s="98">
        <v>100</v>
      </c>
      <c r="H352" s="99">
        <v>100</v>
      </c>
      <c r="I352" s="100">
        <v>0.5</v>
      </c>
      <c r="J352" s="98">
        <v>0</v>
      </c>
      <c r="K352" s="98">
        <v>0</v>
      </c>
      <c r="L352" s="98">
        <v>0</v>
      </c>
      <c r="M352" s="101">
        <v>0</v>
      </c>
      <c r="N352" s="97">
        <v>5.4</v>
      </c>
      <c r="O352" s="98">
        <v>12.6</v>
      </c>
      <c r="P352" s="98">
        <v>1.9</v>
      </c>
      <c r="Q352" s="98">
        <v>0</v>
      </c>
      <c r="R352" s="99">
        <v>9.5</v>
      </c>
      <c r="S352" s="100">
        <v>94.1</v>
      </c>
      <c r="T352" s="98">
        <v>87.4</v>
      </c>
      <c r="U352" s="98">
        <v>98.1</v>
      </c>
      <c r="V352" s="98">
        <v>100</v>
      </c>
      <c r="W352" s="99">
        <v>90.5</v>
      </c>
    </row>
    <row r="353" spans="2:23" ht="14.65" thickBot="1" x14ac:dyDescent="0.5">
      <c r="B353" s="8" t="s">
        <v>369</v>
      </c>
      <c r="C353" s="59" t="s">
        <v>62</v>
      </c>
      <c r="D353" s="112">
        <v>100</v>
      </c>
      <c r="E353" s="113">
        <v>100</v>
      </c>
      <c r="F353" s="113">
        <v>100</v>
      </c>
      <c r="G353" s="113">
        <v>100</v>
      </c>
      <c r="H353" s="114">
        <v>100</v>
      </c>
      <c r="I353" s="115">
        <v>6</v>
      </c>
      <c r="J353" s="113">
        <v>2.1</v>
      </c>
      <c r="K353" s="113">
        <v>5.4</v>
      </c>
      <c r="L353" s="113">
        <v>0.2</v>
      </c>
      <c r="M353" s="116">
        <v>7</v>
      </c>
      <c r="N353" s="112">
        <v>11.9</v>
      </c>
      <c r="O353" s="113">
        <v>11.3</v>
      </c>
      <c r="P353" s="113">
        <v>16.100000000000001</v>
      </c>
      <c r="Q353" s="113">
        <v>12.9</v>
      </c>
      <c r="R353" s="114">
        <v>14.4</v>
      </c>
      <c r="S353" s="115">
        <v>82.1</v>
      </c>
      <c r="T353" s="113">
        <v>86.6</v>
      </c>
      <c r="U353" s="113">
        <v>78.5</v>
      </c>
      <c r="V353" s="113">
        <v>86.9</v>
      </c>
      <c r="W353" s="114">
        <v>78.599999999999994</v>
      </c>
    </row>
    <row r="354" spans="2:23" ht="14.65" thickTop="1" x14ac:dyDescent="0.45">
      <c r="B354" s="8" t="s">
        <v>370</v>
      </c>
      <c r="C354" s="66" t="s">
        <v>64</v>
      </c>
      <c r="D354" s="117">
        <v>100</v>
      </c>
      <c r="E354" s="118">
        <v>100</v>
      </c>
      <c r="F354" s="118">
        <v>100</v>
      </c>
      <c r="G354" s="118">
        <v>100</v>
      </c>
      <c r="H354" s="119">
        <v>100</v>
      </c>
      <c r="I354" s="120">
        <v>3</v>
      </c>
      <c r="J354" s="118">
        <v>4.4000000000000004</v>
      </c>
      <c r="K354" s="118">
        <v>2.7</v>
      </c>
      <c r="L354" s="118">
        <v>1.6</v>
      </c>
      <c r="M354" s="121">
        <v>3.2</v>
      </c>
      <c r="N354" s="122">
        <v>12.9</v>
      </c>
      <c r="O354" s="123">
        <v>11.2</v>
      </c>
      <c r="P354" s="123">
        <v>9.3000000000000007</v>
      </c>
      <c r="Q354" s="123">
        <v>10.3</v>
      </c>
      <c r="R354" s="124">
        <v>10.7</v>
      </c>
      <c r="S354" s="120">
        <v>84</v>
      </c>
      <c r="T354" s="118">
        <v>84.4</v>
      </c>
      <c r="U354" s="118">
        <v>87.9</v>
      </c>
      <c r="V354" s="118">
        <v>88.1</v>
      </c>
      <c r="W354" s="119">
        <v>86</v>
      </c>
    </row>
  </sheetData>
  <sheetProtection algorithmName="SHA-512" hashValue="/63hng1AGiTr8pz1MNnvwHMtzVzSoKpLIDTFSsBmh6SLpCpP4LqN3ui+HtUx4FeIvO6ssg2tCFXGC9lrPpbHAA==" saltValue="H4hMKNzE9S+UqDkvzNfDUw==" spinCount="100000" sheet="1" objects="1" scenarios="1"/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C78"/>
  <sheetViews>
    <sheetView workbookViewId="0">
      <selection activeCell="C75" sqref="C75:G75"/>
    </sheetView>
  </sheetViews>
  <sheetFormatPr defaultColWidth="9.33203125" defaultRowHeight="10.15" x14ac:dyDescent="0.3"/>
  <cols>
    <col min="1" max="1" width="9.33203125" style="1" customWidth="1"/>
    <col min="2" max="2" width="12.83203125" style="1" bestFit="1" customWidth="1"/>
    <col min="3" max="3" width="10" style="1" bestFit="1" customWidth="1"/>
    <col min="4" max="4" width="9.33203125" style="1" customWidth="1"/>
    <col min="5" max="5" width="10.08203125" style="1" bestFit="1" customWidth="1"/>
    <col min="6" max="6" width="9.33203125" style="1" customWidth="1"/>
    <col min="7" max="16384" width="9.33203125" style="1"/>
  </cols>
  <sheetData>
    <row r="2" spans="1:22" s="15" customFormat="1" ht="12.75" x14ac:dyDescent="0.35">
      <c r="A2" s="7"/>
      <c r="B2" s="15" t="str">
        <f>'C1'!A10</f>
        <v>Wastage</v>
      </c>
      <c r="C2" s="41"/>
      <c r="D2" s="136"/>
      <c r="E2" s="41" t="str">
        <f>'C1'!A31</f>
        <v>All</v>
      </c>
      <c r="F2" s="41"/>
      <c r="G2" s="41"/>
      <c r="H2" s="41"/>
      <c r="I2" s="41"/>
    </row>
    <row r="3" spans="1:22" s="15" customFormat="1" ht="12.75" x14ac:dyDescent="0.35">
      <c r="A3" s="7"/>
      <c r="B3" s="15" t="str">
        <f>'C1'!A15</f>
        <v>Entrant</v>
      </c>
      <c r="C3" s="41"/>
      <c r="D3" s="136"/>
      <c r="E3" s="41" t="str">
        <f>'C1'!A36</f>
        <v>All</v>
      </c>
      <c r="F3" s="41"/>
      <c r="G3" s="41"/>
      <c r="H3" s="41"/>
      <c r="I3" s="41"/>
    </row>
    <row r="4" spans="1:22" s="15" customFormat="1" ht="12.75" x14ac:dyDescent="0.35">
      <c r="A4" s="7"/>
      <c r="B4" s="15" t="str">
        <f>'C1'!A20</f>
        <v>All Subjects</v>
      </c>
      <c r="C4" s="41"/>
      <c r="D4" s="41"/>
      <c r="E4" s="41"/>
      <c r="F4" s="41"/>
      <c r="G4" s="41"/>
      <c r="H4" s="41"/>
      <c r="I4" s="41"/>
    </row>
    <row r="5" spans="1:22" s="15" customFormat="1" ht="12.75" x14ac:dyDescent="0.35">
      <c r="A5" s="7"/>
      <c r="B5" s="15" t="str">
        <f>'C1'!A23</f>
        <v>EBacc</v>
      </c>
      <c r="C5" s="41"/>
      <c r="D5" s="41"/>
      <c r="E5" s="41"/>
      <c r="F5" s="41"/>
      <c r="G5" s="41"/>
    </row>
    <row r="6" spans="1:22" s="15" customFormat="1" ht="12.75" x14ac:dyDescent="0.35">
      <c r="A6" s="7"/>
      <c r="B6" s="15" t="str">
        <f>'C1'!A26</f>
        <v>Non-EBacc</v>
      </c>
      <c r="C6" s="41"/>
      <c r="D6" s="41"/>
      <c r="E6" s="41"/>
      <c r="F6" s="41"/>
      <c r="G6" s="41"/>
    </row>
    <row r="7" spans="1:22" s="15" customFormat="1" ht="12.75" x14ac:dyDescent="0.35">
      <c r="C7" s="137">
        <v>3</v>
      </c>
      <c r="D7" s="137">
        <v>4</v>
      </c>
      <c r="E7" s="137">
        <v>5</v>
      </c>
      <c r="F7" s="137">
        <v>6</v>
      </c>
      <c r="G7" s="137">
        <v>7</v>
      </c>
      <c r="H7" s="137">
        <v>8</v>
      </c>
      <c r="I7" s="137">
        <v>9</v>
      </c>
      <c r="J7" s="137">
        <v>10</v>
      </c>
      <c r="K7" s="137">
        <v>11</v>
      </c>
      <c r="L7" s="137">
        <v>12</v>
      </c>
      <c r="M7" s="137">
        <v>13</v>
      </c>
      <c r="N7" s="137">
        <v>14</v>
      </c>
      <c r="O7" s="137">
        <v>15</v>
      </c>
      <c r="P7" s="137">
        <v>16</v>
      </c>
      <c r="Q7" s="137">
        <v>17</v>
      </c>
      <c r="R7" s="137">
        <v>18</v>
      </c>
      <c r="S7" s="137">
        <v>19</v>
      </c>
      <c r="T7" s="137">
        <v>20</v>
      </c>
      <c r="U7" s="137">
        <v>21</v>
      </c>
      <c r="V7" s="137">
        <v>22</v>
      </c>
    </row>
    <row r="8" spans="1:22" s="15" customFormat="1" ht="12.75" x14ac:dyDescent="0.35">
      <c r="B8" s="15" t="str">
        <f>CONCATENATE($E$2,$E$3,B4)</f>
        <v>AllAllAll Subjects</v>
      </c>
      <c r="C8" s="130">
        <f>VLOOKUP($B8,'C1_LEA_UD'!$B$12:$W$354,C$7,FALSE)</f>
        <v>10.199999999999999</v>
      </c>
      <c r="D8" s="130">
        <f>VLOOKUP($B8,'C1_LEA_UD'!$B$12:$W$354,D$7,FALSE)</f>
        <v>9.6</v>
      </c>
      <c r="E8" s="130">
        <f>VLOOKUP($B8,'C1_LEA_UD'!$B$12:$W$354,E$7,FALSE)</f>
        <v>10.1</v>
      </c>
      <c r="F8" s="130">
        <f>VLOOKUP($B8,'C1_LEA_UD'!$B$12:$W$354,F$7,FALSE)</f>
        <v>10.7</v>
      </c>
      <c r="G8" s="130">
        <f>VLOOKUP($B8,'C1_LEA_UD'!$B$12:$W$354,G$7,FALSE)</f>
        <v>11.2</v>
      </c>
      <c r="H8" s="130">
        <f>VLOOKUP($B8,'C1_LEA_UD'!$B$12:$W$354,H$7,FALSE)</f>
        <v>6.6</v>
      </c>
      <c r="I8" s="130">
        <f>VLOOKUP($B8,'C1_LEA_UD'!$B$12:$W$354,I$7,FALSE)</f>
        <v>6.3</v>
      </c>
      <c r="J8" s="130">
        <f>VLOOKUP($B8,'C1_LEA_UD'!$B$12:$W$354,J$7,FALSE)</f>
        <v>7</v>
      </c>
      <c r="K8" s="130">
        <f>VLOOKUP($B8,'C1_LEA_UD'!$B$12:$W$354,K$7,FALSE)</f>
        <v>7.8</v>
      </c>
      <c r="L8" s="130">
        <f>VLOOKUP($B8,'C1_LEA_UD'!$B$12:$W$354,L$7,FALSE)</f>
        <v>8.6999999999999993</v>
      </c>
      <c r="M8" s="130">
        <f>VLOOKUP($B8,'C1_LEA_UD'!$B$12:$W$354,M$7,FALSE)</f>
        <v>3.5</v>
      </c>
      <c r="N8" s="130">
        <f>VLOOKUP($B8,'C1_LEA_UD'!$B$12:$W$354,N$7,FALSE)</f>
        <v>3.2</v>
      </c>
      <c r="O8" s="130">
        <f>VLOOKUP($B8,'C1_LEA_UD'!$B$12:$W$354,O$7,FALSE)</f>
        <v>3</v>
      </c>
      <c r="P8" s="130">
        <f>VLOOKUP($B8,'C1_LEA_UD'!$B$12:$W$354,P$7,FALSE)</f>
        <v>2.8</v>
      </c>
      <c r="Q8" s="130">
        <f>VLOOKUP($B8,'C1_LEA_UD'!$B$12:$W$354,Q$7,FALSE)</f>
        <v>2.5</v>
      </c>
      <c r="R8" s="130">
        <f>VLOOKUP($B8,'C1_LEA_UD'!$B$12:$W$354,R$7,FALSE)</f>
        <v>0</v>
      </c>
      <c r="S8" s="130">
        <f>VLOOKUP($B8,'C1_LEA_UD'!$B$12:$W$354,S$7,FALSE)</f>
        <v>0</v>
      </c>
      <c r="T8" s="130">
        <f>VLOOKUP($B8,'C1_LEA_UD'!$B$12:$W$354,T$7,FALSE)</f>
        <v>0</v>
      </c>
      <c r="U8" s="130">
        <f>VLOOKUP($B8,'C1_LEA_UD'!$B$12:$W$354,U$7,FALSE)</f>
        <v>0</v>
      </c>
      <c r="V8" s="130">
        <f>VLOOKUP($B8,'C1_LEA_UD'!$B$12:$W$354,V$7,FALSE)</f>
        <v>0</v>
      </c>
    </row>
    <row r="9" spans="1:22" s="15" customFormat="1" ht="12.75" x14ac:dyDescent="0.35">
      <c r="B9" s="15" t="str">
        <f>CONCATENATE($E$2,$E$3,B5)</f>
        <v>AllAllEBacc</v>
      </c>
      <c r="C9" s="130">
        <f>VLOOKUP($B9,'C1_LEA_UD'!$B$12:$W$354,C$7,FALSE)</f>
        <v>10.5</v>
      </c>
      <c r="D9" s="130">
        <f>VLOOKUP($B9,'C1_LEA_UD'!$B$12:$W$354,D$7,FALSE)</f>
        <v>10</v>
      </c>
      <c r="E9" s="130">
        <f>VLOOKUP($B9,'C1_LEA_UD'!$B$12:$W$354,E$7,FALSE)</f>
        <v>10.5</v>
      </c>
      <c r="F9" s="130">
        <f>VLOOKUP($B9,'C1_LEA_UD'!$B$12:$W$354,F$7,FALSE)</f>
        <v>11</v>
      </c>
      <c r="G9" s="130">
        <f>VLOOKUP($B9,'C1_LEA_UD'!$B$12:$W$354,G$7,FALSE)</f>
        <v>11.5</v>
      </c>
      <c r="H9" s="130">
        <f>VLOOKUP($B9,'C1_LEA_UD'!$B$12:$W$354,H$7,FALSE)</f>
        <v>6.9</v>
      </c>
      <c r="I9" s="130">
        <f>VLOOKUP($B9,'C1_LEA_UD'!$B$12:$W$354,I$7,FALSE)</f>
        <v>6.7</v>
      </c>
      <c r="J9" s="130">
        <f>VLOOKUP($B9,'C1_LEA_UD'!$B$12:$W$354,J$7,FALSE)</f>
        <v>7.4</v>
      </c>
      <c r="K9" s="130">
        <f>VLOOKUP($B9,'C1_LEA_UD'!$B$12:$W$354,K$7,FALSE)</f>
        <v>8.3000000000000007</v>
      </c>
      <c r="L9" s="130">
        <f>VLOOKUP($B9,'C1_LEA_UD'!$B$12:$W$354,L$7,FALSE)</f>
        <v>9.1</v>
      </c>
      <c r="M9" s="130">
        <f>VLOOKUP($B9,'C1_LEA_UD'!$B$12:$W$354,M$7,FALSE)</f>
        <v>3.6</v>
      </c>
      <c r="N9" s="130">
        <f>VLOOKUP($B9,'C1_LEA_UD'!$B$12:$W$354,N$7,FALSE)</f>
        <v>3.3</v>
      </c>
      <c r="O9" s="130">
        <f>VLOOKUP($B9,'C1_LEA_UD'!$B$12:$W$354,O$7,FALSE)</f>
        <v>3</v>
      </c>
      <c r="P9" s="130">
        <f>VLOOKUP($B9,'C1_LEA_UD'!$B$12:$W$354,P$7,FALSE)</f>
        <v>2.7</v>
      </c>
      <c r="Q9" s="130">
        <f>VLOOKUP($B9,'C1_LEA_UD'!$B$12:$W$354,Q$7,FALSE)</f>
        <v>2.4</v>
      </c>
      <c r="R9" s="130">
        <f>VLOOKUP($B9,'C1_LEA_UD'!$B$12:$W$354,R$7,FALSE)</f>
        <v>0.1</v>
      </c>
      <c r="S9" s="130">
        <f>VLOOKUP($B9,'C1_LEA_UD'!$B$12:$W$354,S$7,FALSE)</f>
        <v>0</v>
      </c>
      <c r="T9" s="130">
        <f>VLOOKUP($B9,'C1_LEA_UD'!$B$12:$W$354,T$7,FALSE)</f>
        <v>0</v>
      </c>
      <c r="U9" s="130">
        <f>VLOOKUP($B9,'C1_LEA_UD'!$B$12:$W$354,U$7,FALSE)</f>
        <v>0</v>
      </c>
      <c r="V9" s="130">
        <f>VLOOKUP($B9,'C1_LEA_UD'!$B$12:$W$354,V$7,FALSE)</f>
        <v>0</v>
      </c>
    </row>
    <row r="10" spans="1:22" s="15" customFormat="1" ht="12.75" x14ac:dyDescent="0.35">
      <c r="B10" s="15" t="str">
        <f>CONCATENATE($E$2,$E$3,B6)</f>
        <v>AllAllNon-EBacc</v>
      </c>
      <c r="C10" s="130">
        <f>VLOOKUP($B10,'C1_LEA_UD'!$B$12:$W$354,C$7,FALSE)</f>
        <v>9.6</v>
      </c>
      <c r="D10" s="130">
        <f>VLOOKUP($B10,'C1_LEA_UD'!$B$12:$W$354,D$7,FALSE)</f>
        <v>9</v>
      </c>
      <c r="E10" s="130">
        <f>VLOOKUP($B10,'C1_LEA_UD'!$B$12:$W$354,E$7,FALSE)</f>
        <v>9.4</v>
      </c>
      <c r="F10" s="130">
        <f>VLOOKUP($B10,'C1_LEA_UD'!$B$12:$W$354,F$7,FALSE)</f>
        <v>10.1</v>
      </c>
      <c r="G10" s="130">
        <f>VLOOKUP($B10,'C1_LEA_UD'!$B$12:$W$354,G$7,FALSE)</f>
        <v>10.7</v>
      </c>
      <c r="H10" s="130">
        <f>VLOOKUP($B10,'C1_LEA_UD'!$B$12:$W$354,H$7,FALSE)</f>
        <v>6.1</v>
      </c>
      <c r="I10" s="130">
        <f>VLOOKUP($B10,'C1_LEA_UD'!$B$12:$W$354,I$7,FALSE)</f>
        <v>5.8</v>
      </c>
      <c r="J10" s="130">
        <f>VLOOKUP($B10,'C1_LEA_UD'!$B$12:$W$354,J$7,FALSE)</f>
        <v>6.5</v>
      </c>
      <c r="K10" s="130">
        <f>VLOOKUP($B10,'C1_LEA_UD'!$B$12:$W$354,K$7,FALSE)</f>
        <v>7.2</v>
      </c>
      <c r="L10" s="130">
        <f>VLOOKUP($B10,'C1_LEA_UD'!$B$12:$W$354,L$7,FALSE)</f>
        <v>8</v>
      </c>
      <c r="M10" s="130">
        <f>VLOOKUP($B10,'C1_LEA_UD'!$B$12:$W$354,M$7,FALSE)</f>
        <v>3.4</v>
      </c>
      <c r="N10" s="130">
        <f>VLOOKUP($B10,'C1_LEA_UD'!$B$12:$W$354,N$7,FALSE)</f>
        <v>3.2</v>
      </c>
      <c r="O10" s="130">
        <f>VLOOKUP($B10,'C1_LEA_UD'!$B$12:$W$354,O$7,FALSE)</f>
        <v>2.9</v>
      </c>
      <c r="P10" s="130">
        <f>VLOOKUP($B10,'C1_LEA_UD'!$B$12:$W$354,P$7,FALSE)</f>
        <v>2.9</v>
      </c>
      <c r="Q10" s="130">
        <f>VLOOKUP($B10,'C1_LEA_UD'!$B$12:$W$354,Q$7,FALSE)</f>
        <v>2.6</v>
      </c>
      <c r="R10" s="130">
        <f>VLOOKUP($B10,'C1_LEA_UD'!$B$12:$W$354,R$7,FALSE)</f>
        <v>0</v>
      </c>
      <c r="S10" s="130">
        <f>VLOOKUP($B10,'C1_LEA_UD'!$B$12:$W$354,S$7,FALSE)</f>
        <v>0.1</v>
      </c>
      <c r="T10" s="130">
        <f>VLOOKUP($B10,'C1_LEA_UD'!$B$12:$W$354,T$7,FALSE)</f>
        <v>0</v>
      </c>
      <c r="U10" s="130">
        <f>VLOOKUP($B10,'C1_LEA_UD'!$B$12:$W$354,U$7,FALSE)</f>
        <v>0.1</v>
      </c>
      <c r="V10" s="130">
        <f>VLOOKUP($B10,'C1_LEA_UD'!$B$12:$W$354,V$7,FALSE)</f>
        <v>0.1</v>
      </c>
    </row>
    <row r="11" spans="1:22" s="15" customFormat="1" ht="12.75" x14ac:dyDescent="0.35">
      <c r="C11" s="41"/>
      <c r="D11" s="41"/>
      <c r="E11" s="41"/>
      <c r="F11" s="41"/>
      <c r="G11" s="41"/>
    </row>
    <row r="12" spans="1:22" s="15" customFormat="1" ht="12.75" x14ac:dyDescent="0.35">
      <c r="B12" s="15" t="str">
        <f>CONCATENATE($E$2,$E$3,B4)</f>
        <v>AllAllAll Subjects</v>
      </c>
      <c r="C12" s="130">
        <f>VLOOKUP($B12,'C1_ENT_UD'!$B$12:$W$354,C$7,FALSE)</f>
        <v>9.1</v>
      </c>
      <c r="D12" s="130">
        <f>VLOOKUP($B12,'C1_ENT_UD'!$B$12:$W$354,D$7,FALSE)</f>
        <v>9.6999999999999993</v>
      </c>
      <c r="E12" s="130">
        <f>VLOOKUP($B12,'C1_ENT_UD'!$B$12:$W$354,E$7,FALSE)</f>
        <v>9.4</v>
      </c>
      <c r="F12" s="130">
        <f>VLOOKUP($B12,'C1_ENT_UD'!$B$12:$W$354,F$7,FALSE)</f>
        <v>9.8000000000000007</v>
      </c>
      <c r="G12" s="130">
        <f>VLOOKUP($B12,'C1_ENT_UD'!$B$12:$W$354,G$7,FALSE)</f>
        <v>9.6</v>
      </c>
      <c r="H12" s="130">
        <f>VLOOKUP($B12,'C1_ENT_UD'!$B$12:$W$354,H$7,FALSE)</f>
        <v>5.0999999999999996</v>
      </c>
      <c r="I12" s="130">
        <f>VLOOKUP($B12,'C1_ENT_UD'!$B$12:$W$354,I$7,FALSE)</f>
        <v>5.0999999999999996</v>
      </c>
      <c r="J12" s="130">
        <f>VLOOKUP($B12,'C1_ENT_UD'!$B$12:$W$354,J$7,FALSE)</f>
        <v>4.8</v>
      </c>
      <c r="K12" s="130">
        <f>VLOOKUP($B12,'C1_ENT_UD'!$B$12:$W$354,K$7,FALSE)</f>
        <v>4.9000000000000004</v>
      </c>
      <c r="L12" s="130">
        <f>VLOOKUP($B12,'C1_ENT_UD'!$B$12:$W$354,L$7,FALSE)</f>
        <v>5</v>
      </c>
      <c r="M12" s="130">
        <f>VLOOKUP($B12,'C1_ENT_UD'!$B$12:$W$354,M$7,FALSE)</f>
        <v>1.4</v>
      </c>
      <c r="N12" s="130">
        <f>VLOOKUP($B12,'C1_ENT_UD'!$B$12:$W$354,N$7,FALSE)</f>
        <v>1.6</v>
      </c>
      <c r="O12" s="130">
        <f>VLOOKUP($B12,'C1_ENT_UD'!$B$12:$W$354,O$7,FALSE)</f>
        <v>1.4</v>
      </c>
      <c r="P12" s="130">
        <f>VLOOKUP($B12,'C1_ENT_UD'!$B$12:$W$354,P$7,FALSE)</f>
        <v>1.4</v>
      </c>
      <c r="Q12" s="130">
        <f>VLOOKUP($B12,'C1_ENT_UD'!$B$12:$W$354,Q$7,FALSE)</f>
        <v>1.2</v>
      </c>
      <c r="R12" s="130">
        <f>VLOOKUP($B12,'C1_ENT_UD'!$B$12:$W$354,R$7,FALSE)</f>
        <v>2.7</v>
      </c>
      <c r="S12" s="130">
        <f>VLOOKUP($B12,'C1_ENT_UD'!$B$12:$W$354,S$7,FALSE)</f>
        <v>3</v>
      </c>
      <c r="T12" s="130">
        <f>VLOOKUP($B12,'C1_ENT_UD'!$B$12:$W$354,T$7,FALSE)</f>
        <v>3.2</v>
      </c>
      <c r="U12" s="130">
        <f>VLOOKUP($B12,'C1_ENT_UD'!$B$12:$W$354,U$7,FALSE)</f>
        <v>3.5</v>
      </c>
      <c r="V12" s="130">
        <f>VLOOKUP($B12,'C1_ENT_UD'!$B$12:$W$354,V$7,FALSE)</f>
        <v>3.4</v>
      </c>
    </row>
    <row r="13" spans="1:22" s="15" customFormat="1" ht="12.75" x14ac:dyDescent="0.35">
      <c r="B13" s="15" t="str">
        <f>CONCATENATE($E$2,$E$3,B5)</f>
        <v>AllAllEBacc</v>
      </c>
      <c r="C13" s="130">
        <f>VLOOKUP($B13,'C1_ENT_UD'!$B$12:$W$354,C$7,FALSE)</f>
        <v>10</v>
      </c>
      <c r="D13" s="130">
        <f>VLOOKUP($B13,'C1_ENT_UD'!$B$12:$W$354,D$7,FALSE)</f>
        <v>10.7</v>
      </c>
      <c r="E13" s="130">
        <f>VLOOKUP($B13,'C1_ENT_UD'!$B$12:$W$354,E$7,FALSE)</f>
        <v>10.4</v>
      </c>
      <c r="F13" s="130">
        <f>VLOOKUP($B13,'C1_ENT_UD'!$B$12:$W$354,F$7,FALSE)</f>
        <v>11</v>
      </c>
      <c r="G13" s="130">
        <f>VLOOKUP($B13,'C1_ENT_UD'!$B$12:$W$354,G$7,FALSE)</f>
        <v>10.7</v>
      </c>
      <c r="H13" s="130">
        <f>VLOOKUP($B13,'C1_ENT_UD'!$B$12:$W$354,H$7,FALSE)</f>
        <v>5.7</v>
      </c>
      <c r="I13" s="130">
        <f>VLOOKUP($B13,'C1_ENT_UD'!$B$12:$W$354,I$7,FALSE)</f>
        <v>5.9</v>
      </c>
      <c r="J13" s="130">
        <f>VLOOKUP($B13,'C1_ENT_UD'!$B$12:$W$354,J$7,FALSE)</f>
        <v>5.7</v>
      </c>
      <c r="K13" s="130">
        <f>VLOOKUP($B13,'C1_ENT_UD'!$B$12:$W$354,K$7,FALSE)</f>
        <v>5.8</v>
      </c>
      <c r="L13" s="130">
        <f>VLOOKUP($B13,'C1_ENT_UD'!$B$12:$W$354,L$7,FALSE)</f>
        <v>5.8</v>
      </c>
      <c r="M13" s="130">
        <f>VLOOKUP($B13,'C1_ENT_UD'!$B$12:$W$354,M$7,FALSE)</f>
        <v>1.3</v>
      </c>
      <c r="N13" s="130">
        <f>VLOOKUP($B13,'C1_ENT_UD'!$B$12:$W$354,N$7,FALSE)</f>
        <v>1.5</v>
      </c>
      <c r="O13" s="130">
        <f>VLOOKUP($B13,'C1_ENT_UD'!$B$12:$W$354,O$7,FALSE)</f>
        <v>1.4</v>
      </c>
      <c r="P13" s="130">
        <f>VLOOKUP($B13,'C1_ENT_UD'!$B$12:$W$354,P$7,FALSE)</f>
        <v>1.4</v>
      </c>
      <c r="Q13" s="130">
        <f>VLOOKUP($B13,'C1_ENT_UD'!$B$12:$W$354,Q$7,FALSE)</f>
        <v>1.3</v>
      </c>
      <c r="R13" s="130">
        <f>VLOOKUP($B13,'C1_ENT_UD'!$B$12:$W$354,R$7,FALSE)</f>
        <v>2.9</v>
      </c>
      <c r="S13" s="130">
        <f>VLOOKUP($B13,'C1_ENT_UD'!$B$12:$W$354,S$7,FALSE)</f>
        <v>3.2</v>
      </c>
      <c r="T13" s="130">
        <f>VLOOKUP($B13,'C1_ENT_UD'!$B$12:$W$354,T$7,FALSE)</f>
        <v>3.4</v>
      </c>
      <c r="U13" s="130">
        <f>VLOOKUP($B13,'C1_ENT_UD'!$B$12:$W$354,U$7,FALSE)</f>
        <v>3.8</v>
      </c>
      <c r="V13" s="130">
        <f>VLOOKUP($B13,'C1_ENT_UD'!$B$12:$W$354,V$7,FALSE)</f>
        <v>3.7</v>
      </c>
    </row>
    <row r="14" spans="1:22" s="15" customFormat="1" ht="12.75" x14ac:dyDescent="0.35">
      <c r="B14" s="15" t="str">
        <f>CONCATENATE($E$2,$E$3,B6)</f>
        <v>AllAllNon-EBacc</v>
      </c>
      <c r="C14" s="130">
        <f>VLOOKUP($B14,'C1_ENT_UD'!$B$12:$W$354,C$7,FALSE)</f>
        <v>7.8</v>
      </c>
      <c r="D14" s="130">
        <f>VLOOKUP($B14,'C1_ENT_UD'!$B$12:$W$354,D$7,FALSE)</f>
        <v>8.1</v>
      </c>
      <c r="E14" s="130">
        <f>VLOOKUP($B14,'C1_ENT_UD'!$B$12:$W$354,E$7,FALSE)</f>
        <v>7.8</v>
      </c>
      <c r="F14" s="130">
        <f>VLOOKUP($B14,'C1_ENT_UD'!$B$12:$W$354,F$7,FALSE)</f>
        <v>7.9</v>
      </c>
      <c r="G14" s="130">
        <f>VLOOKUP($B14,'C1_ENT_UD'!$B$12:$W$354,G$7,FALSE)</f>
        <v>7.8</v>
      </c>
      <c r="H14" s="130">
        <f>VLOOKUP($B14,'C1_ENT_UD'!$B$12:$W$354,H$7,FALSE)</f>
        <v>4.0999999999999996</v>
      </c>
      <c r="I14" s="130">
        <f>VLOOKUP($B14,'C1_ENT_UD'!$B$12:$W$354,I$7,FALSE)</f>
        <v>3.8</v>
      </c>
      <c r="J14" s="130">
        <f>VLOOKUP($B14,'C1_ENT_UD'!$B$12:$W$354,J$7,FALSE)</f>
        <v>3.5</v>
      </c>
      <c r="K14" s="130">
        <f>VLOOKUP($B14,'C1_ENT_UD'!$B$12:$W$354,K$7,FALSE)</f>
        <v>3.4</v>
      </c>
      <c r="L14" s="130">
        <f>VLOOKUP($B14,'C1_ENT_UD'!$B$12:$W$354,L$7,FALSE)</f>
        <v>3.7</v>
      </c>
      <c r="M14" s="130">
        <f>VLOOKUP($B14,'C1_ENT_UD'!$B$12:$W$354,M$7,FALSE)</f>
        <v>1.4</v>
      </c>
      <c r="N14" s="130">
        <f>VLOOKUP($B14,'C1_ENT_UD'!$B$12:$W$354,N$7,FALSE)</f>
        <v>1.8</v>
      </c>
      <c r="O14" s="130">
        <f>VLOOKUP($B14,'C1_ENT_UD'!$B$12:$W$354,O$7,FALSE)</f>
        <v>1.5</v>
      </c>
      <c r="P14" s="130">
        <f>VLOOKUP($B14,'C1_ENT_UD'!$B$12:$W$354,P$7,FALSE)</f>
        <v>1.4</v>
      </c>
      <c r="Q14" s="130">
        <f>VLOOKUP($B14,'C1_ENT_UD'!$B$12:$W$354,Q$7,FALSE)</f>
        <v>1.1000000000000001</v>
      </c>
      <c r="R14" s="130">
        <f>VLOOKUP($B14,'C1_ENT_UD'!$B$12:$W$354,R$7,FALSE)</f>
        <v>2.2999999999999998</v>
      </c>
      <c r="S14" s="130">
        <f>VLOOKUP($B14,'C1_ENT_UD'!$B$12:$W$354,S$7,FALSE)</f>
        <v>2.6</v>
      </c>
      <c r="T14" s="130">
        <f>VLOOKUP($B14,'C1_ENT_UD'!$B$12:$W$354,T$7,FALSE)</f>
        <v>2.8</v>
      </c>
      <c r="U14" s="130">
        <f>VLOOKUP($B14,'C1_ENT_UD'!$B$12:$W$354,U$7,FALSE)</f>
        <v>3</v>
      </c>
      <c r="V14" s="130">
        <f>VLOOKUP($B14,'C1_ENT_UD'!$B$12:$W$354,V$7,FALSE)</f>
        <v>3</v>
      </c>
    </row>
    <row r="15" spans="1:22" s="15" customFormat="1" ht="12.75" x14ac:dyDescent="0.35"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</row>
    <row r="16" spans="1:22" s="15" customFormat="1" ht="12.75" x14ac:dyDescent="0.35"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</row>
    <row r="17" spans="1:29" s="15" customFormat="1" ht="12.75" x14ac:dyDescent="0.35">
      <c r="B17" s="15" t="str">
        <f>CONCATENATE($E$2,$E$3,B4)</f>
        <v>AllAllAll Subjects</v>
      </c>
      <c r="C17" s="130">
        <f>VLOOKUP($B17,'C1_LEA_UD_PRO'!$B$12:$W$354,C$7,FALSE)</f>
        <v>100</v>
      </c>
      <c r="D17" s="130">
        <f>VLOOKUP($B17,'C1_LEA_UD_PRO'!$B$12:$W$354,D$7,FALSE)</f>
        <v>100</v>
      </c>
      <c r="E17" s="130">
        <f>VLOOKUP($B17,'C1_LEA_UD_PRO'!$B$12:$W$354,E$7,FALSE)</f>
        <v>100</v>
      </c>
      <c r="F17" s="130">
        <f>VLOOKUP($B17,'C1_LEA_UD_PRO'!$B$12:$W$354,F$7,FALSE)</f>
        <v>100</v>
      </c>
      <c r="G17" s="130">
        <f>VLOOKUP($B17,'C1_LEA_UD_PRO'!$B$12:$W$354,G$7,FALSE)</f>
        <v>100</v>
      </c>
      <c r="H17" s="130">
        <f>VLOOKUP($B17,'C1_LEA_UD_PRO'!$B$12:$W$354,H$7,FALSE)</f>
        <v>65.099999999999994</v>
      </c>
      <c r="I17" s="130">
        <f>VLOOKUP($B17,'C1_LEA_UD_PRO'!$B$12:$W$354,I$7,FALSE)</f>
        <v>66</v>
      </c>
      <c r="J17" s="130">
        <f>VLOOKUP($B17,'C1_LEA_UD_PRO'!$B$12:$W$354,J$7,FALSE)</f>
        <v>70.099999999999994</v>
      </c>
      <c r="K17" s="130">
        <f>VLOOKUP($B17,'C1_LEA_UD_PRO'!$B$12:$W$354,K$7,FALSE)</f>
        <v>73.400000000000006</v>
      </c>
      <c r="L17" s="130">
        <f>VLOOKUP($B17,'C1_LEA_UD_PRO'!$B$12:$W$354,L$7,FALSE)</f>
        <v>77.599999999999994</v>
      </c>
      <c r="M17" s="130">
        <f>VLOOKUP($B17,'C1_LEA_UD_PRO'!$B$12:$W$354,M$7,FALSE)</f>
        <v>34.5</v>
      </c>
      <c r="N17" s="130">
        <f>VLOOKUP($B17,'C1_LEA_UD_PRO'!$B$12:$W$354,N$7,FALSE)</f>
        <v>33.5</v>
      </c>
      <c r="O17" s="130">
        <f>VLOOKUP($B17,'C1_LEA_UD_PRO'!$B$12:$W$354,O$7,FALSE)</f>
        <v>29.5</v>
      </c>
      <c r="P17" s="130">
        <f>VLOOKUP($B17,'C1_LEA_UD_PRO'!$B$12:$W$354,P$7,FALSE)</f>
        <v>26.2</v>
      </c>
      <c r="Q17" s="130">
        <f>VLOOKUP($B17,'C1_LEA_UD_PRO'!$B$12:$W$354,Q$7,FALSE)</f>
        <v>22</v>
      </c>
      <c r="R17" s="130">
        <f>VLOOKUP($B17,'C1_LEA_UD_PRO'!$B$12:$W$354,R$7,FALSE)</f>
        <v>0.5</v>
      </c>
      <c r="S17" s="130">
        <f>VLOOKUP($B17,'C1_LEA_UD_PRO'!$B$12:$W$354,S$7,FALSE)</f>
        <v>0.5</v>
      </c>
      <c r="T17" s="130">
        <f>VLOOKUP($B17,'C1_LEA_UD_PRO'!$B$12:$W$354,T$7,FALSE)</f>
        <v>0.4</v>
      </c>
      <c r="U17" s="130">
        <f>VLOOKUP($B17,'C1_LEA_UD_PRO'!$B$12:$W$354,U$7,FALSE)</f>
        <v>0.4</v>
      </c>
      <c r="V17" s="130">
        <f>VLOOKUP($B17,'C1_LEA_UD_PRO'!$B$12:$W$354,V$7,FALSE)</f>
        <v>0.4</v>
      </c>
    </row>
    <row r="18" spans="1:29" s="15" customFormat="1" ht="12.75" x14ac:dyDescent="0.35">
      <c r="B18" s="15" t="str">
        <f>CONCATENATE($E$2,$E$3,B5)</f>
        <v>AllAllEBacc</v>
      </c>
      <c r="C18" s="130">
        <f>VLOOKUP($B18,'C1_LEA_UD_PRO'!$B$12:$W$354,C$7,FALSE)</f>
        <v>100</v>
      </c>
      <c r="D18" s="130">
        <f>VLOOKUP($B18,'C1_LEA_UD_PRO'!$B$12:$W$354,D$7,FALSE)</f>
        <v>100</v>
      </c>
      <c r="E18" s="130">
        <f>VLOOKUP($B18,'C1_LEA_UD_PRO'!$B$12:$W$354,E$7,FALSE)</f>
        <v>100</v>
      </c>
      <c r="F18" s="130">
        <f>VLOOKUP($B18,'C1_LEA_UD_PRO'!$B$12:$W$354,F$7,FALSE)</f>
        <v>100</v>
      </c>
      <c r="G18" s="130">
        <f>VLOOKUP($B18,'C1_LEA_UD_PRO'!$B$12:$W$354,G$7,FALSE)</f>
        <v>100</v>
      </c>
      <c r="H18" s="130">
        <f>VLOOKUP($B18,'C1_LEA_UD_PRO'!$B$12:$W$354,H$7,FALSE)</f>
        <v>65.8</v>
      </c>
      <c r="I18" s="130">
        <f>VLOOKUP($B18,'C1_LEA_UD_PRO'!$B$12:$W$354,I$7,FALSE)</f>
        <v>66.900000000000006</v>
      </c>
      <c r="J18" s="130">
        <f>VLOOKUP($B18,'C1_LEA_UD_PRO'!$B$12:$W$354,J$7,FALSE)</f>
        <v>71</v>
      </c>
      <c r="K18" s="130">
        <f>VLOOKUP($B18,'C1_LEA_UD_PRO'!$B$12:$W$354,K$7,FALSE)</f>
        <v>74.900000000000006</v>
      </c>
      <c r="L18" s="130">
        <f>VLOOKUP($B18,'C1_LEA_UD_PRO'!$B$12:$W$354,L$7,FALSE)</f>
        <v>79.2</v>
      </c>
      <c r="M18" s="130">
        <f>VLOOKUP($B18,'C1_LEA_UD_PRO'!$B$12:$W$354,M$7,FALSE)</f>
        <v>33.700000000000003</v>
      </c>
      <c r="N18" s="130">
        <f>VLOOKUP($B18,'C1_LEA_UD_PRO'!$B$12:$W$354,N$7,FALSE)</f>
        <v>32.6</v>
      </c>
      <c r="O18" s="130">
        <f>VLOOKUP($B18,'C1_LEA_UD_PRO'!$B$12:$W$354,O$7,FALSE)</f>
        <v>28.8</v>
      </c>
      <c r="P18" s="130">
        <f>VLOOKUP($B18,'C1_LEA_UD_PRO'!$B$12:$W$354,P$7,FALSE)</f>
        <v>24.8</v>
      </c>
      <c r="Q18" s="130">
        <f>VLOOKUP($B18,'C1_LEA_UD_PRO'!$B$12:$W$354,Q$7,FALSE)</f>
        <v>20.5</v>
      </c>
      <c r="R18" s="130">
        <f>VLOOKUP($B18,'C1_LEA_UD_PRO'!$B$12:$W$354,R$7,FALSE)</f>
        <v>0.5</v>
      </c>
      <c r="S18" s="130">
        <f>VLOOKUP($B18,'C1_LEA_UD_PRO'!$B$12:$W$354,S$7,FALSE)</f>
        <v>0.5</v>
      </c>
      <c r="T18" s="130">
        <f>VLOOKUP($B18,'C1_LEA_UD_PRO'!$B$12:$W$354,T$7,FALSE)</f>
        <v>0.3</v>
      </c>
      <c r="U18" s="130">
        <f>VLOOKUP($B18,'C1_LEA_UD_PRO'!$B$12:$W$354,U$7,FALSE)</f>
        <v>0.3</v>
      </c>
      <c r="V18" s="130">
        <f>VLOOKUP($B18,'C1_LEA_UD_PRO'!$B$12:$W$354,V$7,FALSE)</f>
        <v>0.3</v>
      </c>
    </row>
    <row r="19" spans="1:29" s="15" customFormat="1" ht="12.75" x14ac:dyDescent="0.35">
      <c r="B19" s="15" t="str">
        <f>CONCATENATE($E$2,$E$3,B6)</f>
        <v>AllAllNon-EBacc</v>
      </c>
      <c r="C19" s="130">
        <f>VLOOKUP($B19,'C1_LEA_UD_PRO'!$B$12:$W$354,C$7,FALSE)</f>
        <v>100</v>
      </c>
      <c r="D19" s="130">
        <f>VLOOKUP($B19,'C1_LEA_UD_PRO'!$B$12:$W$354,D$7,FALSE)</f>
        <v>100</v>
      </c>
      <c r="E19" s="130">
        <f>VLOOKUP($B19,'C1_LEA_UD_PRO'!$B$12:$W$354,E$7,FALSE)</f>
        <v>100</v>
      </c>
      <c r="F19" s="130">
        <f>VLOOKUP($B19,'C1_LEA_UD_PRO'!$B$12:$W$354,F$7,FALSE)</f>
        <v>100</v>
      </c>
      <c r="G19" s="130">
        <f>VLOOKUP($B19,'C1_LEA_UD_PRO'!$B$12:$W$354,G$7,FALSE)</f>
        <v>100</v>
      </c>
      <c r="H19" s="130">
        <f>VLOOKUP($B19,'C1_LEA_UD_PRO'!$B$12:$W$354,H$7,FALSE)</f>
        <v>63.8</v>
      </c>
      <c r="I19" s="130">
        <f>VLOOKUP($B19,'C1_LEA_UD_PRO'!$B$12:$W$354,I$7,FALSE)</f>
        <v>64.400000000000006</v>
      </c>
      <c r="J19" s="130">
        <f>VLOOKUP($B19,'C1_LEA_UD_PRO'!$B$12:$W$354,J$7,FALSE)</f>
        <v>68.599999999999994</v>
      </c>
      <c r="K19" s="130">
        <f>VLOOKUP($B19,'C1_LEA_UD_PRO'!$B$12:$W$354,K$7,FALSE)</f>
        <v>70.8</v>
      </c>
      <c r="L19" s="130">
        <f>VLOOKUP($B19,'C1_LEA_UD_PRO'!$B$12:$W$354,L$7,FALSE)</f>
        <v>74.8</v>
      </c>
      <c r="M19" s="130">
        <f>VLOOKUP($B19,'C1_LEA_UD_PRO'!$B$12:$W$354,M$7,FALSE)</f>
        <v>35.700000000000003</v>
      </c>
      <c r="N19" s="130">
        <f>VLOOKUP($B19,'C1_LEA_UD_PRO'!$B$12:$W$354,N$7,FALSE)</f>
        <v>35</v>
      </c>
      <c r="O19" s="130">
        <f>VLOOKUP($B19,'C1_LEA_UD_PRO'!$B$12:$W$354,O$7,FALSE)</f>
        <v>30.8</v>
      </c>
      <c r="P19" s="130">
        <f>VLOOKUP($B19,'C1_LEA_UD_PRO'!$B$12:$W$354,P$7,FALSE)</f>
        <v>28.6</v>
      </c>
      <c r="Q19" s="130">
        <f>VLOOKUP($B19,'C1_LEA_UD_PRO'!$B$12:$W$354,Q$7,FALSE)</f>
        <v>24.7</v>
      </c>
      <c r="R19" s="130">
        <f>VLOOKUP($B19,'C1_LEA_UD_PRO'!$B$12:$W$354,R$7,FALSE)</f>
        <v>0.4</v>
      </c>
      <c r="S19" s="130">
        <f>VLOOKUP($B19,'C1_LEA_UD_PRO'!$B$12:$W$354,S$7,FALSE)</f>
        <v>0.6</v>
      </c>
      <c r="T19" s="130">
        <f>VLOOKUP($B19,'C1_LEA_UD_PRO'!$B$12:$W$354,T$7,FALSE)</f>
        <v>0.5</v>
      </c>
      <c r="U19" s="130">
        <f>VLOOKUP($B19,'C1_LEA_UD_PRO'!$B$12:$W$354,U$7,FALSE)</f>
        <v>0.5</v>
      </c>
      <c r="V19" s="130">
        <f>VLOOKUP($B19,'C1_LEA_UD_PRO'!$B$12:$W$354,V$7,FALSE)</f>
        <v>0.6</v>
      </c>
    </row>
    <row r="20" spans="1:29" s="15" customFormat="1" ht="12.75" x14ac:dyDescent="0.3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9" s="15" customFormat="1" ht="12.75" x14ac:dyDescent="0.35">
      <c r="B21" s="15" t="str">
        <f>CONCATENATE($E$2,$E$3,B4)</f>
        <v>AllAllAll Subjects</v>
      </c>
      <c r="C21" s="130">
        <f>VLOOKUP($B21,'C1_ENT_UD_PRO'!$B$12:$W$354,C$7,FALSE)</f>
        <v>100</v>
      </c>
      <c r="D21" s="130">
        <f>VLOOKUP($B21,'C1_ENT_UD_PRO'!$B$12:$W$354,D$7,FALSE)</f>
        <v>100</v>
      </c>
      <c r="E21" s="130">
        <f>VLOOKUP($B21,'C1_ENT_UD_PRO'!$B$12:$W$354,E$7,FALSE)</f>
        <v>100</v>
      </c>
      <c r="F21" s="130">
        <f>VLOOKUP($B21,'C1_ENT_UD_PRO'!$B$12:$W$354,F$7,FALSE)</f>
        <v>100</v>
      </c>
      <c r="G21" s="130">
        <f>VLOOKUP($B21,'C1_ENT_UD_PRO'!$B$12:$W$354,G$7,FALSE)</f>
        <v>100</v>
      </c>
      <c r="H21" s="130">
        <f>VLOOKUP($B21,'C1_ENT_UD_PRO'!$B$12:$W$354,H$7,FALSE)</f>
        <v>55.7</v>
      </c>
      <c r="I21" s="130">
        <f>VLOOKUP($B21,'C1_ENT_UD_PRO'!$B$12:$W$354,I$7,FALSE)</f>
        <v>52.5</v>
      </c>
      <c r="J21" s="130">
        <f>VLOOKUP($B21,'C1_ENT_UD_PRO'!$B$12:$W$354,J$7,FALSE)</f>
        <v>51.3</v>
      </c>
      <c r="K21" s="130">
        <f>VLOOKUP($B21,'C1_ENT_UD_PRO'!$B$12:$W$354,K$7,FALSE)</f>
        <v>50</v>
      </c>
      <c r="L21" s="130">
        <f>VLOOKUP($B21,'C1_ENT_UD_PRO'!$B$12:$W$354,L$7,FALSE)</f>
        <v>51.7</v>
      </c>
      <c r="M21" s="130">
        <f>VLOOKUP($B21,'C1_ENT_UD_PRO'!$B$12:$W$354,M$7,FALSE)</f>
        <v>15</v>
      </c>
      <c r="N21" s="130">
        <f>VLOOKUP($B21,'C1_ENT_UD_PRO'!$B$12:$W$354,N$7,FALSE)</f>
        <v>16.8</v>
      </c>
      <c r="O21" s="130">
        <f>VLOOKUP($B21,'C1_ENT_UD_PRO'!$B$12:$W$354,O$7,FALSE)</f>
        <v>15</v>
      </c>
      <c r="P21" s="130">
        <f>VLOOKUP($B21,'C1_ENT_UD_PRO'!$B$12:$W$354,P$7,FALSE)</f>
        <v>14.2</v>
      </c>
      <c r="Q21" s="130">
        <f>VLOOKUP($B21,'C1_ENT_UD_PRO'!$B$12:$W$354,Q$7,FALSE)</f>
        <v>12.7</v>
      </c>
      <c r="R21" s="130">
        <f>VLOOKUP($B21,'C1_ENT_UD_PRO'!$B$12:$W$354,R$7,FALSE)</f>
        <v>29.3</v>
      </c>
      <c r="S21" s="130">
        <f>VLOOKUP($B21,'C1_ENT_UD_PRO'!$B$12:$W$354,S$7,FALSE)</f>
        <v>30.7</v>
      </c>
      <c r="T21" s="130">
        <f>VLOOKUP($B21,'C1_ENT_UD_PRO'!$B$12:$W$354,T$7,FALSE)</f>
        <v>33.700000000000003</v>
      </c>
      <c r="U21" s="130">
        <f>VLOOKUP($B21,'C1_ENT_UD_PRO'!$B$12:$W$354,U$7,FALSE)</f>
        <v>35.799999999999997</v>
      </c>
      <c r="V21" s="130">
        <f>VLOOKUP($B21,'C1_ENT_UD_PRO'!$B$12:$W$354,V$7,FALSE)</f>
        <v>35.6</v>
      </c>
    </row>
    <row r="22" spans="1:29" s="15" customFormat="1" ht="12.75" x14ac:dyDescent="0.35">
      <c r="B22" s="15" t="str">
        <f>CONCATENATE($E$2,$E$3,B5)</f>
        <v>AllAllEBacc</v>
      </c>
      <c r="C22" s="130">
        <f>VLOOKUP($B22,'C1_ENT_UD_PRO'!$B$12:$W$354,C$7,FALSE)</f>
        <v>100</v>
      </c>
      <c r="D22" s="130">
        <f>VLOOKUP($B22,'C1_ENT_UD_PRO'!$B$12:$W$354,D$7,FALSE)</f>
        <v>100</v>
      </c>
      <c r="E22" s="130">
        <f>VLOOKUP($B22,'C1_ENT_UD_PRO'!$B$12:$W$354,E$7,FALSE)</f>
        <v>100</v>
      </c>
      <c r="F22" s="130">
        <f>VLOOKUP($B22,'C1_ENT_UD_PRO'!$B$12:$W$354,F$7,FALSE)</f>
        <v>100</v>
      </c>
      <c r="G22" s="130">
        <f>VLOOKUP($B22,'C1_ENT_UD_PRO'!$B$12:$W$354,G$7,FALSE)</f>
        <v>100</v>
      </c>
      <c r="H22" s="130">
        <f>VLOOKUP($B22,'C1_ENT_UD_PRO'!$B$12:$W$354,H$7,FALSE)</f>
        <v>57.4</v>
      </c>
      <c r="I22" s="130">
        <f>VLOOKUP($B22,'C1_ENT_UD_PRO'!$B$12:$W$354,I$7,FALSE)</f>
        <v>55.5</v>
      </c>
      <c r="J22" s="130">
        <f>VLOOKUP($B22,'C1_ENT_UD_PRO'!$B$12:$W$354,J$7,FALSE)</f>
        <v>54.4</v>
      </c>
      <c r="K22" s="130">
        <f>VLOOKUP($B22,'C1_ENT_UD_PRO'!$B$12:$W$354,K$7,FALSE)</f>
        <v>52.8</v>
      </c>
      <c r="L22" s="130">
        <f>VLOOKUP($B22,'C1_ENT_UD_PRO'!$B$12:$W$354,L$7,FALSE)</f>
        <v>53.6</v>
      </c>
      <c r="M22" s="130">
        <f>VLOOKUP($B22,'C1_ENT_UD_PRO'!$B$12:$W$354,M$7,FALSE)</f>
        <v>13.5</v>
      </c>
      <c r="N22" s="130">
        <f>VLOOKUP($B22,'C1_ENT_UD_PRO'!$B$12:$W$354,N$7,FALSE)</f>
        <v>14.2</v>
      </c>
      <c r="O22" s="130">
        <f>VLOOKUP($B22,'C1_ENT_UD_PRO'!$B$12:$W$354,O$7,FALSE)</f>
        <v>13</v>
      </c>
      <c r="P22" s="130">
        <f>VLOOKUP($B22,'C1_ENT_UD_PRO'!$B$12:$W$354,P$7,FALSE)</f>
        <v>12.7</v>
      </c>
      <c r="Q22" s="130">
        <f>VLOOKUP($B22,'C1_ENT_UD_PRO'!$B$12:$W$354,Q$7,FALSE)</f>
        <v>12.1</v>
      </c>
      <c r="R22" s="130">
        <f>VLOOKUP($B22,'C1_ENT_UD_PRO'!$B$12:$W$354,R$7,FALSE)</f>
        <v>29.1</v>
      </c>
      <c r="S22" s="130">
        <f>VLOOKUP($B22,'C1_ENT_UD_PRO'!$B$12:$W$354,S$7,FALSE)</f>
        <v>30.3</v>
      </c>
      <c r="T22" s="130">
        <f>VLOOKUP($B22,'C1_ENT_UD_PRO'!$B$12:$W$354,T$7,FALSE)</f>
        <v>32.6</v>
      </c>
      <c r="U22" s="130">
        <f>VLOOKUP($B22,'C1_ENT_UD_PRO'!$B$12:$W$354,U$7,FALSE)</f>
        <v>34.5</v>
      </c>
      <c r="V22" s="130">
        <f>VLOOKUP($B22,'C1_ENT_UD_PRO'!$B$12:$W$354,V$7,FALSE)</f>
        <v>34.200000000000003</v>
      </c>
    </row>
    <row r="23" spans="1:29" s="15" customFormat="1" ht="12.75" x14ac:dyDescent="0.35">
      <c r="B23" s="15" t="str">
        <f>CONCATENATE($E$2,$E$3,B6)</f>
        <v>AllAllNon-EBacc</v>
      </c>
      <c r="C23" s="130">
        <f>VLOOKUP($B23,'C1_ENT_UD_PRO'!$B$12:$W$354,C$7,FALSE)</f>
        <v>100</v>
      </c>
      <c r="D23" s="130">
        <f>VLOOKUP($B23,'C1_ENT_UD_PRO'!$B$12:$W$354,D$7,FALSE)</f>
        <v>100</v>
      </c>
      <c r="E23" s="130">
        <f>VLOOKUP($B23,'C1_ENT_UD_PRO'!$B$12:$W$354,E$7,FALSE)</f>
        <v>100</v>
      </c>
      <c r="F23" s="130">
        <f>VLOOKUP($B23,'C1_ENT_UD_PRO'!$B$12:$W$354,F$7,FALSE)</f>
        <v>100</v>
      </c>
      <c r="G23" s="130">
        <f>VLOOKUP($B23,'C1_ENT_UD_PRO'!$B$12:$W$354,G$7,FALSE)</f>
        <v>100</v>
      </c>
      <c r="H23" s="130">
        <f>VLOOKUP($B23,'C1_ENT_UD_PRO'!$B$12:$W$354,H$7,FALSE)</f>
        <v>52.2</v>
      </c>
      <c r="I23" s="130">
        <f>VLOOKUP($B23,'C1_ENT_UD_PRO'!$B$12:$W$354,I$7,FALSE)</f>
        <v>46.4</v>
      </c>
      <c r="J23" s="130">
        <f>VLOOKUP($B23,'C1_ENT_UD_PRO'!$B$12:$W$354,J$7,FALSE)</f>
        <v>44.8</v>
      </c>
      <c r="K23" s="130">
        <f>VLOOKUP($B23,'C1_ENT_UD_PRO'!$B$12:$W$354,K$7,FALSE)</f>
        <v>43.6</v>
      </c>
      <c r="L23" s="130">
        <f>VLOOKUP($B23,'C1_ENT_UD_PRO'!$B$12:$W$354,L$7,FALSE)</f>
        <v>47.3</v>
      </c>
      <c r="M23" s="130">
        <f>VLOOKUP($B23,'C1_ENT_UD_PRO'!$B$12:$W$354,M$7,FALSE)</f>
        <v>17.899999999999999</v>
      </c>
      <c r="N23" s="130">
        <f>VLOOKUP($B23,'C1_ENT_UD_PRO'!$B$12:$W$354,N$7,FALSE)</f>
        <v>22</v>
      </c>
      <c r="O23" s="130">
        <f>VLOOKUP($B23,'C1_ENT_UD_PRO'!$B$12:$W$354,O$7,FALSE)</f>
        <v>19.100000000000001</v>
      </c>
      <c r="P23" s="130">
        <f>VLOOKUP($B23,'C1_ENT_UD_PRO'!$B$12:$W$354,P$7,FALSE)</f>
        <v>17.600000000000001</v>
      </c>
      <c r="Q23" s="130">
        <f>VLOOKUP($B23,'C1_ENT_UD_PRO'!$B$12:$W$354,Q$7,FALSE)</f>
        <v>13.9</v>
      </c>
      <c r="R23" s="130">
        <f>VLOOKUP($B23,'C1_ENT_UD_PRO'!$B$12:$W$354,R$7,FALSE)</f>
        <v>29.9</v>
      </c>
      <c r="S23" s="130">
        <f>VLOOKUP($B23,'C1_ENT_UD_PRO'!$B$12:$W$354,S$7,FALSE)</f>
        <v>31.6</v>
      </c>
      <c r="T23" s="130">
        <f>VLOOKUP($B23,'C1_ENT_UD_PRO'!$B$12:$W$354,T$7,FALSE)</f>
        <v>36</v>
      </c>
      <c r="U23" s="130">
        <f>VLOOKUP($B23,'C1_ENT_UD_PRO'!$B$12:$W$354,U$7,FALSE)</f>
        <v>38.799999999999997</v>
      </c>
      <c r="V23" s="130">
        <f>VLOOKUP($B23,'C1_ENT_UD_PRO'!$B$12:$W$354,V$7,FALSE)</f>
        <v>38.799999999999997</v>
      </c>
    </row>
    <row r="24" spans="1:29" s="15" customFormat="1" ht="12.75" x14ac:dyDescent="0.3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9" s="15" customFormat="1" ht="13.15" x14ac:dyDescent="0.4">
      <c r="A25" s="7"/>
      <c r="C25" s="75">
        <v>2011</v>
      </c>
      <c r="D25" s="75">
        <v>2012</v>
      </c>
      <c r="E25" s="75">
        <v>2013</v>
      </c>
      <c r="F25" s="75">
        <v>2014</v>
      </c>
      <c r="G25" s="75">
        <v>2015</v>
      </c>
      <c r="K25" s="75">
        <v>2011</v>
      </c>
      <c r="L25" s="75">
        <v>2012</v>
      </c>
      <c r="M25" s="75">
        <v>2013</v>
      </c>
      <c r="N25" s="75">
        <v>2014</v>
      </c>
      <c r="O25" s="75">
        <v>2015</v>
      </c>
      <c r="R25" s="75"/>
      <c r="S25" s="75"/>
      <c r="T25" s="75"/>
      <c r="U25" s="75"/>
      <c r="V25" s="75"/>
      <c r="Y25" s="75"/>
      <c r="Z25" s="75"/>
      <c r="AA25" s="75"/>
      <c r="AB25" s="75"/>
      <c r="AC25" s="75"/>
    </row>
    <row r="26" spans="1:29" s="15" customFormat="1" ht="12.75" x14ac:dyDescent="0.35">
      <c r="A26" s="7"/>
      <c r="B26" s="15" t="str">
        <f>$B$4</f>
        <v>All Subjects</v>
      </c>
      <c r="C26" s="130">
        <f t="shared" ref="C26:G28" si="0">IF($B$2="Wastage",C8,IF($B$2="Out of Service",H8,IF($B$2="Retirement",M8,IF($B$2="Deceased",R8,"-"))))</f>
        <v>10.199999999999999</v>
      </c>
      <c r="D26" s="130">
        <f t="shared" si="0"/>
        <v>9.6</v>
      </c>
      <c r="E26" s="130">
        <f t="shared" si="0"/>
        <v>10.1</v>
      </c>
      <c r="F26" s="130">
        <f t="shared" si="0"/>
        <v>10.7</v>
      </c>
      <c r="G26" s="130">
        <f t="shared" si="0"/>
        <v>11.2</v>
      </c>
      <c r="J26" s="15" t="str">
        <f>$B$4</f>
        <v>All Subjects</v>
      </c>
      <c r="K26" s="130">
        <f t="shared" ref="K26:O28" si="1">IF($B$3="Entrant",C12,IF($B$3="NQTs",H12,IF($B$3="New to SF Sector",M12,IF($B$3="Returners",R12,"-"))))</f>
        <v>9.1</v>
      </c>
      <c r="L26" s="130">
        <f t="shared" si="1"/>
        <v>9.6999999999999993</v>
      </c>
      <c r="M26" s="130">
        <f t="shared" si="1"/>
        <v>9.4</v>
      </c>
      <c r="N26" s="130">
        <f t="shared" si="1"/>
        <v>9.8000000000000007</v>
      </c>
      <c r="O26" s="130">
        <f t="shared" si="1"/>
        <v>9.6</v>
      </c>
      <c r="R26" s="41"/>
      <c r="S26" s="41"/>
      <c r="T26" s="41"/>
      <c r="U26" s="41"/>
      <c r="V26" s="41"/>
      <c r="Y26" s="41"/>
      <c r="Z26" s="41"/>
      <c r="AA26" s="41"/>
      <c r="AB26" s="41"/>
      <c r="AC26" s="41"/>
    </row>
    <row r="27" spans="1:29" s="15" customFormat="1" ht="12.75" x14ac:dyDescent="0.35">
      <c r="A27" s="7"/>
      <c r="B27" s="15" t="str">
        <f>$B$5</f>
        <v>EBacc</v>
      </c>
      <c r="C27" s="130">
        <f t="shared" si="0"/>
        <v>10.5</v>
      </c>
      <c r="D27" s="130">
        <f t="shared" si="0"/>
        <v>10</v>
      </c>
      <c r="E27" s="130">
        <f t="shared" si="0"/>
        <v>10.5</v>
      </c>
      <c r="F27" s="130">
        <f t="shared" si="0"/>
        <v>11</v>
      </c>
      <c r="G27" s="130">
        <f t="shared" si="0"/>
        <v>11.5</v>
      </c>
      <c r="J27" s="15" t="str">
        <f>$B$5</f>
        <v>EBacc</v>
      </c>
      <c r="K27" s="130">
        <f t="shared" si="1"/>
        <v>10</v>
      </c>
      <c r="L27" s="130">
        <f t="shared" si="1"/>
        <v>10.7</v>
      </c>
      <c r="M27" s="130">
        <f t="shared" si="1"/>
        <v>10.4</v>
      </c>
      <c r="N27" s="130">
        <f t="shared" si="1"/>
        <v>11</v>
      </c>
      <c r="O27" s="130">
        <f t="shared" si="1"/>
        <v>10.7</v>
      </c>
      <c r="R27" s="41"/>
      <c r="S27" s="41"/>
      <c r="T27" s="41"/>
      <c r="U27" s="41"/>
      <c r="V27" s="41"/>
      <c r="Y27" s="41"/>
      <c r="Z27" s="41"/>
      <c r="AA27" s="41"/>
      <c r="AB27" s="41"/>
      <c r="AC27" s="41"/>
    </row>
    <row r="28" spans="1:29" s="15" customFormat="1" ht="12.75" x14ac:dyDescent="0.35">
      <c r="A28" s="7"/>
      <c r="B28" s="15" t="str">
        <f>$B$6</f>
        <v>Non-EBacc</v>
      </c>
      <c r="C28" s="130">
        <f t="shared" si="0"/>
        <v>9.6</v>
      </c>
      <c r="D28" s="130">
        <f t="shared" si="0"/>
        <v>9</v>
      </c>
      <c r="E28" s="130">
        <f t="shared" si="0"/>
        <v>9.4</v>
      </c>
      <c r="F28" s="130">
        <f t="shared" si="0"/>
        <v>10.1</v>
      </c>
      <c r="G28" s="130">
        <f t="shared" si="0"/>
        <v>10.7</v>
      </c>
      <c r="J28" s="15" t="str">
        <f>$B$6</f>
        <v>Non-EBacc</v>
      </c>
      <c r="K28" s="130">
        <f t="shared" si="1"/>
        <v>7.8</v>
      </c>
      <c r="L28" s="130">
        <f t="shared" si="1"/>
        <v>8.1</v>
      </c>
      <c r="M28" s="130">
        <f t="shared" si="1"/>
        <v>7.8</v>
      </c>
      <c r="N28" s="130">
        <f t="shared" si="1"/>
        <v>7.9</v>
      </c>
      <c r="O28" s="130">
        <f t="shared" si="1"/>
        <v>7.8</v>
      </c>
      <c r="R28" s="41"/>
      <c r="S28" s="41"/>
      <c r="T28" s="41"/>
      <c r="U28" s="41"/>
      <c r="V28" s="41"/>
      <c r="Y28" s="41"/>
      <c r="Z28" s="41"/>
      <c r="AA28" s="41"/>
      <c r="AB28" s="41"/>
      <c r="AC28" s="41"/>
    </row>
    <row r="29" spans="1:29" customFormat="1" ht="12.7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41"/>
      <c r="L29" s="41"/>
      <c r="M29" s="41"/>
      <c r="N29" s="41"/>
      <c r="O29" s="4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customFormat="1" ht="13.1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5"/>
      <c r="R30" s="75"/>
      <c r="S30" s="75"/>
      <c r="T30" s="75"/>
      <c r="U30" s="75"/>
      <c r="V30" s="75"/>
      <c r="W30" s="1"/>
      <c r="X30" s="15"/>
      <c r="Y30" s="75"/>
      <c r="Z30" s="75"/>
      <c r="AA30" s="75"/>
      <c r="AB30" s="75"/>
      <c r="AC30" s="75"/>
    </row>
    <row r="31" spans="1:29" customFormat="1" ht="13.15" x14ac:dyDescent="0.4">
      <c r="A31" s="1"/>
      <c r="B31" s="15" t="s">
        <v>12</v>
      </c>
      <c r="C31" s="75">
        <v>2011</v>
      </c>
      <c r="D31" s="75">
        <v>2012</v>
      </c>
      <c r="E31" s="75">
        <v>2013</v>
      </c>
      <c r="F31" s="75">
        <v>2014</v>
      </c>
      <c r="G31" s="75">
        <v>2015</v>
      </c>
      <c r="H31" s="15"/>
      <c r="I31" s="15"/>
      <c r="J31" s="15" t="s">
        <v>13</v>
      </c>
      <c r="K31" s="75">
        <v>2011</v>
      </c>
      <c r="L31" s="75">
        <v>2012</v>
      </c>
      <c r="M31" s="75">
        <v>2013</v>
      </c>
      <c r="N31" s="75">
        <v>2014</v>
      </c>
      <c r="O31" s="75">
        <v>2015</v>
      </c>
      <c r="P31" s="1"/>
      <c r="Q31" s="15"/>
      <c r="R31" s="41"/>
      <c r="S31" s="41"/>
      <c r="T31" s="41"/>
      <c r="U31" s="41"/>
      <c r="V31" s="41"/>
      <c r="W31" s="1"/>
      <c r="X31" s="15"/>
      <c r="Y31" s="41"/>
      <c r="Z31" s="41"/>
      <c r="AA31" s="41"/>
      <c r="AB31" s="41"/>
      <c r="AC31" s="41"/>
    </row>
    <row r="32" spans="1:29" customFormat="1" ht="12.75" x14ac:dyDescent="0.35">
      <c r="A32" s="1"/>
      <c r="B32" s="15" t="str">
        <f>$B$4</f>
        <v>All Subjects</v>
      </c>
      <c r="C32" s="130">
        <f t="shared" ref="C32:G34" si="2">H17</f>
        <v>65.099999999999994</v>
      </c>
      <c r="D32" s="130">
        <f t="shared" si="2"/>
        <v>66</v>
      </c>
      <c r="E32" s="130">
        <f t="shared" si="2"/>
        <v>70.099999999999994</v>
      </c>
      <c r="F32" s="130">
        <f t="shared" si="2"/>
        <v>73.400000000000006</v>
      </c>
      <c r="G32" s="130">
        <f t="shared" si="2"/>
        <v>77.599999999999994</v>
      </c>
      <c r="H32" s="15"/>
      <c r="I32" s="15"/>
      <c r="J32" s="15" t="str">
        <f>$B$4</f>
        <v>All Subjects</v>
      </c>
      <c r="K32" s="130">
        <f t="shared" ref="K32:O34" si="3">H21</f>
        <v>55.7</v>
      </c>
      <c r="L32" s="130">
        <f t="shared" si="3"/>
        <v>52.5</v>
      </c>
      <c r="M32" s="130">
        <f t="shared" si="3"/>
        <v>51.3</v>
      </c>
      <c r="N32" s="130">
        <f t="shared" si="3"/>
        <v>50</v>
      </c>
      <c r="O32" s="130">
        <f t="shared" si="3"/>
        <v>51.7</v>
      </c>
      <c r="P32" s="1"/>
      <c r="Q32" s="15"/>
      <c r="R32" s="41"/>
      <c r="S32" s="41"/>
      <c r="T32" s="41"/>
      <c r="U32" s="41"/>
      <c r="V32" s="41"/>
      <c r="W32" s="1"/>
      <c r="X32" s="15"/>
      <c r="Y32" s="41"/>
      <c r="Z32" s="41"/>
      <c r="AA32" s="41"/>
      <c r="AB32" s="41"/>
      <c r="AC32" s="41"/>
    </row>
    <row r="33" spans="1:29" customFormat="1" ht="12.75" x14ac:dyDescent="0.35">
      <c r="A33" s="1"/>
      <c r="B33" s="15" t="str">
        <f>$B$5</f>
        <v>EBacc</v>
      </c>
      <c r="C33" s="130">
        <f t="shared" si="2"/>
        <v>65.8</v>
      </c>
      <c r="D33" s="130">
        <f t="shared" si="2"/>
        <v>66.900000000000006</v>
      </c>
      <c r="E33" s="130">
        <f t="shared" si="2"/>
        <v>71</v>
      </c>
      <c r="F33" s="130">
        <f t="shared" si="2"/>
        <v>74.900000000000006</v>
      </c>
      <c r="G33" s="130">
        <f t="shared" si="2"/>
        <v>79.2</v>
      </c>
      <c r="H33" s="15"/>
      <c r="I33" s="15"/>
      <c r="J33" s="15" t="str">
        <f>$B$5</f>
        <v>EBacc</v>
      </c>
      <c r="K33" s="130">
        <f t="shared" si="3"/>
        <v>57.4</v>
      </c>
      <c r="L33" s="130">
        <f t="shared" si="3"/>
        <v>55.5</v>
      </c>
      <c r="M33" s="130">
        <f t="shared" si="3"/>
        <v>54.4</v>
      </c>
      <c r="N33" s="130">
        <f t="shared" si="3"/>
        <v>52.8</v>
      </c>
      <c r="O33" s="130">
        <f t="shared" si="3"/>
        <v>53.6</v>
      </c>
      <c r="P33" s="1"/>
      <c r="Q33" s="15"/>
      <c r="R33" s="41"/>
      <c r="S33" s="41"/>
      <c r="T33" s="41"/>
      <c r="U33" s="41"/>
      <c r="V33" s="41"/>
      <c r="W33" s="1"/>
      <c r="X33" s="15"/>
      <c r="Y33" s="41"/>
      <c r="Z33" s="41"/>
      <c r="AA33" s="41"/>
      <c r="AB33" s="41"/>
      <c r="AC33" s="41"/>
    </row>
    <row r="34" spans="1:29" customFormat="1" ht="12.75" x14ac:dyDescent="0.35">
      <c r="A34" s="1"/>
      <c r="B34" s="15" t="str">
        <f>$B$6</f>
        <v>Non-EBacc</v>
      </c>
      <c r="C34" s="130">
        <f t="shared" si="2"/>
        <v>63.8</v>
      </c>
      <c r="D34" s="130">
        <f t="shared" si="2"/>
        <v>64.400000000000006</v>
      </c>
      <c r="E34" s="130">
        <f t="shared" si="2"/>
        <v>68.599999999999994</v>
      </c>
      <c r="F34" s="130">
        <f t="shared" si="2"/>
        <v>70.8</v>
      </c>
      <c r="G34" s="130">
        <f t="shared" si="2"/>
        <v>74.8</v>
      </c>
      <c r="H34" s="15"/>
      <c r="I34" s="15"/>
      <c r="J34" s="15" t="str">
        <f>$B$6</f>
        <v>Non-EBacc</v>
      </c>
      <c r="K34" s="130">
        <f t="shared" si="3"/>
        <v>52.2</v>
      </c>
      <c r="L34" s="130">
        <f t="shared" si="3"/>
        <v>46.4</v>
      </c>
      <c r="M34" s="130">
        <f t="shared" si="3"/>
        <v>44.8</v>
      </c>
      <c r="N34" s="130">
        <f t="shared" si="3"/>
        <v>43.6</v>
      </c>
      <c r="O34" s="130">
        <f t="shared" si="3"/>
        <v>47.3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customFormat="1" ht="13.1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5"/>
      <c r="R35" s="75"/>
      <c r="S35" s="75"/>
      <c r="T35" s="75"/>
      <c r="U35" s="75"/>
      <c r="V35" s="75"/>
      <c r="W35" s="1"/>
      <c r="X35" s="15"/>
      <c r="Y35" s="75"/>
      <c r="Z35" s="75"/>
      <c r="AA35" s="75"/>
      <c r="AB35" s="75"/>
      <c r="AC35" s="75"/>
    </row>
    <row r="36" spans="1:29" customFormat="1" ht="13.15" x14ac:dyDescent="0.4">
      <c r="A36" s="1"/>
      <c r="B36" s="15" t="s">
        <v>18</v>
      </c>
      <c r="C36" s="75">
        <v>2011</v>
      </c>
      <c r="D36" s="75">
        <v>2012</v>
      </c>
      <c r="E36" s="75">
        <v>2013</v>
      </c>
      <c r="F36" s="75">
        <v>2014</v>
      </c>
      <c r="G36" s="75">
        <v>2015</v>
      </c>
      <c r="H36" s="1"/>
      <c r="I36" s="15"/>
      <c r="J36" s="15" t="s">
        <v>19</v>
      </c>
      <c r="K36" s="75">
        <v>2011</v>
      </c>
      <c r="L36" s="75">
        <v>2012</v>
      </c>
      <c r="M36" s="75">
        <v>2013</v>
      </c>
      <c r="N36" s="75">
        <v>2014</v>
      </c>
      <c r="O36" s="75">
        <v>2015</v>
      </c>
      <c r="P36" s="1"/>
      <c r="Q36" s="15"/>
      <c r="R36" s="41"/>
      <c r="S36" s="41"/>
      <c r="T36" s="41"/>
      <c r="U36" s="41"/>
      <c r="V36" s="41"/>
      <c r="W36" s="1"/>
      <c r="X36" s="15"/>
      <c r="Y36" s="41"/>
      <c r="Z36" s="41"/>
      <c r="AA36" s="41"/>
      <c r="AB36" s="41"/>
      <c r="AC36" s="41"/>
    </row>
    <row r="37" spans="1:29" customFormat="1" ht="12.75" x14ac:dyDescent="0.35">
      <c r="A37" s="1"/>
      <c r="B37" s="15" t="str">
        <f>$B$4</f>
        <v>All Subjects</v>
      </c>
      <c r="C37" s="130">
        <f t="shared" ref="C37:G39" si="4">M17</f>
        <v>34.5</v>
      </c>
      <c r="D37" s="130">
        <f t="shared" si="4"/>
        <v>33.5</v>
      </c>
      <c r="E37" s="130">
        <f t="shared" si="4"/>
        <v>29.5</v>
      </c>
      <c r="F37" s="130">
        <f t="shared" si="4"/>
        <v>26.2</v>
      </c>
      <c r="G37" s="130">
        <f t="shared" si="4"/>
        <v>22</v>
      </c>
      <c r="H37" s="1"/>
      <c r="I37" s="15"/>
      <c r="J37" s="15" t="str">
        <f>$B$4</f>
        <v>All Subjects</v>
      </c>
      <c r="K37" s="130">
        <f t="shared" ref="K37:O39" si="5">M21</f>
        <v>15</v>
      </c>
      <c r="L37" s="130">
        <f t="shared" si="5"/>
        <v>16.8</v>
      </c>
      <c r="M37" s="130">
        <f t="shared" si="5"/>
        <v>15</v>
      </c>
      <c r="N37" s="130">
        <f t="shared" si="5"/>
        <v>14.2</v>
      </c>
      <c r="O37" s="130">
        <f t="shared" si="5"/>
        <v>12.7</v>
      </c>
      <c r="P37" s="1"/>
      <c r="Q37" s="15"/>
      <c r="R37" s="41"/>
      <c r="S37" s="41"/>
      <c r="T37" s="41"/>
      <c r="U37" s="41"/>
      <c r="V37" s="41"/>
      <c r="W37" s="1"/>
      <c r="X37" s="15"/>
      <c r="Y37" s="41"/>
      <c r="Z37" s="41"/>
      <c r="AA37" s="41"/>
      <c r="AB37" s="41"/>
      <c r="AC37" s="41"/>
    </row>
    <row r="38" spans="1:29" customFormat="1" ht="12.75" x14ac:dyDescent="0.35">
      <c r="A38" s="1"/>
      <c r="B38" s="15" t="str">
        <f>$B$5</f>
        <v>EBacc</v>
      </c>
      <c r="C38" s="130">
        <f t="shared" si="4"/>
        <v>33.700000000000003</v>
      </c>
      <c r="D38" s="130">
        <f t="shared" si="4"/>
        <v>32.6</v>
      </c>
      <c r="E38" s="130">
        <f t="shared" si="4"/>
        <v>28.8</v>
      </c>
      <c r="F38" s="130">
        <f t="shared" si="4"/>
        <v>24.8</v>
      </c>
      <c r="G38" s="130">
        <f t="shared" si="4"/>
        <v>20.5</v>
      </c>
      <c r="H38" s="1"/>
      <c r="I38" s="15"/>
      <c r="J38" s="15" t="str">
        <f>$B$5</f>
        <v>EBacc</v>
      </c>
      <c r="K38" s="130">
        <f t="shared" si="5"/>
        <v>13.5</v>
      </c>
      <c r="L38" s="130">
        <f t="shared" si="5"/>
        <v>14.2</v>
      </c>
      <c r="M38" s="130">
        <f t="shared" si="5"/>
        <v>13</v>
      </c>
      <c r="N38" s="130">
        <f t="shared" si="5"/>
        <v>12.7</v>
      </c>
      <c r="O38" s="130">
        <f t="shared" si="5"/>
        <v>12.1</v>
      </c>
      <c r="P38" s="1"/>
      <c r="Q38" s="15"/>
      <c r="R38" s="41"/>
      <c r="S38" s="41"/>
      <c r="T38" s="41"/>
      <c r="U38" s="41"/>
      <c r="V38" s="41"/>
      <c r="W38" s="1"/>
      <c r="X38" s="15"/>
      <c r="Y38" s="41"/>
      <c r="Z38" s="41"/>
      <c r="AA38" s="41"/>
      <c r="AB38" s="41"/>
      <c r="AC38" s="41"/>
    </row>
    <row r="39" spans="1:29" customFormat="1" ht="12.75" x14ac:dyDescent="0.35">
      <c r="A39" s="1"/>
      <c r="B39" s="15" t="str">
        <f>$B$6</f>
        <v>Non-EBacc</v>
      </c>
      <c r="C39" s="130">
        <f t="shared" si="4"/>
        <v>35.700000000000003</v>
      </c>
      <c r="D39" s="130">
        <f t="shared" si="4"/>
        <v>35</v>
      </c>
      <c r="E39" s="130">
        <f t="shared" si="4"/>
        <v>30.8</v>
      </c>
      <c r="F39" s="130">
        <f t="shared" si="4"/>
        <v>28.6</v>
      </c>
      <c r="G39" s="130">
        <f t="shared" si="4"/>
        <v>24.7</v>
      </c>
      <c r="H39" s="1"/>
      <c r="I39" s="15"/>
      <c r="J39" s="15" t="str">
        <f>$B$6</f>
        <v>Non-EBacc</v>
      </c>
      <c r="K39" s="130">
        <f t="shared" si="5"/>
        <v>17.899999999999999</v>
      </c>
      <c r="L39" s="130">
        <f t="shared" si="5"/>
        <v>22</v>
      </c>
      <c r="M39" s="130">
        <f t="shared" si="5"/>
        <v>19.100000000000001</v>
      </c>
      <c r="N39" s="130">
        <f t="shared" si="5"/>
        <v>17.600000000000001</v>
      </c>
      <c r="O39" s="130">
        <f t="shared" si="5"/>
        <v>13.9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1" spans="1:29" customFormat="1" ht="13.15" x14ac:dyDescent="0.4">
      <c r="A41" s="1"/>
      <c r="B41" s="15" t="s">
        <v>24</v>
      </c>
      <c r="C41" s="75">
        <v>2011</v>
      </c>
      <c r="D41" s="75">
        <v>2012</v>
      </c>
      <c r="E41" s="75">
        <v>2013</v>
      </c>
      <c r="F41" s="75">
        <v>2014</v>
      </c>
      <c r="G41" s="75">
        <v>2015</v>
      </c>
      <c r="H41" s="1"/>
      <c r="I41" s="15"/>
      <c r="J41" s="15" t="s">
        <v>25</v>
      </c>
      <c r="K41" s="75">
        <v>2011</v>
      </c>
      <c r="L41" s="75">
        <v>2012</v>
      </c>
      <c r="M41" s="75">
        <v>2013</v>
      </c>
      <c r="N41" s="75">
        <v>2014</v>
      </c>
      <c r="O41" s="75">
        <v>2015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customFormat="1" ht="12.75" x14ac:dyDescent="0.35">
      <c r="A42" s="1"/>
      <c r="B42" s="15" t="str">
        <f>$B$4</f>
        <v>All Subjects</v>
      </c>
      <c r="C42" s="130">
        <f t="shared" ref="C42:G44" si="6">R17</f>
        <v>0.5</v>
      </c>
      <c r="D42" s="130">
        <f t="shared" si="6"/>
        <v>0.5</v>
      </c>
      <c r="E42" s="130">
        <f t="shared" si="6"/>
        <v>0.4</v>
      </c>
      <c r="F42" s="130">
        <f t="shared" si="6"/>
        <v>0.4</v>
      </c>
      <c r="G42" s="130">
        <f t="shared" si="6"/>
        <v>0.4</v>
      </c>
      <c r="H42" s="1"/>
      <c r="I42" s="15"/>
      <c r="J42" s="15" t="str">
        <f>$B$4</f>
        <v>All Subjects</v>
      </c>
      <c r="K42" s="130">
        <f t="shared" ref="K42:O44" si="7">R21</f>
        <v>29.3</v>
      </c>
      <c r="L42" s="130">
        <f t="shared" si="7"/>
        <v>30.7</v>
      </c>
      <c r="M42" s="130">
        <f t="shared" si="7"/>
        <v>33.700000000000003</v>
      </c>
      <c r="N42" s="130">
        <f t="shared" si="7"/>
        <v>35.799999999999997</v>
      </c>
      <c r="O42" s="130">
        <f t="shared" si="7"/>
        <v>35.6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customFormat="1" ht="12.75" x14ac:dyDescent="0.35">
      <c r="A43" s="1"/>
      <c r="B43" s="15" t="str">
        <f>$B$5</f>
        <v>EBacc</v>
      </c>
      <c r="C43" s="130">
        <f t="shared" si="6"/>
        <v>0.5</v>
      </c>
      <c r="D43" s="130">
        <f t="shared" si="6"/>
        <v>0.5</v>
      </c>
      <c r="E43" s="130">
        <f t="shared" si="6"/>
        <v>0.3</v>
      </c>
      <c r="F43" s="130">
        <f t="shared" si="6"/>
        <v>0.3</v>
      </c>
      <c r="G43" s="130">
        <f t="shared" si="6"/>
        <v>0.3</v>
      </c>
      <c r="H43" s="1"/>
      <c r="I43" s="15"/>
      <c r="J43" s="15" t="str">
        <f>$B$5</f>
        <v>EBacc</v>
      </c>
      <c r="K43" s="130">
        <f t="shared" si="7"/>
        <v>29.1</v>
      </c>
      <c r="L43" s="130">
        <f t="shared" si="7"/>
        <v>30.3</v>
      </c>
      <c r="M43" s="130">
        <f t="shared" si="7"/>
        <v>32.6</v>
      </c>
      <c r="N43" s="130">
        <f t="shared" si="7"/>
        <v>34.5</v>
      </c>
      <c r="O43" s="130">
        <f t="shared" si="7"/>
        <v>34.200000000000003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customFormat="1" ht="12.75" x14ac:dyDescent="0.35">
      <c r="A44" s="1"/>
      <c r="B44" s="15" t="str">
        <f>$B$6</f>
        <v>Non-EBacc</v>
      </c>
      <c r="C44" s="130">
        <f t="shared" si="6"/>
        <v>0.4</v>
      </c>
      <c r="D44" s="130">
        <f t="shared" si="6"/>
        <v>0.6</v>
      </c>
      <c r="E44" s="130">
        <f t="shared" si="6"/>
        <v>0.5</v>
      </c>
      <c r="F44" s="130">
        <f t="shared" si="6"/>
        <v>0.5</v>
      </c>
      <c r="G44" s="130">
        <f t="shared" si="6"/>
        <v>0.6</v>
      </c>
      <c r="H44" s="1"/>
      <c r="I44" s="15"/>
      <c r="J44" s="15" t="str">
        <f>$B$6</f>
        <v>Non-EBacc</v>
      </c>
      <c r="K44" s="130">
        <f t="shared" si="7"/>
        <v>29.9</v>
      </c>
      <c r="L44" s="130">
        <f t="shared" si="7"/>
        <v>31.6</v>
      </c>
      <c r="M44" s="130">
        <f t="shared" si="7"/>
        <v>36</v>
      </c>
      <c r="N44" s="130">
        <f t="shared" si="7"/>
        <v>38.799999999999997</v>
      </c>
      <c r="O44" s="130">
        <f t="shared" si="7"/>
        <v>38.799999999999997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7" spans="1:29" x14ac:dyDescent="0.3">
      <c r="C47" s="1">
        <v>3</v>
      </c>
      <c r="D47" s="1">
        <v>4</v>
      </c>
      <c r="E47" s="1">
        <v>5</v>
      </c>
      <c r="F47" s="1">
        <v>6</v>
      </c>
      <c r="G47" s="1">
        <v>7</v>
      </c>
      <c r="I47" s="1">
        <v>8</v>
      </c>
      <c r="J47" s="1">
        <v>9</v>
      </c>
      <c r="K47" s="1">
        <v>10</v>
      </c>
      <c r="L47" s="1">
        <v>11</v>
      </c>
      <c r="M47" s="1">
        <v>12</v>
      </c>
      <c r="O47" s="1">
        <v>13</v>
      </c>
      <c r="P47" s="1">
        <v>14</v>
      </c>
      <c r="Q47" s="1">
        <v>15</v>
      </c>
      <c r="R47" s="1">
        <v>16</v>
      </c>
      <c r="S47" s="1">
        <v>17</v>
      </c>
    </row>
    <row r="48" spans="1:29" ht="12.75" x14ac:dyDescent="0.35">
      <c r="B48" s="7"/>
      <c r="C48" s="331" t="s">
        <v>6</v>
      </c>
      <c r="D48" s="331"/>
      <c r="E48" s="331"/>
      <c r="F48" s="331"/>
      <c r="G48" s="331"/>
      <c r="H48" s="1" t="s">
        <v>377</v>
      </c>
      <c r="I48" s="331" t="s">
        <v>378</v>
      </c>
      <c r="J48" s="331"/>
      <c r="K48" s="331"/>
      <c r="L48" s="331"/>
      <c r="M48" s="331"/>
      <c r="N48" s="1" t="s">
        <v>377</v>
      </c>
      <c r="O48" s="331" t="s">
        <v>379</v>
      </c>
      <c r="P48" s="331"/>
      <c r="Q48" s="331"/>
      <c r="R48" s="331"/>
      <c r="S48" s="331"/>
    </row>
    <row r="49" spans="1:25" ht="13.15" x14ac:dyDescent="0.4">
      <c r="B49" s="138"/>
      <c r="C49" s="75">
        <v>2011</v>
      </c>
      <c r="D49" s="75">
        <v>2012</v>
      </c>
      <c r="E49" s="75">
        <v>2013</v>
      </c>
      <c r="F49" s="75">
        <v>2014</v>
      </c>
      <c r="G49" s="75">
        <v>2015</v>
      </c>
      <c r="H49" s="75"/>
      <c r="I49" s="75">
        <v>2011</v>
      </c>
      <c r="J49" s="75">
        <v>2012</v>
      </c>
      <c r="K49" s="75">
        <v>2013</v>
      </c>
      <c r="L49" s="75">
        <v>2014</v>
      </c>
      <c r="M49" s="75">
        <v>2015</v>
      </c>
      <c r="O49" s="75">
        <v>2011</v>
      </c>
      <c r="P49" s="75">
        <v>2012</v>
      </c>
      <c r="Q49" s="75">
        <v>2013</v>
      </c>
      <c r="R49" s="75">
        <v>2014</v>
      </c>
      <c r="S49" s="75">
        <v>2015</v>
      </c>
    </row>
    <row r="50" spans="1:25" ht="12.75" customHeight="1" x14ac:dyDescent="0.35">
      <c r="A50" s="1" t="s">
        <v>14</v>
      </c>
      <c r="B50" s="15" t="str">
        <f>CONCATENATE("Female",$E$3,B4)</f>
        <v>FemaleAllAll Subjects</v>
      </c>
      <c r="C50" s="139">
        <f>VLOOKUP($B50,'C1_LEA_UD'!$B$12:$W$354,C$47,FALSE)</f>
        <v>10</v>
      </c>
      <c r="D50" s="139">
        <f>VLOOKUP($B50,'C1_LEA_UD'!$B$12:$W$354,D$47,FALSE)</f>
        <v>9.5</v>
      </c>
      <c r="E50" s="139">
        <f>VLOOKUP($B50,'C1_LEA_UD'!$B$12:$W$354,E$47,FALSE)</f>
        <v>10</v>
      </c>
      <c r="F50" s="139">
        <f>VLOOKUP($B50,'C1_LEA_UD'!$B$12:$W$354,F$47,FALSE)</f>
        <v>10.5</v>
      </c>
      <c r="G50" s="139">
        <f>VLOOKUP($B50,'C1_LEA_UD'!$B$12:$W$354,G$47,FALSE)</f>
        <v>11.2</v>
      </c>
      <c r="H50" s="139"/>
      <c r="I50" s="139">
        <f>VLOOKUP($B50,'C1_LEA_UD'!$B$12:$W$354,I$47,FALSE)</f>
        <v>7</v>
      </c>
      <c r="J50" s="139">
        <f>VLOOKUP($B50,'C1_LEA_UD'!$B$12:$W$354,J$47,FALSE)</f>
        <v>6.7</v>
      </c>
      <c r="K50" s="139">
        <f>VLOOKUP($B50,'C1_LEA_UD'!$B$12:$W$354,K$47,FALSE)</f>
        <v>7.4</v>
      </c>
      <c r="L50" s="139">
        <f>VLOOKUP($B50,'C1_LEA_UD'!$B$12:$W$354,L$47,FALSE)</f>
        <v>7.9</v>
      </c>
      <c r="M50" s="139">
        <f>VLOOKUP($B50,'C1_LEA_UD'!$B$12:$W$354,M$47,FALSE)</f>
        <v>8.9</v>
      </c>
      <c r="N50" s="139"/>
      <c r="O50" s="139">
        <f>VLOOKUP($B50,'C1_LEA_UD'!$B$12:$W$354,O$47,FALSE)</f>
        <v>3</v>
      </c>
      <c r="P50" s="139">
        <f>VLOOKUP($B50,'C1_LEA_UD'!$B$12:$W$354,P$47,FALSE)</f>
        <v>2.8</v>
      </c>
      <c r="Q50" s="139">
        <f>VLOOKUP($B50,'C1_LEA_UD'!$B$12:$W$354,Q$47,FALSE)</f>
        <v>2.6</v>
      </c>
      <c r="R50" s="139">
        <f>VLOOKUP($B50,'C1_LEA_UD'!$B$12:$W$354,R$47,FALSE)</f>
        <v>2.5</v>
      </c>
      <c r="S50" s="139">
        <f>VLOOKUP($B50,'C1_LEA_UD'!$B$12:$W$354,S$47,FALSE)</f>
        <v>2.2000000000000002</v>
      </c>
    </row>
    <row r="51" spans="1:25" ht="12.75" customHeight="1" x14ac:dyDescent="0.35">
      <c r="A51" s="1" t="s">
        <v>8</v>
      </c>
      <c r="B51" s="15" t="str">
        <f>CONCATENATE("Male",$E$3,B4)</f>
        <v>MaleAllAll Subjects</v>
      </c>
      <c r="C51" s="139">
        <f>VLOOKUP($B51,'C1_LEA_UD'!$B$12:$W$354,C$47,FALSE)</f>
        <v>10.4</v>
      </c>
      <c r="D51" s="139">
        <f>VLOOKUP($B51,'C1_LEA_UD'!$B$12:$W$354,D$47,FALSE)</f>
        <v>9.6999999999999993</v>
      </c>
      <c r="E51" s="139">
        <f>VLOOKUP($B51,'C1_LEA_UD'!$B$12:$W$354,E$47,FALSE)</f>
        <v>10.1</v>
      </c>
      <c r="F51" s="139">
        <f>VLOOKUP($B51,'C1_LEA_UD'!$B$12:$W$354,F$47,FALSE)</f>
        <v>11</v>
      </c>
      <c r="G51" s="139">
        <f>VLOOKUP($B51,'C1_LEA_UD'!$B$12:$W$354,G$47,FALSE)</f>
        <v>11.3</v>
      </c>
      <c r="H51" s="139"/>
      <c r="I51" s="139">
        <f>VLOOKUP($B51,'C1_LEA_UD'!$B$12:$W$354,I$47,FALSE)</f>
        <v>6.1</v>
      </c>
      <c r="J51" s="139">
        <f>VLOOKUP($B51,'C1_LEA_UD'!$B$12:$W$354,J$47,FALSE)</f>
        <v>5.7</v>
      </c>
      <c r="K51" s="139">
        <f>VLOOKUP($B51,'C1_LEA_UD'!$B$12:$W$354,K$47,FALSE)</f>
        <v>6.5</v>
      </c>
      <c r="L51" s="139">
        <f>VLOOKUP($B51,'C1_LEA_UD'!$B$12:$W$354,L$47,FALSE)</f>
        <v>7.7</v>
      </c>
      <c r="M51" s="139">
        <f>VLOOKUP($B51,'C1_LEA_UD'!$B$12:$W$354,M$47,FALSE)</f>
        <v>8.4</v>
      </c>
      <c r="N51" s="139"/>
      <c r="O51" s="139">
        <f>VLOOKUP($B51,'C1_LEA_UD'!$B$12:$W$354,O$47,FALSE)</f>
        <v>4.3</v>
      </c>
      <c r="P51" s="139">
        <f>VLOOKUP($B51,'C1_LEA_UD'!$B$12:$W$354,P$47,FALSE)</f>
        <v>3.9</v>
      </c>
      <c r="Q51" s="139">
        <f>VLOOKUP($B51,'C1_LEA_UD'!$B$12:$W$354,Q$47,FALSE)</f>
        <v>3.5</v>
      </c>
      <c r="R51" s="139">
        <f>VLOOKUP($B51,'C1_LEA_UD'!$B$12:$W$354,R$47,FALSE)</f>
        <v>3.3</v>
      </c>
      <c r="S51" s="139">
        <f>VLOOKUP($B51,'C1_LEA_UD'!$B$12:$W$354,S$47,FALSE)</f>
        <v>2.9</v>
      </c>
    </row>
    <row r="52" spans="1:25" ht="12.75" customHeight="1" x14ac:dyDescent="0.35">
      <c r="B52" s="138"/>
      <c r="C52" s="140"/>
      <c r="D52" s="141"/>
      <c r="E52" s="141"/>
    </row>
    <row r="53" spans="1:25" ht="12.75" customHeight="1" x14ac:dyDescent="0.35">
      <c r="B53" s="7"/>
      <c r="C53" s="331" t="s">
        <v>6</v>
      </c>
      <c r="D53" s="331"/>
      <c r="E53" s="331"/>
      <c r="F53" s="331"/>
      <c r="G53" s="331"/>
      <c r="H53" s="1" t="s">
        <v>377</v>
      </c>
      <c r="I53" s="331" t="s">
        <v>378</v>
      </c>
      <c r="J53" s="331"/>
      <c r="K53" s="331"/>
      <c r="L53" s="331"/>
      <c r="M53" s="331"/>
      <c r="N53" s="1" t="s">
        <v>377</v>
      </c>
      <c r="O53" s="331" t="s">
        <v>379</v>
      </c>
      <c r="P53" s="331"/>
      <c r="Q53" s="331"/>
      <c r="R53" s="331"/>
      <c r="S53" s="331"/>
    </row>
    <row r="54" spans="1:25" ht="13.15" x14ac:dyDescent="0.4">
      <c r="B54" s="138"/>
      <c r="C54" s="75">
        <v>2011</v>
      </c>
      <c r="D54" s="75">
        <v>2012</v>
      </c>
      <c r="E54" s="75">
        <v>2013</v>
      </c>
      <c r="F54" s="75">
        <v>2014</v>
      </c>
      <c r="G54" s="75">
        <v>2015</v>
      </c>
      <c r="H54" s="75"/>
      <c r="I54" s="75">
        <v>2011</v>
      </c>
      <c r="J54" s="75">
        <v>2012</v>
      </c>
      <c r="K54" s="75">
        <v>2013</v>
      </c>
      <c r="L54" s="75">
        <v>2014</v>
      </c>
      <c r="M54" s="75">
        <v>2015</v>
      </c>
      <c r="O54" s="75">
        <v>2011</v>
      </c>
      <c r="P54" s="75">
        <v>2012</v>
      </c>
      <c r="Q54" s="75">
        <v>2013</v>
      </c>
      <c r="R54" s="75">
        <v>2014</v>
      </c>
      <c r="S54" s="75">
        <v>2015</v>
      </c>
    </row>
    <row r="55" spans="1:25" ht="12.75" customHeight="1" x14ac:dyDescent="0.35">
      <c r="A55" s="1" t="s">
        <v>14</v>
      </c>
      <c r="B55" s="15" t="str">
        <f>CONCATENATE("Female",$E$3,B5)</f>
        <v>FemaleAllEBacc</v>
      </c>
      <c r="C55" s="139">
        <f>VLOOKUP($B55,'C1_LEA_UD'!$B$12:$W$354,C$47,FALSE)</f>
        <v>10.3</v>
      </c>
      <c r="D55" s="139">
        <f>VLOOKUP($B55,'C1_LEA_UD'!$B$12:$W$354,D$47,FALSE)</f>
        <v>9.8000000000000007</v>
      </c>
      <c r="E55" s="139">
        <f>VLOOKUP($B55,'C1_LEA_UD'!$B$12:$W$354,E$47,FALSE)</f>
        <v>10.3</v>
      </c>
      <c r="F55" s="139">
        <f>VLOOKUP($B55,'C1_LEA_UD'!$B$12:$W$354,F$47,FALSE)</f>
        <v>10.6</v>
      </c>
      <c r="G55" s="139">
        <f>VLOOKUP($B55,'C1_LEA_UD'!$B$12:$W$354,G$47,FALSE)</f>
        <v>11.4</v>
      </c>
      <c r="H55" s="139"/>
      <c r="I55" s="139">
        <f>VLOOKUP($B55,'C1_LEA_UD'!$B$12:$W$354,I$47,FALSE)</f>
        <v>7.2</v>
      </c>
      <c r="J55" s="139">
        <f>VLOOKUP($B55,'C1_LEA_UD'!$B$12:$W$354,J$47,FALSE)</f>
        <v>6.9</v>
      </c>
      <c r="K55" s="139">
        <f>VLOOKUP($B55,'C1_LEA_UD'!$B$12:$W$354,K$47,FALSE)</f>
        <v>7.7</v>
      </c>
      <c r="L55" s="139">
        <f>VLOOKUP($B55,'C1_LEA_UD'!$B$12:$W$354,L$47,FALSE)</f>
        <v>8.1999999999999993</v>
      </c>
      <c r="M55" s="139">
        <f>VLOOKUP($B55,'C1_LEA_UD'!$B$12:$W$354,M$47,FALSE)</f>
        <v>9.1999999999999993</v>
      </c>
      <c r="N55" s="139"/>
      <c r="O55" s="139">
        <f>VLOOKUP($B55,'C1_LEA_UD'!$B$12:$W$354,O$47,FALSE)</f>
        <v>3</v>
      </c>
      <c r="P55" s="139">
        <f>VLOOKUP($B55,'C1_LEA_UD'!$B$12:$W$354,P$47,FALSE)</f>
        <v>2.8</v>
      </c>
      <c r="Q55" s="139">
        <f>VLOOKUP($B55,'C1_LEA_UD'!$B$12:$W$354,Q$47,FALSE)</f>
        <v>2.6</v>
      </c>
      <c r="R55" s="139">
        <f>VLOOKUP($B55,'C1_LEA_UD'!$B$12:$W$354,R$47,FALSE)</f>
        <v>2.4</v>
      </c>
      <c r="S55" s="139">
        <f>VLOOKUP($B55,'C1_LEA_UD'!$B$12:$W$354,S$47,FALSE)</f>
        <v>2.2000000000000002</v>
      </c>
    </row>
    <row r="56" spans="1:25" ht="12.75" customHeight="1" x14ac:dyDescent="0.35">
      <c r="A56" s="1" t="s">
        <v>8</v>
      </c>
      <c r="B56" s="15" t="str">
        <f>CONCATENATE("Male",$E$3,B5)</f>
        <v>MaleAllEBacc</v>
      </c>
      <c r="C56" s="139">
        <f>VLOOKUP($B56,'C1_LEA_UD'!$B$12:$W$354,C$47,FALSE)</f>
        <v>10.9</v>
      </c>
      <c r="D56" s="139">
        <f>VLOOKUP($B56,'C1_LEA_UD'!$B$12:$W$354,D$47,FALSE)</f>
        <v>10.3</v>
      </c>
      <c r="E56" s="139">
        <f>VLOOKUP($B56,'C1_LEA_UD'!$B$12:$W$354,E$47,FALSE)</f>
        <v>10.6</v>
      </c>
      <c r="F56" s="139">
        <f>VLOOKUP($B56,'C1_LEA_UD'!$B$12:$W$354,F$47,FALSE)</f>
        <v>11.7</v>
      </c>
      <c r="G56" s="139">
        <f>VLOOKUP($B56,'C1_LEA_UD'!$B$12:$W$354,G$47,FALSE)</f>
        <v>11.7</v>
      </c>
      <c r="H56" s="139"/>
      <c r="I56" s="139">
        <f>VLOOKUP($B56,'C1_LEA_UD'!$B$12:$W$354,I$47,FALSE)</f>
        <v>6.4</v>
      </c>
      <c r="J56" s="139">
        <f>VLOOKUP($B56,'C1_LEA_UD'!$B$12:$W$354,J$47,FALSE)</f>
        <v>6.2</v>
      </c>
      <c r="K56" s="139">
        <f>VLOOKUP($B56,'C1_LEA_UD'!$B$12:$W$354,K$47,FALSE)</f>
        <v>7</v>
      </c>
      <c r="L56" s="139">
        <f>VLOOKUP($B56,'C1_LEA_UD'!$B$12:$W$354,L$47,FALSE)</f>
        <v>8.4</v>
      </c>
      <c r="M56" s="139">
        <f>VLOOKUP($B56,'C1_LEA_UD'!$B$12:$W$354,M$47,FALSE)</f>
        <v>9</v>
      </c>
      <c r="N56" s="139"/>
      <c r="O56" s="139">
        <f>VLOOKUP($B56,'C1_LEA_UD'!$B$12:$W$354,O$47,FALSE)</f>
        <v>4.4000000000000004</v>
      </c>
      <c r="P56" s="139">
        <f>VLOOKUP($B56,'C1_LEA_UD'!$B$12:$W$354,P$47,FALSE)</f>
        <v>4</v>
      </c>
      <c r="Q56" s="139">
        <f>VLOOKUP($B56,'C1_LEA_UD'!$B$12:$W$354,Q$47,FALSE)</f>
        <v>3.6</v>
      </c>
      <c r="R56" s="139">
        <f>VLOOKUP($B56,'C1_LEA_UD'!$B$12:$W$354,R$47,FALSE)</f>
        <v>3.3</v>
      </c>
      <c r="S56" s="139">
        <f>VLOOKUP($B56,'C1_LEA_UD'!$B$12:$W$354,S$47,FALSE)</f>
        <v>2.7</v>
      </c>
    </row>
    <row r="57" spans="1:25" ht="12.75" customHeight="1" x14ac:dyDescent="0.35">
      <c r="B57" s="138"/>
      <c r="C57" s="140"/>
      <c r="D57" s="141"/>
      <c r="E57" s="141"/>
    </row>
    <row r="58" spans="1:25" ht="12.75" customHeight="1" x14ac:dyDescent="0.35">
      <c r="B58" s="7"/>
      <c r="C58" s="331" t="s">
        <v>6</v>
      </c>
      <c r="D58" s="331"/>
      <c r="E58" s="331"/>
      <c r="F58" s="331"/>
      <c r="G58" s="331"/>
      <c r="H58" s="1" t="s">
        <v>377</v>
      </c>
      <c r="I58" s="331" t="s">
        <v>378</v>
      </c>
      <c r="J58" s="331"/>
      <c r="K58" s="331"/>
      <c r="L58" s="331"/>
      <c r="M58" s="331"/>
      <c r="N58" s="1" t="s">
        <v>377</v>
      </c>
      <c r="O58" s="331" t="s">
        <v>379</v>
      </c>
      <c r="P58" s="331"/>
      <c r="Q58" s="331"/>
      <c r="R58" s="331"/>
      <c r="S58" s="331"/>
    </row>
    <row r="59" spans="1:25" ht="12.75" customHeight="1" x14ac:dyDescent="0.4">
      <c r="B59" s="138"/>
      <c r="C59" s="75">
        <v>2011</v>
      </c>
      <c r="D59" s="75">
        <v>2012</v>
      </c>
      <c r="E59" s="75">
        <v>2013</v>
      </c>
      <c r="F59" s="75">
        <v>2014</v>
      </c>
      <c r="G59" s="75">
        <v>2015</v>
      </c>
      <c r="H59" s="75"/>
      <c r="I59" s="75">
        <v>2011</v>
      </c>
      <c r="J59" s="75">
        <v>2012</v>
      </c>
      <c r="K59" s="75">
        <v>2013</v>
      </c>
      <c r="L59" s="75">
        <v>2014</v>
      </c>
      <c r="M59" s="75">
        <v>2015</v>
      </c>
      <c r="O59" s="75">
        <v>2011</v>
      </c>
      <c r="P59" s="75">
        <v>2012</v>
      </c>
      <c r="Q59" s="75">
        <v>2013</v>
      </c>
      <c r="R59" s="75">
        <v>2014</v>
      </c>
      <c r="S59" s="75">
        <v>2015</v>
      </c>
    </row>
    <row r="60" spans="1:25" ht="12.75" x14ac:dyDescent="0.35">
      <c r="A60" s="1" t="s">
        <v>14</v>
      </c>
      <c r="B60" s="15" t="str">
        <f>CONCATENATE("Female",$E$3,B6)</f>
        <v>FemaleAllNon-EBacc</v>
      </c>
      <c r="C60" s="139">
        <f>VLOOKUP($B60,'C1_LEA_UD'!$B$12:$W$354,C$47,FALSE)</f>
        <v>9.6</v>
      </c>
      <c r="D60" s="139">
        <f>VLOOKUP($B60,'C1_LEA_UD'!$B$12:$W$354,D$47,FALSE)</f>
        <v>9.1999999999999993</v>
      </c>
      <c r="E60" s="139">
        <f>VLOOKUP($B60,'C1_LEA_UD'!$B$12:$W$354,E$47,FALSE)</f>
        <v>9.5</v>
      </c>
      <c r="F60" s="139">
        <f>VLOOKUP($B60,'C1_LEA_UD'!$B$12:$W$354,F$47,FALSE)</f>
        <v>10.199999999999999</v>
      </c>
      <c r="G60" s="139">
        <f>VLOOKUP($B60,'C1_LEA_UD'!$B$12:$W$354,G$47,FALSE)</f>
        <v>10.8</v>
      </c>
      <c r="H60" s="139"/>
      <c r="I60" s="139">
        <f>VLOOKUP($B60,'C1_LEA_UD'!$B$12:$W$354,I$47,FALSE)</f>
        <v>6.6</v>
      </c>
      <c r="J60" s="139">
        <f>VLOOKUP($B60,'C1_LEA_UD'!$B$12:$W$354,J$47,FALSE)</f>
        <v>6.3</v>
      </c>
      <c r="K60" s="139">
        <f>VLOOKUP($B60,'C1_LEA_UD'!$B$12:$W$354,K$47,FALSE)</f>
        <v>6.9</v>
      </c>
      <c r="L60" s="139">
        <f>VLOOKUP($B60,'C1_LEA_UD'!$B$12:$W$354,L$47,FALSE)</f>
        <v>7.5</v>
      </c>
      <c r="M60" s="139">
        <f>VLOOKUP($B60,'C1_LEA_UD'!$B$12:$W$354,M$47,FALSE)</f>
        <v>8.4</v>
      </c>
      <c r="N60" s="139"/>
      <c r="O60" s="139">
        <f>VLOOKUP($B60,'C1_LEA_UD'!$B$12:$W$354,O$47,FALSE)</f>
        <v>3</v>
      </c>
      <c r="P60" s="139">
        <f>VLOOKUP($B60,'C1_LEA_UD'!$B$12:$W$354,P$47,FALSE)</f>
        <v>2.8</v>
      </c>
      <c r="Q60" s="139">
        <f>VLOOKUP($B60,'C1_LEA_UD'!$B$12:$W$354,Q$47,FALSE)</f>
        <v>2.6</v>
      </c>
      <c r="R60" s="139">
        <f>VLOOKUP($B60,'C1_LEA_UD'!$B$12:$W$354,R$47,FALSE)</f>
        <v>2.7</v>
      </c>
      <c r="S60" s="139">
        <f>VLOOKUP($B60,'C1_LEA_UD'!$B$12:$W$354,S$47,FALSE)</f>
        <v>2.4</v>
      </c>
    </row>
    <row r="61" spans="1:25" ht="12.75" customHeight="1" x14ac:dyDescent="0.35">
      <c r="A61" s="1" t="s">
        <v>8</v>
      </c>
      <c r="B61" s="15" t="str">
        <f>CONCATENATE("Male",$E$3,B6)</f>
        <v>MaleAllNon-EBacc</v>
      </c>
      <c r="C61" s="139">
        <f>VLOOKUP($B61,'C1_LEA_UD'!$B$12:$W$354,C$47,FALSE)</f>
        <v>9.6</v>
      </c>
      <c r="D61" s="139">
        <f>VLOOKUP($B61,'C1_LEA_UD'!$B$12:$W$354,D$47,FALSE)</f>
        <v>8.6999999999999993</v>
      </c>
      <c r="E61" s="139">
        <f>VLOOKUP($B61,'C1_LEA_UD'!$B$12:$W$354,E$47,FALSE)</f>
        <v>9.1999999999999993</v>
      </c>
      <c r="F61" s="139">
        <f>VLOOKUP($B61,'C1_LEA_UD'!$B$12:$W$354,F$47,FALSE)</f>
        <v>9.9</v>
      </c>
      <c r="G61" s="139">
        <f>VLOOKUP($B61,'C1_LEA_UD'!$B$12:$W$354,G$47,FALSE)</f>
        <v>10.6</v>
      </c>
      <c r="H61" s="139"/>
      <c r="I61" s="139">
        <f>VLOOKUP($B61,'C1_LEA_UD'!$B$12:$W$354,I$47,FALSE)</f>
        <v>5.5</v>
      </c>
      <c r="J61" s="139">
        <f>VLOOKUP($B61,'C1_LEA_UD'!$B$12:$W$354,J$47,FALSE)</f>
        <v>5</v>
      </c>
      <c r="K61" s="139">
        <f>VLOOKUP($B61,'C1_LEA_UD'!$B$12:$W$354,K$47,FALSE)</f>
        <v>5.8</v>
      </c>
      <c r="L61" s="139">
        <f>VLOOKUP($B61,'C1_LEA_UD'!$B$12:$W$354,L$47,FALSE)</f>
        <v>6.6</v>
      </c>
      <c r="M61" s="139">
        <f>VLOOKUP($B61,'C1_LEA_UD'!$B$12:$W$354,M$47,FALSE)</f>
        <v>7.5</v>
      </c>
      <c r="N61" s="139"/>
      <c r="O61" s="139">
        <f>VLOOKUP($B61,'C1_LEA_UD'!$B$12:$W$354,O$47,FALSE)</f>
        <v>4.0999999999999996</v>
      </c>
      <c r="P61" s="139">
        <f>VLOOKUP($B61,'C1_LEA_UD'!$B$12:$W$354,P$47,FALSE)</f>
        <v>3.7</v>
      </c>
      <c r="Q61" s="139">
        <f>VLOOKUP($B61,'C1_LEA_UD'!$B$12:$W$354,Q$47,FALSE)</f>
        <v>3.3</v>
      </c>
      <c r="R61" s="139">
        <f>VLOOKUP($B61,'C1_LEA_UD'!$B$12:$W$354,R$47,FALSE)</f>
        <v>3.3</v>
      </c>
      <c r="S61" s="139">
        <f>VLOOKUP($B61,'C1_LEA_UD'!$B$12:$W$354,S$47,FALSE)</f>
        <v>3.1</v>
      </c>
    </row>
    <row r="62" spans="1:25" ht="12.75" customHeight="1" x14ac:dyDescent="0.35">
      <c r="B62" s="138"/>
      <c r="C62" s="140"/>
      <c r="D62" s="141"/>
      <c r="E62" s="141"/>
    </row>
    <row r="63" spans="1:25" ht="12.75" customHeight="1" x14ac:dyDescent="0.35">
      <c r="B63" s="138"/>
      <c r="C63" s="140"/>
      <c r="D63" s="141"/>
      <c r="E63" s="141"/>
    </row>
    <row r="64" spans="1:25" ht="12.75" customHeight="1" x14ac:dyDescent="0.3">
      <c r="C64" s="1">
        <v>3</v>
      </c>
      <c r="D64" s="1">
        <v>4</v>
      </c>
      <c r="E64" s="1">
        <v>5</v>
      </c>
      <c r="F64" s="1">
        <v>6</v>
      </c>
      <c r="G64" s="1">
        <v>7</v>
      </c>
      <c r="I64" s="1">
        <v>8</v>
      </c>
      <c r="J64" s="1">
        <v>9</v>
      </c>
      <c r="K64" s="1">
        <v>10</v>
      </c>
      <c r="L64" s="1">
        <v>11</v>
      </c>
      <c r="M64" s="1">
        <v>12</v>
      </c>
      <c r="O64" s="1">
        <v>13</v>
      </c>
      <c r="P64" s="1">
        <v>14</v>
      </c>
      <c r="Q64" s="1">
        <v>15</v>
      </c>
      <c r="R64" s="1">
        <v>16</v>
      </c>
      <c r="S64" s="1">
        <v>17</v>
      </c>
      <c r="U64" s="1">
        <v>18</v>
      </c>
      <c r="V64" s="1">
        <v>19</v>
      </c>
      <c r="W64" s="1">
        <v>20</v>
      </c>
      <c r="X64" s="1">
        <v>21</v>
      </c>
      <c r="Y64" s="1">
        <v>22</v>
      </c>
    </row>
    <row r="65" spans="1:25" ht="12.75" customHeight="1" x14ac:dyDescent="0.35">
      <c r="B65" s="7"/>
      <c r="C65" s="331" t="s">
        <v>2</v>
      </c>
      <c r="D65" s="331"/>
      <c r="E65" s="331"/>
      <c r="F65" s="331"/>
      <c r="G65" s="331"/>
      <c r="H65" s="1" t="s">
        <v>377</v>
      </c>
      <c r="I65" s="331" t="s">
        <v>13</v>
      </c>
      <c r="J65" s="331"/>
      <c r="K65" s="331"/>
      <c r="L65" s="331"/>
      <c r="M65" s="331"/>
      <c r="N65" s="1" t="s">
        <v>377</v>
      </c>
      <c r="O65" s="331" t="s">
        <v>380</v>
      </c>
      <c r="P65" s="331"/>
      <c r="Q65" s="331"/>
      <c r="R65" s="331"/>
      <c r="S65" s="331"/>
      <c r="T65" s="1" t="s">
        <v>377</v>
      </c>
      <c r="U65" s="331" t="s">
        <v>25</v>
      </c>
      <c r="V65" s="331"/>
      <c r="W65" s="331"/>
      <c r="X65" s="331"/>
      <c r="Y65" s="331"/>
    </row>
    <row r="66" spans="1:25" ht="13.15" x14ac:dyDescent="0.4">
      <c r="B66" s="138"/>
      <c r="C66" s="75">
        <v>2011</v>
      </c>
      <c r="D66" s="75">
        <v>2012</v>
      </c>
      <c r="E66" s="75">
        <v>2013</v>
      </c>
      <c r="F66" s="75">
        <v>2014</v>
      </c>
      <c r="G66" s="75">
        <v>2015</v>
      </c>
      <c r="H66" s="75"/>
      <c r="I66" s="75">
        <v>2011</v>
      </c>
      <c r="J66" s="75">
        <v>2012</v>
      </c>
      <c r="K66" s="75">
        <v>2013</v>
      </c>
      <c r="L66" s="75">
        <v>2014</v>
      </c>
      <c r="M66" s="75">
        <v>2015</v>
      </c>
      <c r="O66" s="75">
        <v>2011</v>
      </c>
      <c r="P66" s="75">
        <v>2012</v>
      </c>
      <c r="Q66" s="75">
        <v>2013</v>
      </c>
      <c r="R66" s="75">
        <v>2014</v>
      </c>
      <c r="S66" s="75">
        <v>2015</v>
      </c>
      <c r="U66" s="75">
        <v>2011</v>
      </c>
      <c r="V66" s="75">
        <v>2012</v>
      </c>
      <c r="W66" s="75">
        <v>2013</v>
      </c>
      <c r="X66" s="75">
        <v>2014</v>
      </c>
      <c r="Y66" s="75">
        <v>2015</v>
      </c>
    </row>
    <row r="67" spans="1:25" ht="12.75" x14ac:dyDescent="0.35">
      <c r="A67" s="1" t="s">
        <v>14</v>
      </c>
      <c r="B67" s="15" t="str">
        <f>CONCATENATE("Female",$E$3,B4)</f>
        <v>FemaleAllAll Subjects</v>
      </c>
      <c r="C67" s="139">
        <f>VLOOKUP($B67,'C1_ENT_UD'!$B$12:$W$354,C$64,FALSE)</f>
        <v>9.6</v>
      </c>
      <c r="D67" s="139">
        <f>VLOOKUP($B67,'C1_ENT_UD'!$B$12:$W$354,D$64,FALSE)</f>
        <v>10.1</v>
      </c>
      <c r="E67" s="139">
        <f>VLOOKUP($B67,'C1_ENT_UD'!$B$12:$W$354,E$64,FALSE)</f>
        <v>9.8000000000000007</v>
      </c>
      <c r="F67" s="139">
        <f>VLOOKUP($B67,'C1_ENT_UD'!$B$12:$W$354,F$64,FALSE)</f>
        <v>10.1</v>
      </c>
      <c r="G67" s="139">
        <f>VLOOKUP($B67,'C1_ENT_UD'!$B$12:$W$354,G$64,FALSE)</f>
        <v>9.6999999999999993</v>
      </c>
      <c r="H67" s="139"/>
      <c r="I67" s="139">
        <f>VLOOKUP($B67,'C1_ENT_UD'!$B$12:$W$354,I$64,FALSE)</f>
        <v>5.4</v>
      </c>
      <c r="J67" s="139">
        <f>VLOOKUP($B67,'C1_ENT_UD'!$B$12:$W$354,J$64,FALSE)</f>
        <v>5.3</v>
      </c>
      <c r="K67" s="139">
        <f>VLOOKUP($B67,'C1_ENT_UD'!$B$12:$W$354,K$64,FALSE)</f>
        <v>5.0999999999999996</v>
      </c>
      <c r="L67" s="139">
        <f>VLOOKUP($B67,'C1_ENT_UD'!$B$12:$W$354,L$64,FALSE)</f>
        <v>5.0999999999999996</v>
      </c>
      <c r="M67" s="139">
        <f>VLOOKUP($B67,'C1_ENT_UD'!$B$12:$W$354,M$64,FALSE)</f>
        <v>5.0999999999999996</v>
      </c>
      <c r="N67" s="139"/>
      <c r="O67" s="139">
        <f>VLOOKUP($B67,'C1_ENT_UD'!$B$12:$W$354,O$64,FALSE)</f>
        <v>1.4</v>
      </c>
      <c r="P67" s="139">
        <f>VLOOKUP($B67,'C1_ENT_UD'!$B$12:$W$354,P$64,FALSE)</f>
        <v>1.6</v>
      </c>
      <c r="Q67" s="139">
        <f>VLOOKUP($B67,'C1_ENT_UD'!$B$12:$W$354,Q$64,FALSE)</f>
        <v>1.4</v>
      </c>
      <c r="R67" s="139">
        <f>VLOOKUP($B67,'C1_ENT_UD'!$B$12:$W$354,R$64,FALSE)</f>
        <v>1.4</v>
      </c>
      <c r="S67" s="139">
        <f>VLOOKUP($B67,'C1_ENT_UD'!$B$12:$W$354,S$64,FALSE)</f>
        <v>1.2</v>
      </c>
      <c r="T67" s="139"/>
      <c r="U67" s="139">
        <f>VLOOKUP($B67,'C1_ENT_UD'!$B$12:$W$354,U$64,FALSE)</f>
        <v>2.8</v>
      </c>
      <c r="V67" s="139">
        <f>VLOOKUP($B67,'C1_ENT_UD'!$B$12:$W$354,V$64,FALSE)</f>
        <v>3.2</v>
      </c>
      <c r="W67" s="139">
        <f>VLOOKUP($B67,'C1_ENT_UD'!$B$12:$W$354,W$64,FALSE)</f>
        <v>3.4</v>
      </c>
      <c r="X67" s="139">
        <f>VLOOKUP($B67,'C1_ENT_UD'!$B$12:$W$354,X$64,FALSE)</f>
        <v>3.6</v>
      </c>
      <c r="Y67" s="139">
        <f>VLOOKUP($B67,'C1_ENT_UD'!$B$12:$W$354,Y$64,FALSE)</f>
        <v>3.4</v>
      </c>
    </row>
    <row r="68" spans="1:25" ht="12.75" x14ac:dyDescent="0.35">
      <c r="A68" s="1" t="s">
        <v>8</v>
      </c>
      <c r="B68" s="15" t="str">
        <f>CONCATENATE("Male",$E$3,B4)</f>
        <v>MaleAllAll Subjects</v>
      </c>
      <c r="C68" s="139">
        <f>VLOOKUP($B68,'C1_ENT_UD'!$B$12:$W$354,C$64,FALSE)</f>
        <v>8.3000000000000007</v>
      </c>
      <c r="D68" s="139">
        <f>VLOOKUP($B68,'C1_ENT_UD'!$B$12:$W$354,D$64,FALSE)</f>
        <v>8.9</v>
      </c>
      <c r="E68" s="139">
        <f>VLOOKUP($B68,'C1_ENT_UD'!$B$12:$W$354,E$64,FALSE)</f>
        <v>8.6999999999999993</v>
      </c>
      <c r="F68" s="139">
        <f>VLOOKUP($B68,'C1_ENT_UD'!$B$12:$W$354,F$64,FALSE)</f>
        <v>9.3000000000000007</v>
      </c>
      <c r="G68" s="139">
        <f>VLOOKUP($B68,'C1_ENT_UD'!$B$12:$W$354,G$64,FALSE)</f>
        <v>9.5</v>
      </c>
      <c r="H68" s="139"/>
      <c r="I68" s="139">
        <f>VLOOKUP($B68,'C1_ENT_UD'!$B$12:$W$354,I$64,FALSE)</f>
        <v>4.5999999999999996</v>
      </c>
      <c r="J68" s="139">
        <f>VLOOKUP($B68,'C1_ENT_UD'!$B$12:$W$354,J$64,FALSE)</f>
        <v>4.5999999999999996</v>
      </c>
      <c r="K68" s="139">
        <f>VLOOKUP($B68,'C1_ENT_UD'!$B$12:$W$354,K$64,FALSE)</f>
        <v>4.4000000000000004</v>
      </c>
      <c r="L68" s="139">
        <f>VLOOKUP($B68,'C1_ENT_UD'!$B$12:$W$354,L$64,FALSE)</f>
        <v>4.5999999999999996</v>
      </c>
      <c r="M68" s="139">
        <f>VLOOKUP($B68,'C1_ENT_UD'!$B$12:$W$354,M$64,FALSE)</f>
        <v>4.8</v>
      </c>
      <c r="N68" s="139"/>
      <c r="O68" s="139">
        <f>VLOOKUP($B68,'C1_ENT_UD'!$B$12:$W$354,O$64,FALSE)</f>
        <v>1.3</v>
      </c>
      <c r="P68" s="139">
        <f>VLOOKUP($B68,'C1_ENT_UD'!$B$12:$W$354,P$64,FALSE)</f>
        <v>1.6</v>
      </c>
      <c r="Q68" s="139">
        <f>VLOOKUP($B68,'C1_ENT_UD'!$B$12:$W$354,Q$64,FALSE)</f>
        <v>1.4</v>
      </c>
      <c r="R68" s="139">
        <f>VLOOKUP($B68,'C1_ENT_UD'!$B$12:$W$354,R$64,FALSE)</f>
        <v>1.4</v>
      </c>
      <c r="S68" s="139">
        <f>VLOOKUP($B68,'C1_ENT_UD'!$B$12:$W$354,S$64,FALSE)</f>
        <v>1.3</v>
      </c>
      <c r="T68" s="139"/>
      <c r="U68" s="139">
        <f>VLOOKUP($B68,'C1_ENT_UD'!$B$12:$W$354,U$64,FALSE)</f>
        <v>2.4</v>
      </c>
      <c r="V68" s="139">
        <f>VLOOKUP($B68,'C1_ENT_UD'!$B$12:$W$354,V$64,FALSE)</f>
        <v>2.7</v>
      </c>
      <c r="W68" s="139">
        <f>VLOOKUP($B68,'C1_ENT_UD'!$B$12:$W$354,W$64,FALSE)</f>
        <v>2.8</v>
      </c>
      <c r="X68" s="139">
        <f>VLOOKUP($B68,'C1_ENT_UD'!$B$12:$W$354,X$64,FALSE)</f>
        <v>3.4</v>
      </c>
      <c r="Y68" s="139">
        <f>VLOOKUP($B68,'C1_ENT_UD'!$B$12:$W$354,Y$64,FALSE)</f>
        <v>3.4</v>
      </c>
    </row>
    <row r="69" spans="1:25" ht="13.15" x14ac:dyDescent="0.35">
      <c r="B69" s="138"/>
      <c r="C69" s="140"/>
      <c r="D69" s="141"/>
      <c r="E69" s="141"/>
    </row>
    <row r="70" spans="1:25" ht="12.75" x14ac:dyDescent="0.35">
      <c r="B70" s="7"/>
      <c r="C70" s="331" t="s">
        <v>2</v>
      </c>
      <c r="D70" s="331"/>
      <c r="E70" s="331"/>
      <c r="F70" s="331"/>
      <c r="G70" s="331"/>
      <c r="H70" s="1" t="s">
        <v>377</v>
      </c>
      <c r="I70" s="331" t="s">
        <v>13</v>
      </c>
      <c r="J70" s="331"/>
      <c r="K70" s="331"/>
      <c r="L70" s="331"/>
      <c r="M70" s="331"/>
      <c r="N70" s="1" t="s">
        <v>377</v>
      </c>
      <c r="O70" s="331" t="s">
        <v>380</v>
      </c>
      <c r="P70" s="331"/>
      <c r="Q70" s="331"/>
      <c r="R70" s="331"/>
      <c r="S70" s="331"/>
      <c r="T70" s="1" t="s">
        <v>377</v>
      </c>
      <c r="U70" s="331" t="s">
        <v>25</v>
      </c>
      <c r="V70" s="331"/>
      <c r="W70" s="331"/>
      <c r="X70" s="331"/>
      <c r="Y70" s="331"/>
    </row>
    <row r="71" spans="1:25" ht="13.15" x14ac:dyDescent="0.4">
      <c r="B71" s="138"/>
      <c r="C71" s="75">
        <v>2011</v>
      </c>
      <c r="D71" s="75">
        <v>2012</v>
      </c>
      <c r="E71" s="75">
        <v>2013</v>
      </c>
      <c r="F71" s="75">
        <v>2014</v>
      </c>
      <c r="G71" s="75">
        <v>2015</v>
      </c>
      <c r="H71" s="75"/>
      <c r="I71" s="75">
        <v>2011</v>
      </c>
      <c r="J71" s="75">
        <v>2012</v>
      </c>
      <c r="K71" s="75">
        <v>2013</v>
      </c>
      <c r="L71" s="75">
        <v>2014</v>
      </c>
      <c r="M71" s="75">
        <v>2015</v>
      </c>
      <c r="O71" s="75">
        <v>2011</v>
      </c>
      <c r="P71" s="75">
        <v>2012</v>
      </c>
      <c r="Q71" s="75">
        <v>2013</v>
      </c>
      <c r="R71" s="75">
        <v>2014</v>
      </c>
      <c r="S71" s="75">
        <v>2015</v>
      </c>
      <c r="U71" s="75">
        <v>2011</v>
      </c>
      <c r="V71" s="75">
        <v>2012</v>
      </c>
      <c r="W71" s="75">
        <v>2013</v>
      </c>
      <c r="X71" s="75">
        <v>2014</v>
      </c>
      <c r="Y71" s="75">
        <v>2015</v>
      </c>
    </row>
    <row r="72" spans="1:25" ht="12.75" x14ac:dyDescent="0.35">
      <c r="A72" s="1" t="s">
        <v>14</v>
      </c>
      <c r="B72" s="15" t="str">
        <f>CONCATENATE("Female",$E$3,B5)</f>
        <v>FemaleAllEBacc</v>
      </c>
      <c r="C72" s="139">
        <f>VLOOKUP($B72,'C1_ENT_UD'!$B$12:$W$354,C$64,FALSE)</f>
        <v>10.4</v>
      </c>
      <c r="D72" s="139">
        <f>VLOOKUP($B72,'C1_ENT_UD'!$B$12:$W$354,D$64,FALSE)</f>
        <v>11.1</v>
      </c>
      <c r="E72" s="139">
        <f>VLOOKUP($B72,'C1_ENT_UD'!$B$12:$W$354,E$64,FALSE)</f>
        <v>10.8</v>
      </c>
      <c r="F72" s="139">
        <f>VLOOKUP($B72,'C1_ENT_UD'!$B$12:$W$354,F$64,FALSE)</f>
        <v>11.3</v>
      </c>
      <c r="G72" s="139">
        <f>VLOOKUP($B72,'C1_ENT_UD'!$B$12:$W$354,G$64,FALSE)</f>
        <v>10.7</v>
      </c>
      <c r="H72" s="139"/>
      <c r="I72" s="139">
        <f>VLOOKUP($B72,'C1_ENT_UD'!$B$12:$W$354,I$64,FALSE)</f>
        <v>5.9</v>
      </c>
      <c r="J72" s="139">
        <f>VLOOKUP($B72,'C1_ENT_UD'!$B$12:$W$354,J$64,FALSE)</f>
        <v>6.2</v>
      </c>
      <c r="K72" s="139">
        <f>VLOOKUP($B72,'C1_ENT_UD'!$B$12:$W$354,K$64,FALSE)</f>
        <v>5.9</v>
      </c>
      <c r="L72" s="139">
        <f>VLOOKUP($B72,'C1_ENT_UD'!$B$12:$W$354,L$64,FALSE)</f>
        <v>6</v>
      </c>
      <c r="M72" s="139">
        <f>VLOOKUP($B72,'C1_ENT_UD'!$B$12:$W$354,M$64,FALSE)</f>
        <v>5.9</v>
      </c>
      <c r="N72" s="139"/>
      <c r="O72" s="139">
        <f>VLOOKUP($B72,'C1_ENT_UD'!$B$12:$W$354,O$64,FALSE)</f>
        <v>1.4</v>
      </c>
      <c r="P72" s="139">
        <f>VLOOKUP($B72,'C1_ENT_UD'!$B$12:$W$354,P$64,FALSE)</f>
        <v>1.5</v>
      </c>
      <c r="Q72" s="139">
        <f>VLOOKUP($B72,'C1_ENT_UD'!$B$12:$W$354,Q$64,FALSE)</f>
        <v>1.3</v>
      </c>
      <c r="R72" s="139">
        <f>VLOOKUP($B72,'C1_ENT_UD'!$B$12:$W$354,R$64,FALSE)</f>
        <v>1.4</v>
      </c>
      <c r="S72" s="139">
        <f>VLOOKUP($B72,'C1_ENT_UD'!$B$12:$W$354,S$64,FALSE)</f>
        <v>1.3</v>
      </c>
      <c r="T72" s="139"/>
      <c r="U72" s="139">
        <f>VLOOKUP($B72,'C1_ENT_UD'!$B$12:$W$354,U$64,FALSE)</f>
        <v>3.1</v>
      </c>
      <c r="V72" s="139">
        <f>VLOOKUP($B72,'C1_ENT_UD'!$B$12:$W$354,V$64,FALSE)</f>
        <v>3.4</v>
      </c>
      <c r="W72" s="139">
        <f>VLOOKUP($B72,'C1_ENT_UD'!$B$12:$W$354,W$64,FALSE)</f>
        <v>3.5</v>
      </c>
      <c r="X72" s="139">
        <f>VLOOKUP($B72,'C1_ENT_UD'!$B$12:$W$354,X$64,FALSE)</f>
        <v>3.8</v>
      </c>
      <c r="Y72" s="139">
        <f>VLOOKUP($B72,'C1_ENT_UD'!$B$12:$W$354,Y$64,FALSE)</f>
        <v>3.6</v>
      </c>
    </row>
    <row r="73" spans="1:25" ht="12.75" x14ac:dyDescent="0.35">
      <c r="A73" s="1" t="s">
        <v>8</v>
      </c>
      <c r="B73" s="15" t="str">
        <f>CONCATENATE("Male",$E$3,B5)</f>
        <v>MaleAllEBacc</v>
      </c>
      <c r="C73" s="139">
        <f>VLOOKUP($B73,'C1_ENT_UD'!$B$12:$W$354,C$64,FALSE)</f>
        <v>9.3000000000000007</v>
      </c>
      <c r="D73" s="139">
        <f>VLOOKUP($B73,'C1_ENT_UD'!$B$12:$W$354,D$64,FALSE)</f>
        <v>10.1</v>
      </c>
      <c r="E73" s="139">
        <f>VLOOKUP($B73,'C1_ENT_UD'!$B$12:$W$354,E$64,FALSE)</f>
        <v>9.8000000000000007</v>
      </c>
      <c r="F73" s="139">
        <f>VLOOKUP($B73,'C1_ENT_UD'!$B$12:$W$354,F$64,FALSE)</f>
        <v>10.6</v>
      </c>
      <c r="G73" s="139">
        <f>VLOOKUP($B73,'C1_ENT_UD'!$B$12:$W$354,G$64,FALSE)</f>
        <v>10.8</v>
      </c>
      <c r="H73" s="139"/>
      <c r="I73" s="139">
        <f>VLOOKUP($B73,'C1_ENT_UD'!$B$12:$W$354,I$64,FALSE)</f>
        <v>5.4</v>
      </c>
      <c r="J73" s="139">
        <f>VLOOKUP($B73,'C1_ENT_UD'!$B$12:$W$354,J$64,FALSE)</f>
        <v>5.5</v>
      </c>
      <c r="K73" s="139">
        <f>VLOOKUP($B73,'C1_ENT_UD'!$B$12:$W$354,K$64,FALSE)</f>
        <v>5.2</v>
      </c>
      <c r="L73" s="139">
        <f>VLOOKUP($B73,'C1_ENT_UD'!$B$12:$W$354,L$64,FALSE)</f>
        <v>5.4</v>
      </c>
      <c r="M73" s="139">
        <f>VLOOKUP($B73,'C1_ENT_UD'!$B$12:$W$354,M$64,FALSE)</f>
        <v>5.6</v>
      </c>
      <c r="N73" s="139"/>
      <c r="O73" s="139">
        <f>VLOOKUP($B73,'C1_ENT_UD'!$B$12:$W$354,O$64,FALSE)</f>
        <v>1.3</v>
      </c>
      <c r="P73" s="139">
        <f>VLOOKUP($B73,'C1_ENT_UD'!$B$12:$W$354,P$64,FALSE)</f>
        <v>1.5</v>
      </c>
      <c r="Q73" s="139">
        <f>VLOOKUP($B73,'C1_ENT_UD'!$B$12:$W$354,Q$64,FALSE)</f>
        <v>1.4</v>
      </c>
      <c r="R73" s="139">
        <f>VLOOKUP($B73,'C1_ENT_UD'!$B$12:$W$354,R$64,FALSE)</f>
        <v>1.4</v>
      </c>
      <c r="S73" s="139">
        <f>VLOOKUP($B73,'C1_ENT_UD'!$B$12:$W$354,S$64,FALSE)</f>
        <v>1.3</v>
      </c>
      <c r="T73" s="139"/>
      <c r="U73" s="139">
        <f>VLOOKUP($B73,'C1_ENT_UD'!$B$12:$W$354,U$64,FALSE)</f>
        <v>2.6</v>
      </c>
      <c r="V73" s="139">
        <f>VLOOKUP($B73,'C1_ENT_UD'!$B$12:$W$354,V$64,FALSE)</f>
        <v>3</v>
      </c>
      <c r="W73" s="139">
        <f>VLOOKUP($B73,'C1_ENT_UD'!$B$12:$W$354,W$64,FALSE)</f>
        <v>3.1</v>
      </c>
      <c r="X73" s="139">
        <f>VLOOKUP($B73,'C1_ENT_UD'!$B$12:$W$354,X$64,FALSE)</f>
        <v>3.7</v>
      </c>
      <c r="Y73" s="139">
        <f>VLOOKUP($B73,'C1_ENT_UD'!$B$12:$W$354,Y$64,FALSE)</f>
        <v>3.9</v>
      </c>
    </row>
    <row r="74" spans="1:25" ht="13.15" x14ac:dyDescent="0.35">
      <c r="B74" s="138"/>
      <c r="C74" s="140"/>
      <c r="D74" s="141"/>
      <c r="E74" s="141"/>
    </row>
    <row r="75" spans="1:25" ht="12.75" x14ac:dyDescent="0.35">
      <c r="B75" s="7"/>
      <c r="C75" s="331" t="s">
        <v>2</v>
      </c>
      <c r="D75" s="331"/>
      <c r="E75" s="331"/>
      <c r="F75" s="331"/>
      <c r="G75" s="331"/>
      <c r="H75" s="1" t="s">
        <v>377</v>
      </c>
      <c r="I75" s="331" t="s">
        <v>13</v>
      </c>
      <c r="J75" s="331"/>
      <c r="K75" s="331"/>
      <c r="L75" s="331"/>
      <c r="M75" s="331"/>
      <c r="N75" s="1" t="s">
        <v>377</v>
      </c>
      <c r="O75" s="331" t="s">
        <v>380</v>
      </c>
      <c r="P75" s="331"/>
      <c r="Q75" s="331"/>
      <c r="R75" s="331"/>
      <c r="S75" s="331"/>
      <c r="T75" s="1" t="s">
        <v>377</v>
      </c>
      <c r="U75" s="331" t="s">
        <v>25</v>
      </c>
      <c r="V75" s="331"/>
      <c r="W75" s="331"/>
      <c r="X75" s="331"/>
      <c r="Y75" s="331"/>
    </row>
    <row r="76" spans="1:25" ht="13.15" x14ac:dyDescent="0.4">
      <c r="B76" s="138"/>
      <c r="C76" s="75">
        <v>2011</v>
      </c>
      <c r="D76" s="75">
        <v>2012</v>
      </c>
      <c r="E76" s="75">
        <v>2013</v>
      </c>
      <c r="F76" s="75">
        <v>2014</v>
      </c>
      <c r="G76" s="75">
        <v>2015</v>
      </c>
      <c r="H76" s="75"/>
      <c r="I76" s="75">
        <v>2011</v>
      </c>
      <c r="J76" s="75">
        <v>2012</v>
      </c>
      <c r="K76" s="75">
        <v>2013</v>
      </c>
      <c r="L76" s="75">
        <v>2014</v>
      </c>
      <c r="M76" s="75">
        <v>2015</v>
      </c>
      <c r="O76" s="75">
        <v>2011</v>
      </c>
      <c r="P76" s="75">
        <v>2012</v>
      </c>
      <c r="Q76" s="75">
        <v>2013</v>
      </c>
      <c r="R76" s="75">
        <v>2014</v>
      </c>
      <c r="S76" s="75">
        <v>2015</v>
      </c>
      <c r="U76" s="75">
        <v>2011</v>
      </c>
      <c r="V76" s="75">
        <v>2012</v>
      </c>
      <c r="W76" s="75">
        <v>2013</v>
      </c>
      <c r="X76" s="75">
        <v>2014</v>
      </c>
      <c r="Y76" s="75">
        <v>2015</v>
      </c>
    </row>
    <row r="77" spans="1:25" ht="12.75" x14ac:dyDescent="0.35">
      <c r="A77" s="1" t="s">
        <v>14</v>
      </c>
      <c r="B77" s="15" t="str">
        <f>CONCATENATE("Female",$E$3,B6)</f>
        <v>FemaleAllNon-EBacc</v>
      </c>
      <c r="C77" s="139">
        <f>VLOOKUP($B77,'C1_ENT_UD'!$B$12:$W$354,C$64,FALSE)</f>
        <v>8.5</v>
      </c>
      <c r="D77" s="139">
        <f>VLOOKUP($B77,'C1_ENT_UD'!$B$12:$W$354,D$64,FALSE)</f>
        <v>8.6999999999999993</v>
      </c>
      <c r="E77" s="139">
        <f>VLOOKUP($B77,'C1_ENT_UD'!$B$12:$W$354,E$64,FALSE)</f>
        <v>8.3000000000000007</v>
      </c>
      <c r="F77" s="139">
        <f>VLOOKUP($B77,'C1_ENT_UD'!$B$12:$W$354,F$64,FALSE)</f>
        <v>8.1999999999999993</v>
      </c>
      <c r="G77" s="139">
        <f>VLOOKUP($B77,'C1_ENT_UD'!$B$12:$W$354,G$64,FALSE)</f>
        <v>8</v>
      </c>
      <c r="H77" s="139"/>
      <c r="I77" s="139">
        <f>VLOOKUP($B77,'C1_ENT_UD'!$B$12:$W$354,I$64,FALSE)</f>
        <v>4.5</v>
      </c>
      <c r="J77" s="139">
        <f>VLOOKUP($B77,'C1_ENT_UD'!$B$12:$W$354,J$64,FALSE)</f>
        <v>4</v>
      </c>
      <c r="K77" s="139">
        <f>VLOOKUP($B77,'C1_ENT_UD'!$B$12:$W$354,K$64,FALSE)</f>
        <v>3.7</v>
      </c>
      <c r="L77" s="139">
        <f>VLOOKUP($B77,'C1_ENT_UD'!$B$12:$W$354,L$64,FALSE)</f>
        <v>3.6</v>
      </c>
      <c r="M77" s="139">
        <f>VLOOKUP($B77,'C1_ENT_UD'!$B$12:$W$354,M$64,FALSE)</f>
        <v>3.8</v>
      </c>
      <c r="N77" s="139"/>
      <c r="O77" s="139">
        <f>VLOOKUP($B77,'C1_ENT_UD'!$B$12:$W$354,O$64,FALSE)</f>
        <v>1.5</v>
      </c>
      <c r="P77" s="139">
        <f>VLOOKUP($B77,'C1_ENT_UD'!$B$12:$W$354,P$64,FALSE)</f>
        <v>1.9</v>
      </c>
      <c r="Q77" s="139">
        <f>VLOOKUP($B77,'C1_ENT_UD'!$B$12:$W$354,Q$64,FALSE)</f>
        <v>1.5</v>
      </c>
      <c r="R77" s="139">
        <f>VLOOKUP($B77,'C1_ENT_UD'!$B$12:$W$354,R$64,FALSE)</f>
        <v>1.4</v>
      </c>
      <c r="S77" s="139">
        <f>VLOOKUP($B77,'C1_ENT_UD'!$B$12:$W$354,S$64,FALSE)</f>
        <v>1</v>
      </c>
      <c r="T77" s="139"/>
      <c r="U77" s="139">
        <f>VLOOKUP($B77,'C1_ENT_UD'!$B$12:$W$354,U$64,FALSE)</f>
        <v>2.5</v>
      </c>
      <c r="V77" s="139">
        <f>VLOOKUP($B77,'C1_ENT_UD'!$B$12:$W$354,V$64,FALSE)</f>
        <v>2.8</v>
      </c>
      <c r="W77" s="139">
        <f>VLOOKUP($B77,'C1_ENT_UD'!$B$12:$W$354,W$64,FALSE)</f>
        <v>3.1</v>
      </c>
      <c r="X77" s="139">
        <f>VLOOKUP($B77,'C1_ENT_UD'!$B$12:$W$354,X$64,FALSE)</f>
        <v>3.2</v>
      </c>
      <c r="Y77" s="139">
        <f>VLOOKUP($B77,'C1_ENT_UD'!$B$12:$W$354,Y$64,FALSE)</f>
        <v>3.2</v>
      </c>
    </row>
    <row r="78" spans="1:25" ht="12.75" x14ac:dyDescent="0.35">
      <c r="A78" s="1" t="s">
        <v>8</v>
      </c>
      <c r="B78" s="15" t="str">
        <f>CONCATENATE("Male",$E$3,B6)</f>
        <v>MaleAllNon-EBacc</v>
      </c>
      <c r="C78" s="139">
        <f>VLOOKUP($B78,'C1_ENT_UD'!$B$12:$W$354,C$64,FALSE)</f>
        <v>6.7</v>
      </c>
      <c r="D78" s="139">
        <f>VLOOKUP($B78,'C1_ENT_UD'!$B$12:$W$354,D$64,FALSE)</f>
        <v>7.1</v>
      </c>
      <c r="E78" s="139">
        <f>VLOOKUP($B78,'C1_ENT_UD'!$B$12:$W$354,E$64,FALSE)</f>
        <v>7</v>
      </c>
      <c r="F78" s="139">
        <f>VLOOKUP($B78,'C1_ENT_UD'!$B$12:$W$354,F$64,FALSE)</f>
        <v>7.3</v>
      </c>
      <c r="G78" s="139">
        <f>VLOOKUP($B78,'C1_ENT_UD'!$B$12:$W$354,G$64,FALSE)</f>
        <v>7.3</v>
      </c>
      <c r="H78" s="139"/>
      <c r="I78" s="139">
        <f>VLOOKUP($B78,'C1_ENT_UD'!$B$12:$W$354,I$64,FALSE)</f>
        <v>3.3</v>
      </c>
      <c r="J78" s="139">
        <f>VLOOKUP($B78,'C1_ENT_UD'!$B$12:$W$354,J$64,FALSE)</f>
        <v>3.3</v>
      </c>
      <c r="K78" s="139">
        <f>VLOOKUP($B78,'C1_ENT_UD'!$B$12:$W$354,K$64,FALSE)</f>
        <v>3.2</v>
      </c>
      <c r="L78" s="139">
        <f>VLOOKUP($B78,'C1_ENT_UD'!$B$12:$W$354,L$64,FALSE)</f>
        <v>3.2</v>
      </c>
      <c r="M78" s="139">
        <f>VLOOKUP($B78,'C1_ENT_UD'!$B$12:$W$354,M$64,FALSE)</f>
        <v>3.4</v>
      </c>
      <c r="N78" s="139"/>
      <c r="O78" s="139">
        <f>VLOOKUP($B78,'C1_ENT_UD'!$B$12:$W$354,O$64,FALSE)</f>
        <v>1.3</v>
      </c>
      <c r="P78" s="139">
        <f>VLOOKUP($B78,'C1_ENT_UD'!$B$12:$W$354,P$64,FALSE)</f>
        <v>1.7</v>
      </c>
      <c r="Q78" s="139">
        <f>VLOOKUP($B78,'C1_ENT_UD'!$B$12:$W$354,Q$64,FALSE)</f>
        <v>1.5</v>
      </c>
      <c r="R78" s="139">
        <f>VLOOKUP($B78,'C1_ENT_UD'!$B$12:$W$354,R$64,FALSE)</f>
        <v>1.4</v>
      </c>
      <c r="S78" s="139">
        <f>VLOOKUP($B78,'C1_ENT_UD'!$B$12:$W$354,S$64,FALSE)</f>
        <v>1.2</v>
      </c>
      <c r="T78" s="139"/>
      <c r="U78" s="139">
        <f>VLOOKUP($B78,'C1_ENT_UD'!$B$12:$W$354,U$64,FALSE)</f>
        <v>2.1</v>
      </c>
      <c r="V78" s="139">
        <f>VLOOKUP($B78,'C1_ENT_UD'!$B$12:$W$354,V$64,FALSE)</f>
        <v>2.2000000000000002</v>
      </c>
      <c r="W78" s="139">
        <f>VLOOKUP($B78,'C1_ENT_UD'!$B$12:$W$354,W$64,FALSE)</f>
        <v>2.2999999999999998</v>
      </c>
      <c r="X78" s="139">
        <f>VLOOKUP($B78,'C1_ENT_UD'!$B$12:$W$354,X$64,FALSE)</f>
        <v>2.7</v>
      </c>
      <c r="Y78" s="139">
        <f>VLOOKUP($B78,'C1_ENT_UD'!$B$12:$W$354,Y$64,FALSE)</f>
        <v>2.7</v>
      </c>
    </row>
  </sheetData>
  <sheetProtection algorithmName="SHA-512" hashValue="bdfnFvV4H+CK8O/1KmtsFF6H9x3dYP0lLc7jt5fQGYsJQsY0z6ODJD7NuUYLl+rTVsxum8cQPrry6mz0/FRepA==" saltValue="Y+OQ2EyM+mWwmW+b6vNCRg==" spinCount="100000" sheet="1" objects="1" scenarios="1"/>
  <mergeCells count="21">
    <mergeCell ref="C48:G48"/>
    <mergeCell ref="I48:M48"/>
    <mergeCell ref="O48:S48"/>
    <mergeCell ref="C53:G53"/>
    <mergeCell ref="I53:M53"/>
    <mergeCell ref="O53:S53"/>
    <mergeCell ref="C75:G75"/>
    <mergeCell ref="I75:M75"/>
    <mergeCell ref="O75:S75"/>
    <mergeCell ref="U75:Y75"/>
    <mergeCell ref="C58:G58"/>
    <mergeCell ref="I58:M58"/>
    <mergeCell ref="O58:S58"/>
    <mergeCell ref="C65:G65"/>
    <mergeCell ref="I65:M65"/>
    <mergeCell ref="O65:S65"/>
    <mergeCell ref="U65:Y65"/>
    <mergeCell ref="C70:G70"/>
    <mergeCell ref="I70:M70"/>
    <mergeCell ref="O70:S70"/>
    <mergeCell ref="U70:Y70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36"/>
  <sheetViews>
    <sheetView tabSelected="1" workbookViewId="0"/>
  </sheetViews>
  <sheetFormatPr defaultRowHeight="10.15" x14ac:dyDescent="0.3"/>
  <cols>
    <col min="1" max="1" width="5.83203125" customWidth="1"/>
    <col min="2" max="2" width="19.6640625" customWidth="1"/>
    <col min="3" max="3" width="7" customWidth="1"/>
  </cols>
  <sheetData>
    <row r="1" spans="2:4" ht="15" x14ac:dyDescent="0.4">
      <c r="B1" s="161" t="s">
        <v>410</v>
      </c>
    </row>
    <row r="2" spans="2:4" ht="7.5" customHeight="1" x14ac:dyDescent="0.3"/>
    <row r="3" spans="2:4" x14ac:dyDescent="0.3">
      <c r="B3" s="162" t="s">
        <v>411</v>
      </c>
      <c r="C3" s="162"/>
      <c r="D3" s="162" t="s">
        <v>412</v>
      </c>
    </row>
    <row r="4" spans="2:4" x14ac:dyDescent="0.3">
      <c r="B4" s="163" t="s">
        <v>627</v>
      </c>
      <c r="C4" s="162"/>
      <c r="D4" s="164" t="s">
        <v>665</v>
      </c>
    </row>
    <row r="5" spans="2:4" x14ac:dyDescent="0.3">
      <c r="B5" s="163" t="s">
        <v>628</v>
      </c>
      <c r="C5" s="162"/>
      <c r="D5" s="164" t="s">
        <v>666</v>
      </c>
    </row>
    <row r="6" spans="2:4" x14ac:dyDescent="0.3">
      <c r="B6" s="163" t="s">
        <v>629</v>
      </c>
      <c r="C6" s="163"/>
      <c r="D6" s="164" t="s">
        <v>667</v>
      </c>
    </row>
    <row r="7" spans="2:4" x14ac:dyDescent="0.3">
      <c r="B7" s="163" t="s">
        <v>630</v>
      </c>
      <c r="C7" s="163"/>
      <c r="D7" s="164" t="s">
        <v>668</v>
      </c>
    </row>
    <row r="8" spans="2:4" x14ac:dyDescent="0.3">
      <c r="B8" s="163" t="s">
        <v>631</v>
      </c>
      <c r="C8" s="163"/>
      <c r="D8" s="164" t="s">
        <v>669</v>
      </c>
    </row>
    <row r="9" spans="2:4" x14ac:dyDescent="0.3">
      <c r="B9" s="163" t="s">
        <v>632</v>
      </c>
      <c r="C9" s="163"/>
      <c r="D9" s="164" t="s">
        <v>670</v>
      </c>
    </row>
    <row r="10" spans="2:4" ht="11.35" customHeight="1" x14ac:dyDescent="0.3">
      <c r="B10" s="163" t="s">
        <v>633</v>
      </c>
      <c r="C10" s="163"/>
      <c r="D10" s="164" t="s">
        <v>671</v>
      </c>
    </row>
    <row r="11" spans="2:4" ht="11.35" customHeight="1" x14ac:dyDescent="0.3">
      <c r="B11" s="186" t="s">
        <v>635</v>
      </c>
      <c r="D11" s="190" t="s">
        <v>682</v>
      </c>
    </row>
    <row r="12" spans="2:4" ht="11.35" customHeight="1" x14ac:dyDescent="0.3">
      <c r="B12" s="163" t="s">
        <v>641</v>
      </c>
      <c r="D12" s="164" t="s">
        <v>768</v>
      </c>
    </row>
    <row r="13" spans="2:4" ht="11.35" customHeight="1" x14ac:dyDescent="0.3">
      <c r="B13" s="163" t="s">
        <v>642</v>
      </c>
      <c r="D13" s="164" t="s">
        <v>767</v>
      </c>
    </row>
    <row r="14" spans="2:4" ht="11.35" customHeight="1" x14ac:dyDescent="0.3">
      <c r="B14" s="163" t="s">
        <v>643</v>
      </c>
      <c r="D14" s="164" t="s">
        <v>657</v>
      </c>
    </row>
    <row r="15" spans="2:4" ht="11.35" customHeight="1" x14ac:dyDescent="0.3">
      <c r="B15" s="163" t="s">
        <v>644</v>
      </c>
      <c r="D15" s="164" t="s">
        <v>769</v>
      </c>
    </row>
    <row r="16" spans="2:4" ht="11.35" customHeight="1" x14ac:dyDescent="0.3">
      <c r="B16" s="186" t="s">
        <v>645</v>
      </c>
      <c r="D16" s="164" t="s">
        <v>661</v>
      </c>
    </row>
    <row r="17" spans="2:4" ht="11.35" customHeight="1" x14ac:dyDescent="0.3">
      <c r="B17" s="186" t="s">
        <v>646</v>
      </c>
      <c r="D17" s="164" t="s">
        <v>660</v>
      </c>
    </row>
    <row r="18" spans="2:4" ht="11.35" customHeight="1" x14ac:dyDescent="0.3">
      <c r="B18" s="186" t="s">
        <v>647</v>
      </c>
      <c r="D18" s="164" t="s">
        <v>658</v>
      </c>
    </row>
    <row r="19" spans="2:4" ht="11.35" customHeight="1" x14ac:dyDescent="0.3">
      <c r="B19" s="186" t="s">
        <v>648</v>
      </c>
      <c r="D19" s="164" t="s">
        <v>659</v>
      </c>
    </row>
    <row r="20" spans="2:4" ht="11.35" customHeight="1" x14ac:dyDescent="0.3">
      <c r="B20" s="186" t="s">
        <v>649</v>
      </c>
      <c r="D20" s="164" t="s">
        <v>689</v>
      </c>
    </row>
    <row r="21" spans="2:4" ht="11.35" customHeight="1" x14ac:dyDescent="0.3">
      <c r="B21" s="186" t="s">
        <v>650</v>
      </c>
      <c r="D21" s="164" t="s">
        <v>662</v>
      </c>
    </row>
    <row r="22" spans="2:4" ht="11.35" customHeight="1" x14ac:dyDescent="0.3">
      <c r="B22" s="186" t="s">
        <v>651</v>
      </c>
      <c r="D22" s="164" t="s">
        <v>663</v>
      </c>
    </row>
    <row r="23" spans="2:4" ht="11.35" customHeight="1" x14ac:dyDescent="0.3">
      <c r="B23" s="186" t="s">
        <v>652</v>
      </c>
      <c r="D23" s="164" t="s">
        <v>664</v>
      </c>
    </row>
    <row r="24" spans="2:4" ht="11.35" customHeight="1" x14ac:dyDescent="0.3">
      <c r="B24" s="186" t="s">
        <v>653</v>
      </c>
      <c r="D24" s="164" t="s">
        <v>678</v>
      </c>
    </row>
    <row r="25" spans="2:4" ht="11.35" customHeight="1" x14ac:dyDescent="0.3">
      <c r="B25" s="186" t="s">
        <v>654</v>
      </c>
      <c r="D25" s="164" t="s">
        <v>679</v>
      </c>
    </row>
    <row r="26" spans="2:4" ht="11.35" customHeight="1" x14ac:dyDescent="0.3">
      <c r="B26" s="186" t="s">
        <v>655</v>
      </c>
      <c r="D26" s="164" t="s">
        <v>680</v>
      </c>
    </row>
    <row r="27" spans="2:4" ht="11.35" customHeight="1" x14ac:dyDescent="0.3">
      <c r="B27" s="186" t="s">
        <v>656</v>
      </c>
      <c r="D27" s="164" t="s">
        <v>681</v>
      </c>
    </row>
    <row r="28" spans="2:4" ht="11.35" customHeight="1" x14ac:dyDescent="0.3">
      <c r="B28" s="163" t="s">
        <v>634</v>
      </c>
      <c r="D28" s="164" t="s">
        <v>672</v>
      </c>
    </row>
    <row r="29" spans="2:4" ht="11.35" customHeight="1" x14ac:dyDescent="0.3">
      <c r="B29" s="186" t="s">
        <v>636</v>
      </c>
      <c r="D29" s="164" t="s">
        <v>673</v>
      </c>
    </row>
    <row r="30" spans="2:4" ht="11.35" customHeight="1" x14ac:dyDescent="0.3">
      <c r="B30" s="163" t="s">
        <v>637</v>
      </c>
      <c r="D30" s="164" t="s">
        <v>674</v>
      </c>
    </row>
    <row r="31" spans="2:4" ht="11.35" customHeight="1" x14ac:dyDescent="0.3">
      <c r="B31" s="163" t="s">
        <v>638</v>
      </c>
      <c r="D31" s="164" t="s">
        <v>675</v>
      </c>
    </row>
    <row r="32" spans="2:4" ht="11.35" customHeight="1" x14ac:dyDescent="0.3">
      <c r="B32" s="163" t="s">
        <v>639</v>
      </c>
      <c r="D32" s="164" t="s">
        <v>676</v>
      </c>
    </row>
    <row r="33" spans="2:17" ht="11.35" customHeight="1" x14ac:dyDescent="0.3">
      <c r="B33" s="163" t="s">
        <v>640</v>
      </c>
      <c r="D33" s="164" t="s">
        <v>677</v>
      </c>
    </row>
    <row r="34" spans="2:17" ht="11.35" customHeight="1" x14ac:dyDescent="0.3"/>
    <row r="35" spans="2:17" ht="15" x14ac:dyDescent="0.4">
      <c r="B35" s="165" t="s">
        <v>413</v>
      </c>
      <c r="C35" s="166"/>
      <c r="D35" s="166"/>
      <c r="E35" s="166"/>
      <c r="F35" s="166"/>
      <c r="G35" s="166"/>
      <c r="H35" s="167"/>
      <c r="I35" s="166"/>
      <c r="J35" s="166"/>
      <c r="K35" s="168"/>
      <c r="L35" s="168" t="s">
        <v>414</v>
      </c>
      <c r="M35" s="169"/>
      <c r="N35" s="170"/>
      <c r="O35" s="169"/>
      <c r="P35" s="169"/>
      <c r="Q35" s="166"/>
    </row>
    <row r="36" spans="2:17" x14ac:dyDescent="0.3">
      <c r="B36" s="171"/>
    </row>
  </sheetData>
  <hyperlinks>
    <hyperlink ref="L35" r:id="rId1"/>
    <hyperlink ref="B11" location="'C1'!A1" display="Chapters 1 and 2 Charts"/>
    <hyperlink ref="B4" location="T1_1!A1" display="Table 1.1"/>
    <hyperlink ref="B5" location="T1_2!A1" display="Table 1.2"/>
    <hyperlink ref="B6" location="T1_3!A1" display="Table 1.3"/>
    <hyperlink ref="B7" location="T2_1!A1" display="Table 2.1"/>
    <hyperlink ref="B8" location="T2_2!A1" display="Table 2.2"/>
    <hyperlink ref="B9" location="T2_3!A1" display="Table 2.3"/>
    <hyperlink ref="B10" location="T2_4!A1" display="Table 2.4"/>
    <hyperlink ref="B12" location="T3_1!A1" display="Table 3.1"/>
    <hyperlink ref="B13" location="T3_2!A1" display="Table 3.2"/>
    <hyperlink ref="B14" location="T3_3!A1" display="Table 3.3"/>
    <hyperlink ref="B15" location="F3_1!A1" display="Figure 3.1"/>
    <hyperlink ref="B16" location="F3_2!A1" display="Figure 3.2"/>
    <hyperlink ref="B17" location="F3_3!A1" display="Figure 3.3"/>
    <hyperlink ref="B18" location="F3_4!A1" display="Figure 3.4"/>
    <hyperlink ref="B19" location="F3_5!A1" display="Figure 3.5"/>
    <hyperlink ref="B20" location="F3_6!A1" display="Figure 3.6"/>
    <hyperlink ref="B21" location="F3_7!A1" display="Figure 3.7"/>
    <hyperlink ref="B22" location="F3_8!A1" display="Figure 3.8"/>
    <hyperlink ref="B23" location="F3_9!A1" display="Figure 3.9"/>
    <hyperlink ref="B24" location="F3_10!A1" display="Figure 3.10"/>
    <hyperlink ref="B25" location="F3_11!A1" display="Figure 3.11"/>
    <hyperlink ref="B26" location="F3_12!A1" display="Figure 3.12"/>
    <hyperlink ref="B27" location="F3_13!A1" display="Figure 3.13"/>
    <hyperlink ref="B28" location="T4_1!A1" display="Table 4.1"/>
    <hyperlink ref="B29" location="T4_2!A1" display="Table 4.2"/>
    <hyperlink ref="B30" location="T4_3!A1" display="Table 4.3"/>
    <hyperlink ref="B31" location="T4_4!A1" display="Table 4.4"/>
    <hyperlink ref="B32" location="T4_5!A1" display="Table 4.5"/>
    <hyperlink ref="B33" location="T4_6!A1" display="Table 4.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35"/>
  <sheetViews>
    <sheetView workbookViewId="0"/>
  </sheetViews>
  <sheetFormatPr defaultRowHeight="10.15" x14ac:dyDescent="0.3"/>
  <cols>
    <col min="1" max="1" width="8.6640625" style="1" customWidth="1"/>
    <col min="2" max="2" width="36.4140625" style="1" customWidth="1"/>
    <col min="3" max="3" width="8.6640625" style="1" customWidth="1"/>
    <col min="4" max="16384" width="8.6640625" style="1"/>
  </cols>
  <sheetData>
    <row r="1" spans="1:22" ht="12.75" x14ac:dyDescent="0.35">
      <c r="A1" s="4"/>
      <c r="B1" s="176" t="s">
        <v>547</v>
      </c>
      <c r="C1" s="12"/>
      <c r="D1" s="13"/>
      <c r="E1" s="12"/>
      <c r="F1" s="3"/>
      <c r="G1" s="3"/>
      <c r="H1" s="3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2.75" x14ac:dyDescent="0.35">
      <c r="A2" s="4"/>
      <c r="B2" s="11"/>
      <c r="C2" s="12"/>
      <c r="D2" s="13"/>
      <c r="E2" s="12"/>
      <c r="F2" s="3"/>
      <c r="G2" s="3"/>
      <c r="H2" s="3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5" x14ac:dyDescent="0.4">
      <c r="A3" s="15"/>
      <c r="B3" s="172" t="s">
        <v>665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2.75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2.75" x14ac:dyDescent="0.35">
      <c r="A5" s="15"/>
      <c r="B5" s="15" t="s">
        <v>65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2.75" x14ac:dyDescent="0.35">
      <c r="A6" s="15"/>
      <c r="B6" s="15" t="s">
        <v>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 x14ac:dyDescent="0.35">
      <c r="A7" s="15"/>
      <c r="B7" s="15" t="s">
        <v>371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2.75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12.75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2.75" x14ac:dyDescent="0.35">
      <c r="A10" s="15"/>
      <c r="B10" s="129"/>
      <c r="C10" s="19" t="s">
        <v>372</v>
      </c>
      <c r="D10" s="20"/>
      <c r="E10" s="20"/>
      <c r="F10" s="20"/>
      <c r="G10" s="21"/>
      <c r="H10" s="22" t="s">
        <v>373</v>
      </c>
      <c r="I10" s="20"/>
      <c r="J10" s="20"/>
      <c r="K10" s="20"/>
      <c r="L10" s="80"/>
      <c r="M10" s="81" t="s">
        <v>374</v>
      </c>
      <c r="N10" s="20"/>
      <c r="O10" s="20"/>
      <c r="P10" s="20"/>
      <c r="Q10" s="80"/>
      <c r="R10" s="81" t="s">
        <v>375</v>
      </c>
      <c r="S10" s="20"/>
      <c r="T10" s="20"/>
      <c r="U10" s="20"/>
      <c r="V10" s="24"/>
    </row>
    <row r="11" spans="1:22" ht="13.15" x14ac:dyDescent="0.4">
      <c r="A11" s="4"/>
      <c r="B11" s="26"/>
      <c r="C11" s="82">
        <v>2011</v>
      </c>
      <c r="D11" s="83">
        <v>2012</v>
      </c>
      <c r="E11" s="83">
        <v>2013</v>
      </c>
      <c r="F11" s="83">
        <v>2014</v>
      </c>
      <c r="G11" s="84">
        <v>2015</v>
      </c>
      <c r="H11" s="85">
        <v>2011</v>
      </c>
      <c r="I11" s="83">
        <v>2012</v>
      </c>
      <c r="J11" s="83">
        <v>2013</v>
      </c>
      <c r="K11" s="83">
        <v>2014</v>
      </c>
      <c r="L11" s="86">
        <v>2015</v>
      </c>
      <c r="M11" s="82">
        <v>2011</v>
      </c>
      <c r="N11" s="83">
        <v>2012</v>
      </c>
      <c r="O11" s="83">
        <v>2013</v>
      </c>
      <c r="P11" s="83">
        <v>2014</v>
      </c>
      <c r="Q11" s="84">
        <v>2015</v>
      </c>
      <c r="R11" s="85">
        <v>2011</v>
      </c>
      <c r="S11" s="83">
        <v>2012</v>
      </c>
      <c r="T11" s="83">
        <v>2013</v>
      </c>
      <c r="U11" s="83">
        <v>2014</v>
      </c>
      <c r="V11" s="84">
        <v>2015</v>
      </c>
    </row>
    <row r="12" spans="1:22" ht="14.25" x14ac:dyDescent="0.45">
      <c r="A12" s="4"/>
      <c r="B12" s="32" t="s">
        <v>5</v>
      </c>
      <c r="C12" s="87">
        <v>10</v>
      </c>
      <c r="D12" s="88">
        <v>10.7</v>
      </c>
      <c r="E12" s="88">
        <v>10.4</v>
      </c>
      <c r="F12" s="88">
        <v>11</v>
      </c>
      <c r="G12" s="89">
        <v>10.7</v>
      </c>
      <c r="H12" s="90">
        <v>5.7</v>
      </c>
      <c r="I12" s="88">
        <v>5.9</v>
      </c>
      <c r="J12" s="88">
        <v>5.7</v>
      </c>
      <c r="K12" s="88">
        <v>5.8</v>
      </c>
      <c r="L12" s="91">
        <v>5.8</v>
      </c>
      <c r="M12" s="87">
        <v>1.3</v>
      </c>
      <c r="N12" s="88">
        <v>1.5</v>
      </c>
      <c r="O12" s="88">
        <v>1.4</v>
      </c>
      <c r="P12" s="88">
        <v>1.4</v>
      </c>
      <c r="Q12" s="89">
        <v>1.3</v>
      </c>
      <c r="R12" s="90">
        <v>2.9</v>
      </c>
      <c r="S12" s="88">
        <v>3.2</v>
      </c>
      <c r="T12" s="88">
        <v>3.4</v>
      </c>
      <c r="U12" s="88">
        <v>3.8</v>
      </c>
      <c r="V12" s="89">
        <v>3.7</v>
      </c>
    </row>
    <row r="13" spans="1:22" ht="14.25" x14ac:dyDescent="0.45">
      <c r="A13" s="4"/>
      <c r="B13" s="42" t="s">
        <v>10</v>
      </c>
      <c r="C13" s="92">
        <v>11</v>
      </c>
      <c r="D13" s="93">
        <v>11.6</v>
      </c>
      <c r="E13" s="93">
        <v>11.2</v>
      </c>
      <c r="F13" s="93">
        <v>11.9</v>
      </c>
      <c r="G13" s="94">
        <v>11.8</v>
      </c>
      <c r="H13" s="95">
        <v>6.6</v>
      </c>
      <c r="I13" s="93">
        <v>6.9</v>
      </c>
      <c r="J13" s="93">
        <v>6.5</v>
      </c>
      <c r="K13" s="93">
        <v>6.6</v>
      </c>
      <c r="L13" s="96">
        <v>6.5</v>
      </c>
      <c r="M13" s="92">
        <v>1.3</v>
      </c>
      <c r="N13" s="93">
        <v>1.4</v>
      </c>
      <c r="O13" s="93">
        <v>1.3</v>
      </c>
      <c r="P13" s="93">
        <v>1.5</v>
      </c>
      <c r="Q13" s="94">
        <v>1.4</v>
      </c>
      <c r="R13" s="95">
        <v>3.1</v>
      </c>
      <c r="S13" s="93">
        <v>3.3</v>
      </c>
      <c r="T13" s="93">
        <v>3.4</v>
      </c>
      <c r="U13" s="93">
        <v>3.8</v>
      </c>
      <c r="V13" s="94">
        <v>3.9</v>
      </c>
    </row>
    <row r="14" spans="1:22" ht="14.25" x14ac:dyDescent="0.45">
      <c r="A14" s="4"/>
      <c r="B14" s="49" t="s">
        <v>16</v>
      </c>
      <c r="C14" s="97">
        <v>10.3</v>
      </c>
      <c r="D14" s="98">
        <v>11.1</v>
      </c>
      <c r="E14" s="98">
        <v>10.7</v>
      </c>
      <c r="F14" s="98">
        <v>11.3</v>
      </c>
      <c r="G14" s="99">
        <v>11</v>
      </c>
      <c r="H14" s="100">
        <v>6.2</v>
      </c>
      <c r="I14" s="98">
        <v>6.4</v>
      </c>
      <c r="J14" s="98">
        <v>5.9</v>
      </c>
      <c r="K14" s="98">
        <v>5.9</v>
      </c>
      <c r="L14" s="101">
        <v>5.7</v>
      </c>
      <c r="M14" s="97">
        <v>1.3</v>
      </c>
      <c r="N14" s="98">
        <v>1.6</v>
      </c>
      <c r="O14" s="98">
        <v>1.5</v>
      </c>
      <c r="P14" s="98">
        <v>1.5</v>
      </c>
      <c r="Q14" s="99">
        <v>1.4</v>
      </c>
      <c r="R14" s="100">
        <v>2.8</v>
      </c>
      <c r="S14" s="98">
        <v>3.1</v>
      </c>
      <c r="T14" s="98">
        <v>3.3</v>
      </c>
      <c r="U14" s="98">
        <v>3.9</v>
      </c>
      <c r="V14" s="99">
        <v>3.9</v>
      </c>
    </row>
    <row r="15" spans="1:22" ht="14.25" x14ac:dyDescent="0.45">
      <c r="A15" s="4"/>
      <c r="B15" s="50" t="s">
        <v>22</v>
      </c>
      <c r="C15" s="97">
        <v>9</v>
      </c>
      <c r="D15" s="98">
        <v>9.8000000000000007</v>
      </c>
      <c r="E15" s="98">
        <v>10</v>
      </c>
      <c r="F15" s="98">
        <v>10.6</v>
      </c>
      <c r="G15" s="99">
        <v>8.9</v>
      </c>
      <c r="H15" s="100">
        <v>4.8</v>
      </c>
      <c r="I15" s="98">
        <v>5</v>
      </c>
      <c r="J15" s="98">
        <v>5.0999999999999996</v>
      </c>
      <c r="K15" s="98">
        <v>5</v>
      </c>
      <c r="L15" s="101">
        <v>4.4000000000000004</v>
      </c>
      <c r="M15" s="97">
        <v>1.4</v>
      </c>
      <c r="N15" s="98">
        <v>1.7</v>
      </c>
      <c r="O15" s="98">
        <v>1.3</v>
      </c>
      <c r="P15" s="98">
        <v>1.4</v>
      </c>
      <c r="Q15" s="99">
        <v>1.2</v>
      </c>
      <c r="R15" s="100">
        <v>2.8</v>
      </c>
      <c r="S15" s="98">
        <v>3.1</v>
      </c>
      <c r="T15" s="98">
        <v>3.6</v>
      </c>
      <c r="U15" s="98">
        <v>4.0999999999999996</v>
      </c>
      <c r="V15" s="99">
        <v>3.2</v>
      </c>
    </row>
    <row r="16" spans="1:22" ht="14.25" x14ac:dyDescent="0.45">
      <c r="A16" s="4"/>
      <c r="B16" s="50" t="s">
        <v>26</v>
      </c>
      <c r="C16" s="97">
        <v>10.6</v>
      </c>
      <c r="D16" s="98">
        <v>11.4</v>
      </c>
      <c r="E16" s="98">
        <v>10.199999999999999</v>
      </c>
      <c r="F16" s="98">
        <v>11.9</v>
      </c>
      <c r="G16" s="99">
        <v>11.4</v>
      </c>
      <c r="H16" s="100">
        <v>6.6</v>
      </c>
      <c r="I16" s="98">
        <v>6.9</v>
      </c>
      <c r="J16" s="98">
        <v>5.8</v>
      </c>
      <c r="K16" s="98">
        <v>6.7</v>
      </c>
      <c r="L16" s="101">
        <v>6.1</v>
      </c>
      <c r="M16" s="97">
        <v>1.2</v>
      </c>
      <c r="N16" s="98">
        <v>1.3</v>
      </c>
      <c r="O16" s="98">
        <v>1.9</v>
      </c>
      <c r="P16" s="98">
        <v>1.2</v>
      </c>
      <c r="Q16" s="99">
        <v>1.3</v>
      </c>
      <c r="R16" s="100">
        <v>2.8</v>
      </c>
      <c r="S16" s="98">
        <v>3.1</v>
      </c>
      <c r="T16" s="98">
        <v>2.5</v>
      </c>
      <c r="U16" s="98">
        <v>4</v>
      </c>
      <c r="V16" s="99">
        <v>4</v>
      </c>
    </row>
    <row r="17" spans="1:22" ht="14.25" x14ac:dyDescent="0.45">
      <c r="A17" s="4"/>
      <c r="B17" s="50" t="s">
        <v>28</v>
      </c>
      <c r="C17" s="97">
        <v>12</v>
      </c>
      <c r="D17" s="98">
        <v>12.7</v>
      </c>
      <c r="E17" s="98">
        <v>12.3</v>
      </c>
      <c r="F17" s="98">
        <v>11.5</v>
      </c>
      <c r="G17" s="99">
        <v>13.7</v>
      </c>
      <c r="H17" s="100">
        <v>7.9</v>
      </c>
      <c r="I17" s="98">
        <v>7.8</v>
      </c>
      <c r="J17" s="98">
        <v>7.1</v>
      </c>
      <c r="K17" s="98">
        <v>6</v>
      </c>
      <c r="L17" s="101">
        <v>7.2</v>
      </c>
      <c r="M17" s="97">
        <v>1.1000000000000001</v>
      </c>
      <c r="N17" s="98">
        <v>1.8</v>
      </c>
      <c r="O17" s="98">
        <v>1.6</v>
      </c>
      <c r="P17" s="98">
        <v>2</v>
      </c>
      <c r="Q17" s="99">
        <v>1.7</v>
      </c>
      <c r="R17" s="100">
        <v>3</v>
      </c>
      <c r="S17" s="98">
        <v>3.1</v>
      </c>
      <c r="T17" s="98">
        <v>3.6</v>
      </c>
      <c r="U17" s="98">
        <v>3.5</v>
      </c>
      <c r="V17" s="99">
        <v>4.8</v>
      </c>
    </row>
    <row r="18" spans="1:22" ht="14.25" x14ac:dyDescent="0.45">
      <c r="A18" s="4"/>
      <c r="B18" s="49" t="s">
        <v>30</v>
      </c>
      <c r="C18" s="97">
        <v>7.9</v>
      </c>
      <c r="D18" s="98">
        <v>8.8000000000000007</v>
      </c>
      <c r="E18" s="98">
        <v>7.7</v>
      </c>
      <c r="F18" s="98">
        <v>9</v>
      </c>
      <c r="G18" s="99">
        <v>9.4</v>
      </c>
      <c r="H18" s="100">
        <v>4.8</v>
      </c>
      <c r="I18" s="98">
        <v>4.3</v>
      </c>
      <c r="J18" s="98">
        <v>3</v>
      </c>
      <c r="K18" s="98">
        <v>3.2</v>
      </c>
      <c r="L18" s="101">
        <v>4.5</v>
      </c>
      <c r="M18" s="97">
        <v>1.2</v>
      </c>
      <c r="N18" s="98">
        <v>1.8</v>
      </c>
      <c r="O18" s="98">
        <v>1.4</v>
      </c>
      <c r="P18" s="98">
        <v>1.5</v>
      </c>
      <c r="Q18" s="99">
        <v>1</v>
      </c>
      <c r="R18" s="100">
        <v>2</v>
      </c>
      <c r="S18" s="98">
        <v>2.6</v>
      </c>
      <c r="T18" s="98">
        <v>3.3</v>
      </c>
      <c r="U18" s="98">
        <v>4.3</v>
      </c>
      <c r="V18" s="99">
        <v>3.9</v>
      </c>
    </row>
    <row r="19" spans="1:22" ht="14.25" x14ac:dyDescent="0.45">
      <c r="A19" s="4"/>
      <c r="B19" s="49" t="s">
        <v>32</v>
      </c>
      <c r="C19" s="97">
        <v>10.7</v>
      </c>
      <c r="D19" s="98">
        <v>11.1</v>
      </c>
      <c r="E19" s="98">
        <v>11.1</v>
      </c>
      <c r="F19" s="98">
        <v>11.6</v>
      </c>
      <c r="G19" s="99">
        <v>10.8</v>
      </c>
      <c r="H19" s="100">
        <v>6</v>
      </c>
      <c r="I19" s="98">
        <v>6.1</v>
      </c>
      <c r="J19" s="98">
        <v>6</v>
      </c>
      <c r="K19" s="98">
        <v>6.2</v>
      </c>
      <c r="L19" s="101">
        <v>5.7</v>
      </c>
      <c r="M19" s="97">
        <v>1.2</v>
      </c>
      <c r="N19" s="98">
        <v>1.2</v>
      </c>
      <c r="O19" s="98">
        <v>1.2</v>
      </c>
      <c r="P19" s="98">
        <v>1.2</v>
      </c>
      <c r="Q19" s="99">
        <v>1.3</v>
      </c>
      <c r="R19" s="100">
        <v>3.5</v>
      </c>
      <c r="S19" s="98">
        <v>3.8</v>
      </c>
      <c r="T19" s="98">
        <v>3.9</v>
      </c>
      <c r="U19" s="98">
        <v>4.0999999999999996</v>
      </c>
      <c r="V19" s="99">
        <v>3.8</v>
      </c>
    </row>
    <row r="20" spans="1:22" ht="14.25" x14ac:dyDescent="0.45">
      <c r="A20" s="4"/>
      <c r="B20" s="49" t="s">
        <v>34</v>
      </c>
      <c r="C20" s="97">
        <v>8.4</v>
      </c>
      <c r="D20" s="98">
        <v>11.2</v>
      </c>
      <c r="E20" s="98">
        <v>12.1</v>
      </c>
      <c r="F20" s="98">
        <v>9.3000000000000007</v>
      </c>
      <c r="G20" s="99">
        <v>11</v>
      </c>
      <c r="H20" s="100">
        <v>4.5999999999999996</v>
      </c>
      <c r="I20" s="98">
        <v>4.5</v>
      </c>
      <c r="J20" s="98">
        <v>3.7</v>
      </c>
      <c r="K20" s="98">
        <v>4.7</v>
      </c>
      <c r="L20" s="101">
        <v>6.8</v>
      </c>
      <c r="M20" s="97">
        <v>2.1</v>
      </c>
      <c r="N20" s="98">
        <v>2.2999999999999998</v>
      </c>
      <c r="O20" s="98">
        <v>3.3</v>
      </c>
      <c r="P20" s="98">
        <v>1.6</v>
      </c>
      <c r="Q20" s="99">
        <v>1.8</v>
      </c>
      <c r="R20" s="100">
        <v>1.7</v>
      </c>
      <c r="S20" s="98">
        <v>4.4000000000000004</v>
      </c>
      <c r="T20" s="98">
        <v>5.0999999999999996</v>
      </c>
      <c r="U20" s="98">
        <v>3</v>
      </c>
      <c r="V20" s="99">
        <v>2.4</v>
      </c>
    </row>
    <row r="21" spans="1:22" ht="14.25" x14ac:dyDescent="0.45">
      <c r="A21" s="4"/>
      <c r="B21" s="49" t="s">
        <v>36</v>
      </c>
      <c r="C21" s="97">
        <v>10.1</v>
      </c>
      <c r="D21" s="98">
        <v>10.7</v>
      </c>
      <c r="E21" s="98">
        <v>10.6</v>
      </c>
      <c r="F21" s="98">
        <v>10.5</v>
      </c>
      <c r="G21" s="99">
        <v>10.1</v>
      </c>
      <c r="H21" s="100">
        <v>4.9000000000000004</v>
      </c>
      <c r="I21" s="98">
        <v>5.2</v>
      </c>
      <c r="J21" s="98">
        <v>5.8</v>
      </c>
      <c r="K21" s="98">
        <v>5.3</v>
      </c>
      <c r="L21" s="101">
        <v>5</v>
      </c>
      <c r="M21" s="97">
        <v>2.2000000000000002</v>
      </c>
      <c r="N21" s="98">
        <v>2</v>
      </c>
      <c r="O21" s="98">
        <v>1.5</v>
      </c>
      <c r="P21" s="98">
        <v>1.8</v>
      </c>
      <c r="Q21" s="99">
        <v>1.5</v>
      </c>
      <c r="R21" s="100">
        <v>3</v>
      </c>
      <c r="S21" s="98">
        <v>3.4</v>
      </c>
      <c r="T21" s="98">
        <v>3.4</v>
      </c>
      <c r="U21" s="98">
        <v>3.4</v>
      </c>
      <c r="V21" s="99">
        <v>3.6</v>
      </c>
    </row>
    <row r="22" spans="1:22" ht="14.25" x14ac:dyDescent="0.45">
      <c r="A22" s="4"/>
      <c r="B22" s="49" t="s">
        <v>38</v>
      </c>
      <c r="C22" s="97">
        <v>8.1999999999999993</v>
      </c>
      <c r="D22" s="98">
        <v>9.1999999999999993</v>
      </c>
      <c r="E22" s="98">
        <v>9</v>
      </c>
      <c r="F22" s="98">
        <v>10</v>
      </c>
      <c r="G22" s="99">
        <v>9.6999999999999993</v>
      </c>
      <c r="H22" s="100">
        <v>4.8</v>
      </c>
      <c r="I22" s="98">
        <v>5.0999999999999996</v>
      </c>
      <c r="J22" s="98">
        <v>4.9000000000000004</v>
      </c>
      <c r="K22" s="98">
        <v>5.7</v>
      </c>
      <c r="L22" s="101">
        <v>5.7</v>
      </c>
      <c r="M22" s="97">
        <v>1.2</v>
      </c>
      <c r="N22" s="98">
        <v>1.4</v>
      </c>
      <c r="O22" s="98">
        <v>1.2</v>
      </c>
      <c r="P22" s="98">
        <v>1.1000000000000001</v>
      </c>
      <c r="Q22" s="99">
        <v>1.1000000000000001</v>
      </c>
      <c r="R22" s="100">
        <v>2.2999999999999998</v>
      </c>
      <c r="S22" s="98">
        <v>2.7</v>
      </c>
      <c r="T22" s="98">
        <v>2.9</v>
      </c>
      <c r="U22" s="98">
        <v>3.3</v>
      </c>
      <c r="V22" s="99">
        <v>2.9</v>
      </c>
    </row>
    <row r="23" spans="1:22" ht="14.25" x14ac:dyDescent="0.45">
      <c r="A23" s="4"/>
      <c r="B23" s="50" t="s">
        <v>40</v>
      </c>
      <c r="C23" s="97">
        <v>8.6</v>
      </c>
      <c r="D23" s="98">
        <v>9.3000000000000007</v>
      </c>
      <c r="E23" s="98">
        <v>9.4</v>
      </c>
      <c r="F23" s="98">
        <v>10.3</v>
      </c>
      <c r="G23" s="99">
        <v>9.5</v>
      </c>
      <c r="H23" s="100">
        <v>5.0999999999999996</v>
      </c>
      <c r="I23" s="98">
        <v>5.2</v>
      </c>
      <c r="J23" s="98">
        <v>5</v>
      </c>
      <c r="K23" s="98">
        <v>5.4</v>
      </c>
      <c r="L23" s="101">
        <v>5.2</v>
      </c>
      <c r="M23" s="97">
        <v>1.1000000000000001</v>
      </c>
      <c r="N23" s="98">
        <v>1.3</v>
      </c>
      <c r="O23" s="98">
        <v>1.4</v>
      </c>
      <c r="P23" s="98">
        <v>1.2</v>
      </c>
      <c r="Q23" s="99">
        <v>1.1000000000000001</v>
      </c>
      <c r="R23" s="100">
        <v>2.4</v>
      </c>
      <c r="S23" s="98">
        <v>2.7</v>
      </c>
      <c r="T23" s="98">
        <v>3.1</v>
      </c>
      <c r="U23" s="98">
        <v>3.7</v>
      </c>
      <c r="V23" s="99">
        <v>3.2</v>
      </c>
    </row>
    <row r="24" spans="1:22" ht="14.25" x14ac:dyDescent="0.45">
      <c r="A24" s="4"/>
      <c r="B24" s="51" t="s">
        <v>42</v>
      </c>
      <c r="C24" s="102">
        <v>7.9</v>
      </c>
      <c r="D24" s="103">
        <v>9</v>
      </c>
      <c r="E24" s="103">
        <v>8.6999999999999993</v>
      </c>
      <c r="F24" s="103">
        <v>9.8000000000000007</v>
      </c>
      <c r="G24" s="104">
        <v>9.9</v>
      </c>
      <c r="H24" s="105">
        <v>4.5</v>
      </c>
      <c r="I24" s="103">
        <v>4.9000000000000004</v>
      </c>
      <c r="J24" s="103">
        <v>4.9000000000000004</v>
      </c>
      <c r="K24" s="103">
        <v>5.9</v>
      </c>
      <c r="L24" s="106">
        <v>6.2</v>
      </c>
      <c r="M24" s="102">
        <v>1.2</v>
      </c>
      <c r="N24" s="103">
        <v>1.5</v>
      </c>
      <c r="O24" s="103">
        <v>1</v>
      </c>
      <c r="P24" s="103">
        <v>1</v>
      </c>
      <c r="Q24" s="104">
        <v>1</v>
      </c>
      <c r="R24" s="105">
        <v>2.2999999999999998</v>
      </c>
      <c r="S24" s="103">
        <v>2.6</v>
      </c>
      <c r="T24" s="103">
        <v>2.8</v>
      </c>
      <c r="U24" s="103">
        <v>2.9</v>
      </c>
      <c r="V24" s="104">
        <v>2.7</v>
      </c>
    </row>
    <row r="25" spans="1:22" ht="14.25" x14ac:dyDescent="0.45">
      <c r="A25" s="4"/>
      <c r="B25" s="58" t="s">
        <v>44</v>
      </c>
      <c r="C25" s="107">
        <v>7.8</v>
      </c>
      <c r="D25" s="108">
        <v>8.1</v>
      </c>
      <c r="E25" s="108">
        <v>7.8</v>
      </c>
      <c r="F25" s="108">
        <v>7.9</v>
      </c>
      <c r="G25" s="109">
        <v>7.8</v>
      </c>
      <c r="H25" s="110">
        <v>4.0999999999999996</v>
      </c>
      <c r="I25" s="108">
        <v>3.8</v>
      </c>
      <c r="J25" s="108">
        <v>3.5</v>
      </c>
      <c r="K25" s="108">
        <v>3.4</v>
      </c>
      <c r="L25" s="111">
        <v>3.7</v>
      </c>
      <c r="M25" s="107">
        <v>1.4</v>
      </c>
      <c r="N25" s="108">
        <v>1.8</v>
      </c>
      <c r="O25" s="108">
        <v>1.5</v>
      </c>
      <c r="P25" s="108">
        <v>1.4</v>
      </c>
      <c r="Q25" s="109">
        <v>1.1000000000000001</v>
      </c>
      <c r="R25" s="110">
        <v>2.2999999999999998</v>
      </c>
      <c r="S25" s="108">
        <v>2.6</v>
      </c>
      <c r="T25" s="108">
        <v>2.8</v>
      </c>
      <c r="U25" s="108">
        <v>3</v>
      </c>
      <c r="V25" s="109">
        <v>3</v>
      </c>
    </row>
    <row r="26" spans="1:22" ht="14.25" x14ac:dyDescent="0.45">
      <c r="A26" s="4"/>
      <c r="B26" s="49" t="s">
        <v>46</v>
      </c>
      <c r="C26" s="97">
        <v>8.6999999999999993</v>
      </c>
      <c r="D26" s="98">
        <v>8.4</v>
      </c>
      <c r="E26" s="98">
        <v>7.7</v>
      </c>
      <c r="F26" s="98">
        <v>8.6999999999999993</v>
      </c>
      <c r="G26" s="99">
        <v>8.4</v>
      </c>
      <c r="H26" s="100">
        <v>5.0999999999999996</v>
      </c>
      <c r="I26" s="98">
        <v>3.9</v>
      </c>
      <c r="J26" s="98">
        <v>3</v>
      </c>
      <c r="K26" s="98">
        <v>3</v>
      </c>
      <c r="L26" s="101">
        <v>3.3</v>
      </c>
      <c r="M26" s="97">
        <v>1.4</v>
      </c>
      <c r="N26" s="98">
        <v>1.7</v>
      </c>
      <c r="O26" s="98">
        <v>1.6</v>
      </c>
      <c r="P26" s="98">
        <v>1.5</v>
      </c>
      <c r="Q26" s="99">
        <v>1.3</v>
      </c>
      <c r="R26" s="100">
        <v>2.2999999999999998</v>
      </c>
      <c r="S26" s="98">
        <v>2.7</v>
      </c>
      <c r="T26" s="98">
        <v>3.2</v>
      </c>
      <c r="U26" s="98">
        <v>4.3</v>
      </c>
      <c r="V26" s="99">
        <v>3.9</v>
      </c>
    </row>
    <row r="27" spans="1:22" ht="14.25" x14ac:dyDescent="0.45">
      <c r="A27" s="4"/>
      <c r="B27" s="49" t="s">
        <v>48</v>
      </c>
      <c r="C27" s="97">
        <v>8.8000000000000007</v>
      </c>
      <c r="D27" s="98">
        <v>9</v>
      </c>
      <c r="E27" s="98">
        <v>9.1999999999999993</v>
      </c>
      <c r="F27" s="98">
        <v>9</v>
      </c>
      <c r="G27" s="99">
        <v>8.9</v>
      </c>
      <c r="H27" s="100">
        <v>4.9000000000000004</v>
      </c>
      <c r="I27" s="98">
        <v>4.2</v>
      </c>
      <c r="J27" s="98">
        <v>4.4000000000000004</v>
      </c>
      <c r="K27" s="98">
        <v>4.2</v>
      </c>
      <c r="L27" s="101">
        <v>4.5999999999999996</v>
      </c>
      <c r="M27" s="97">
        <v>1.4</v>
      </c>
      <c r="N27" s="98">
        <v>2.2000000000000002</v>
      </c>
      <c r="O27" s="98">
        <v>1.4</v>
      </c>
      <c r="P27" s="98">
        <v>1.5</v>
      </c>
      <c r="Q27" s="99">
        <v>1.1000000000000001</v>
      </c>
      <c r="R27" s="100">
        <v>2.5</v>
      </c>
      <c r="S27" s="98">
        <v>2.6</v>
      </c>
      <c r="T27" s="98">
        <v>3.4</v>
      </c>
      <c r="U27" s="98">
        <v>3.3</v>
      </c>
      <c r="V27" s="99">
        <v>3.2</v>
      </c>
    </row>
    <row r="28" spans="1:22" ht="14.25" x14ac:dyDescent="0.45">
      <c r="A28" s="4"/>
      <c r="B28" s="49" t="s">
        <v>50</v>
      </c>
      <c r="C28" s="97">
        <v>7.5</v>
      </c>
      <c r="D28" s="98">
        <v>8.1999999999999993</v>
      </c>
      <c r="E28" s="98">
        <v>7.5</v>
      </c>
      <c r="F28" s="98">
        <v>7.7</v>
      </c>
      <c r="G28" s="99">
        <v>7.4</v>
      </c>
      <c r="H28" s="100">
        <v>3.4</v>
      </c>
      <c r="I28" s="98">
        <v>3.5</v>
      </c>
      <c r="J28" s="98">
        <v>3</v>
      </c>
      <c r="K28" s="98">
        <v>2.9</v>
      </c>
      <c r="L28" s="101">
        <v>3.3</v>
      </c>
      <c r="M28" s="97">
        <v>1.5</v>
      </c>
      <c r="N28" s="98">
        <v>1.9</v>
      </c>
      <c r="O28" s="98">
        <v>1.6</v>
      </c>
      <c r="P28" s="98">
        <v>1.4</v>
      </c>
      <c r="Q28" s="99">
        <v>0.9</v>
      </c>
      <c r="R28" s="100">
        <v>2.6</v>
      </c>
      <c r="S28" s="98">
        <v>2.8</v>
      </c>
      <c r="T28" s="98">
        <v>2.9</v>
      </c>
      <c r="U28" s="98">
        <v>3.5</v>
      </c>
      <c r="V28" s="99">
        <v>3.2</v>
      </c>
    </row>
    <row r="29" spans="1:22" ht="14.25" x14ac:dyDescent="0.45">
      <c r="A29" s="4"/>
      <c r="B29" s="49" t="s">
        <v>52</v>
      </c>
      <c r="C29" s="97">
        <v>9.5</v>
      </c>
      <c r="D29" s="98">
        <v>9.3000000000000007</v>
      </c>
      <c r="E29" s="98">
        <v>9.4</v>
      </c>
      <c r="F29" s="98">
        <v>8.1</v>
      </c>
      <c r="G29" s="99">
        <v>8.1</v>
      </c>
      <c r="H29" s="100">
        <v>4.9000000000000004</v>
      </c>
      <c r="I29" s="98">
        <v>4.8</v>
      </c>
      <c r="J29" s="98">
        <v>4.2</v>
      </c>
      <c r="K29" s="98">
        <v>3.4</v>
      </c>
      <c r="L29" s="101">
        <v>4</v>
      </c>
      <c r="M29" s="97">
        <v>1.6</v>
      </c>
      <c r="N29" s="98">
        <v>1.6</v>
      </c>
      <c r="O29" s="98">
        <v>1.5</v>
      </c>
      <c r="P29" s="98">
        <v>1.3</v>
      </c>
      <c r="Q29" s="99">
        <v>0.9</v>
      </c>
      <c r="R29" s="100">
        <v>3</v>
      </c>
      <c r="S29" s="98">
        <v>2.8</v>
      </c>
      <c r="T29" s="98">
        <v>3.7</v>
      </c>
      <c r="U29" s="98">
        <v>3.4</v>
      </c>
      <c r="V29" s="99">
        <v>3.1</v>
      </c>
    </row>
    <row r="30" spans="1:22" ht="14.25" x14ac:dyDescent="0.45">
      <c r="A30" s="4"/>
      <c r="B30" s="49" t="s">
        <v>54</v>
      </c>
      <c r="C30" s="97">
        <v>9.4</v>
      </c>
      <c r="D30" s="98">
        <v>9.9</v>
      </c>
      <c r="E30" s="98">
        <v>8.8000000000000007</v>
      </c>
      <c r="F30" s="98">
        <v>10.199999999999999</v>
      </c>
      <c r="G30" s="99">
        <v>9.1999999999999993</v>
      </c>
      <c r="H30" s="100">
        <v>4.5999999999999996</v>
      </c>
      <c r="I30" s="98">
        <v>4.2</v>
      </c>
      <c r="J30" s="98">
        <v>4</v>
      </c>
      <c r="K30" s="98">
        <v>5</v>
      </c>
      <c r="L30" s="101">
        <v>4.2</v>
      </c>
      <c r="M30" s="97">
        <v>1.9</v>
      </c>
      <c r="N30" s="98">
        <v>2.2999999999999998</v>
      </c>
      <c r="O30" s="98">
        <v>1.8</v>
      </c>
      <c r="P30" s="98">
        <v>1.6</v>
      </c>
      <c r="Q30" s="99">
        <v>1.3</v>
      </c>
      <c r="R30" s="100">
        <v>2.9</v>
      </c>
      <c r="S30" s="98">
        <v>3.4</v>
      </c>
      <c r="T30" s="98">
        <v>3</v>
      </c>
      <c r="U30" s="98">
        <v>3.6</v>
      </c>
      <c r="V30" s="99">
        <v>3.8</v>
      </c>
    </row>
    <row r="31" spans="1:22" ht="14.25" x14ac:dyDescent="0.45">
      <c r="A31" s="4"/>
      <c r="B31" s="49" t="s">
        <v>56</v>
      </c>
      <c r="C31" s="97">
        <v>7.1</v>
      </c>
      <c r="D31" s="98">
        <v>7.6</v>
      </c>
      <c r="E31" s="98">
        <v>7.4</v>
      </c>
      <c r="F31" s="98">
        <v>6.9</v>
      </c>
      <c r="G31" s="99">
        <v>7.8</v>
      </c>
      <c r="H31" s="100">
        <v>3.9</v>
      </c>
      <c r="I31" s="98">
        <v>3.6</v>
      </c>
      <c r="J31" s="98">
        <v>2.8</v>
      </c>
      <c r="K31" s="98">
        <v>2.5</v>
      </c>
      <c r="L31" s="101">
        <v>3</v>
      </c>
      <c r="M31" s="97">
        <v>1.1000000000000001</v>
      </c>
      <c r="N31" s="98">
        <v>1.7</v>
      </c>
      <c r="O31" s="98">
        <v>1.4</v>
      </c>
      <c r="P31" s="98">
        <v>1.2</v>
      </c>
      <c r="Q31" s="99">
        <v>1</v>
      </c>
      <c r="R31" s="100">
        <v>2.2000000000000002</v>
      </c>
      <c r="S31" s="98">
        <v>2.2999999999999998</v>
      </c>
      <c r="T31" s="98">
        <v>3.2</v>
      </c>
      <c r="U31" s="98">
        <v>3.3</v>
      </c>
      <c r="V31" s="99">
        <v>3.8</v>
      </c>
    </row>
    <row r="32" spans="1:22" ht="14.25" x14ac:dyDescent="0.45">
      <c r="A32" s="4"/>
      <c r="B32" s="49" t="s">
        <v>58</v>
      </c>
      <c r="C32" s="97">
        <v>6.9</v>
      </c>
      <c r="D32" s="98">
        <v>7.4</v>
      </c>
      <c r="E32" s="98">
        <v>6.6</v>
      </c>
      <c r="F32" s="98">
        <v>6.3</v>
      </c>
      <c r="G32" s="99">
        <v>7.3</v>
      </c>
      <c r="H32" s="100">
        <v>3.5</v>
      </c>
      <c r="I32" s="98">
        <v>3.1</v>
      </c>
      <c r="J32" s="98">
        <v>2.5</v>
      </c>
      <c r="K32" s="98">
        <v>2.2000000000000002</v>
      </c>
      <c r="L32" s="101">
        <v>2.5</v>
      </c>
      <c r="M32" s="97">
        <v>1.2</v>
      </c>
      <c r="N32" s="98">
        <v>1.5</v>
      </c>
      <c r="O32" s="98">
        <v>1.5</v>
      </c>
      <c r="P32" s="98">
        <v>1</v>
      </c>
      <c r="Q32" s="99">
        <v>1</v>
      </c>
      <c r="R32" s="100">
        <v>2.2000000000000002</v>
      </c>
      <c r="S32" s="98">
        <v>2.9</v>
      </c>
      <c r="T32" s="98">
        <v>2.6</v>
      </c>
      <c r="U32" s="98">
        <v>3</v>
      </c>
      <c r="V32" s="99">
        <v>3.8</v>
      </c>
    </row>
    <row r="33" spans="1:22" ht="14.25" x14ac:dyDescent="0.45">
      <c r="A33" s="4"/>
      <c r="B33" s="49" t="s">
        <v>60</v>
      </c>
      <c r="C33" s="97">
        <v>6.6</v>
      </c>
      <c r="D33" s="98">
        <v>7.2</v>
      </c>
      <c r="E33" s="98">
        <v>7.3</v>
      </c>
      <c r="F33" s="98">
        <v>7.3</v>
      </c>
      <c r="G33" s="99">
        <v>7.1</v>
      </c>
      <c r="H33" s="100">
        <v>3.3</v>
      </c>
      <c r="I33" s="98">
        <v>3.3</v>
      </c>
      <c r="J33" s="98">
        <v>3.8</v>
      </c>
      <c r="K33" s="98">
        <v>3.9</v>
      </c>
      <c r="L33" s="101">
        <v>4.0999999999999996</v>
      </c>
      <c r="M33" s="97">
        <v>1.4</v>
      </c>
      <c r="N33" s="98">
        <v>1.9</v>
      </c>
      <c r="O33" s="98">
        <v>1.7</v>
      </c>
      <c r="P33" s="98">
        <v>1.5</v>
      </c>
      <c r="Q33" s="99">
        <v>1.1000000000000001</v>
      </c>
      <c r="R33" s="100">
        <v>1.8</v>
      </c>
      <c r="S33" s="98">
        <v>2</v>
      </c>
      <c r="T33" s="98">
        <v>1.9</v>
      </c>
      <c r="U33" s="98">
        <v>2</v>
      </c>
      <c r="V33" s="99">
        <v>1.9</v>
      </c>
    </row>
    <row r="34" spans="1:22" ht="14.65" thickBot="1" x14ac:dyDescent="0.5">
      <c r="A34" s="4"/>
      <c r="B34" s="59" t="s">
        <v>62</v>
      </c>
      <c r="C34" s="112">
        <v>8</v>
      </c>
      <c r="D34" s="113">
        <v>8.1999999999999993</v>
      </c>
      <c r="E34" s="113">
        <v>7.6</v>
      </c>
      <c r="F34" s="113">
        <v>7.7</v>
      </c>
      <c r="G34" s="114">
        <v>7.5</v>
      </c>
      <c r="H34" s="115">
        <v>4.3</v>
      </c>
      <c r="I34" s="113">
        <v>3.9</v>
      </c>
      <c r="J34" s="113">
        <v>3.4</v>
      </c>
      <c r="K34" s="113">
        <v>3.3</v>
      </c>
      <c r="L34" s="116">
        <v>3.5</v>
      </c>
      <c r="M34" s="112">
        <v>1.3</v>
      </c>
      <c r="N34" s="113">
        <v>1.5</v>
      </c>
      <c r="O34" s="113">
        <v>1.3</v>
      </c>
      <c r="P34" s="113">
        <v>1.4</v>
      </c>
      <c r="Q34" s="114">
        <v>1.1000000000000001</v>
      </c>
      <c r="R34" s="115">
        <v>2.4</v>
      </c>
      <c r="S34" s="113">
        <v>2.7</v>
      </c>
      <c r="T34" s="113">
        <v>2.8</v>
      </c>
      <c r="U34" s="113">
        <v>3</v>
      </c>
      <c r="V34" s="114">
        <v>2.9</v>
      </c>
    </row>
    <row r="35" spans="1:22" ht="14.65" thickTop="1" x14ac:dyDescent="0.45">
      <c r="A35" s="4"/>
      <c r="B35" s="66" t="s">
        <v>64</v>
      </c>
      <c r="C35" s="117">
        <v>9.1</v>
      </c>
      <c r="D35" s="118">
        <v>9.6999999999999993</v>
      </c>
      <c r="E35" s="118">
        <v>9.4</v>
      </c>
      <c r="F35" s="118">
        <v>9.8000000000000007</v>
      </c>
      <c r="G35" s="119">
        <v>9.6</v>
      </c>
      <c r="H35" s="120">
        <v>5.0999999999999996</v>
      </c>
      <c r="I35" s="118">
        <v>5.0999999999999996</v>
      </c>
      <c r="J35" s="118">
        <v>4.8</v>
      </c>
      <c r="K35" s="118">
        <v>4.9000000000000004</v>
      </c>
      <c r="L35" s="121">
        <v>5</v>
      </c>
      <c r="M35" s="122">
        <v>1.4</v>
      </c>
      <c r="N35" s="123">
        <v>1.6</v>
      </c>
      <c r="O35" s="123">
        <v>1.4</v>
      </c>
      <c r="P35" s="123">
        <v>1.4</v>
      </c>
      <c r="Q35" s="124">
        <v>1.2</v>
      </c>
      <c r="R35" s="120">
        <v>2.7</v>
      </c>
      <c r="S35" s="118">
        <v>3</v>
      </c>
      <c r="T35" s="118">
        <v>3.2</v>
      </c>
      <c r="U35" s="118">
        <v>3.5</v>
      </c>
      <c r="V35" s="119">
        <v>3.4</v>
      </c>
    </row>
  </sheetData>
  <hyperlinks>
    <hyperlink ref="B1" location="Contents!A1" display="Back to contents"/>
  </hyperlinks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37"/>
  <sheetViews>
    <sheetView workbookViewId="0"/>
  </sheetViews>
  <sheetFormatPr defaultColWidth="9.33203125" defaultRowHeight="12.75" x14ac:dyDescent="0.35"/>
  <cols>
    <col min="1" max="1" width="9.33203125" style="7" customWidth="1"/>
    <col min="2" max="2" width="31.83203125" style="15" customWidth="1"/>
    <col min="3" max="22" width="9.83203125" style="15" customWidth="1"/>
    <col min="23" max="23" width="9.33203125" style="15" customWidth="1"/>
    <col min="24" max="16384" width="9.33203125" style="15"/>
  </cols>
  <sheetData>
    <row r="1" spans="1:27" s="1" customFormat="1" x14ac:dyDescent="0.35">
      <c r="A1" s="7"/>
      <c r="B1" s="176" t="s">
        <v>547</v>
      </c>
      <c r="C1" s="10"/>
      <c r="D1" s="3"/>
      <c r="E1" s="10"/>
      <c r="F1" s="3"/>
      <c r="G1" s="10"/>
      <c r="H1" s="3"/>
      <c r="I1" s="10"/>
      <c r="J1" s="3"/>
      <c r="K1" s="10"/>
      <c r="L1" s="3"/>
      <c r="M1" s="10"/>
      <c r="N1" s="3"/>
      <c r="O1" s="10"/>
      <c r="P1" s="3"/>
      <c r="Q1" s="10"/>
      <c r="R1" s="3"/>
      <c r="S1" s="10"/>
      <c r="T1" s="3"/>
      <c r="U1" s="10"/>
      <c r="V1" s="3"/>
      <c r="W1" s="15"/>
      <c r="X1" s="15"/>
      <c r="Y1" s="15"/>
      <c r="Z1" s="15"/>
      <c r="AA1" s="15"/>
    </row>
    <row r="2" spans="1:27" s="1" customFormat="1" x14ac:dyDescent="0.35">
      <c r="A2" s="7"/>
      <c r="B2" s="11"/>
      <c r="C2" s="10"/>
      <c r="D2" s="3"/>
      <c r="E2" s="10"/>
      <c r="F2" s="3"/>
      <c r="G2" s="10"/>
      <c r="H2" s="3"/>
      <c r="I2" s="10"/>
      <c r="J2" s="3"/>
      <c r="K2" s="10"/>
      <c r="L2" s="3"/>
      <c r="M2" s="10"/>
      <c r="N2" s="3"/>
      <c r="O2" s="10"/>
      <c r="P2" s="3"/>
      <c r="Q2" s="10"/>
      <c r="R2" s="3"/>
      <c r="S2" s="10"/>
      <c r="T2" s="3"/>
      <c r="U2" s="10"/>
      <c r="V2" s="3"/>
      <c r="W2" s="15"/>
      <c r="X2" s="15"/>
      <c r="Y2" s="15"/>
      <c r="Z2" s="15"/>
      <c r="AA2" s="15"/>
    </row>
    <row r="3" spans="1:27" s="1" customFormat="1" ht="15" x14ac:dyDescent="0.4">
      <c r="A3" s="7"/>
      <c r="B3" s="172" t="s">
        <v>666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5" spans="1:27" s="1" customFormat="1" x14ac:dyDescent="0.35">
      <c r="A5" s="7"/>
      <c r="B5" s="15" t="s">
        <v>65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" customFormat="1" x14ac:dyDescent="0.35">
      <c r="A6" s="7"/>
      <c r="B6" s="15" t="s">
        <v>66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1" customFormat="1" x14ac:dyDescent="0.35">
      <c r="A7" s="7"/>
      <c r="B7" s="15" t="s">
        <v>371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" customFormat="1" x14ac:dyDescent="0.35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" customFormat="1" x14ac:dyDescent="0.35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" customFormat="1" x14ac:dyDescent="0.35">
      <c r="A10" s="7"/>
      <c r="B10" s="129"/>
      <c r="C10" s="19" t="s">
        <v>372</v>
      </c>
      <c r="D10" s="20"/>
      <c r="E10" s="20"/>
      <c r="F10" s="20"/>
      <c r="G10" s="21"/>
      <c r="H10" s="22" t="s">
        <v>373</v>
      </c>
      <c r="I10" s="20"/>
      <c r="J10" s="20"/>
      <c r="K10" s="20"/>
      <c r="L10" s="80"/>
      <c r="M10" s="81" t="s">
        <v>374</v>
      </c>
      <c r="N10" s="20"/>
      <c r="O10" s="20"/>
      <c r="P10" s="20"/>
      <c r="Q10" s="80"/>
      <c r="R10" s="81" t="s">
        <v>375</v>
      </c>
      <c r="S10" s="20"/>
      <c r="T10" s="20"/>
      <c r="U10" s="20"/>
      <c r="V10" s="24"/>
      <c r="W10" s="15"/>
      <c r="X10" s="15"/>
      <c r="Y10" s="15"/>
      <c r="Z10" s="15"/>
      <c r="AA10" s="15"/>
    </row>
    <row r="11" spans="1:27" s="1" customFormat="1" ht="13.15" x14ac:dyDescent="0.4">
      <c r="A11" s="7"/>
      <c r="B11" s="26"/>
      <c r="C11" s="82">
        <v>2011</v>
      </c>
      <c r="D11" s="83">
        <v>2012</v>
      </c>
      <c r="E11" s="83">
        <v>2013</v>
      </c>
      <c r="F11" s="83">
        <v>2014</v>
      </c>
      <c r="G11" s="84">
        <v>2015</v>
      </c>
      <c r="H11" s="85">
        <v>2011</v>
      </c>
      <c r="I11" s="83">
        <v>2012</v>
      </c>
      <c r="J11" s="83">
        <v>2013</v>
      </c>
      <c r="K11" s="83">
        <v>2014</v>
      </c>
      <c r="L11" s="86">
        <v>2015</v>
      </c>
      <c r="M11" s="82">
        <v>2011</v>
      </c>
      <c r="N11" s="83">
        <v>2012</v>
      </c>
      <c r="O11" s="83">
        <v>2013</v>
      </c>
      <c r="P11" s="83">
        <v>2014</v>
      </c>
      <c r="Q11" s="84">
        <v>2015</v>
      </c>
      <c r="R11" s="85">
        <v>2011</v>
      </c>
      <c r="S11" s="83">
        <v>2012</v>
      </c>
      <c r="T11" s="83">
        <v>2013</v>
      </c>
      <c r="U11" s="83">
        <v>2014</v>
      </c>
      <c r="V11" s="84">
        <v>2015</v>
      </c>
      <c r="W11" s="15"/>
      <c r="X11" s="15"/>
      <c r="Y11" s="15"/>
      <c r="Z11" s="15"/>
      <c r="AA11" s="15"/>
    </row>
    <row r="12" spans="1:27" s="1" customFormat="1" ht="14.25" x14ac:dyDescent="0.45">
      <c r="A12" s="7"/>
      <c r="B12" s="32" t="s">
        <v>5</v>
      </c>
      <c r="C12" s="87">
        <v>100</v>
      </c>
      <c r="D12" s="88">
        <v>100</v>
      </c>
      <c r="E12" s="88">
        <v>100</v>
      </c>
      <c r="F12" s="88">
        <v>100</v>
      </c>
      <c r="G12" s="89">
        <v>100</v>
      </c>
      <c r="H12" s="90">
        <v>57.4</v>
      </c>
      <c r="I12" s="88">
        <v>55.5</v>
      </c>
      <c r="J12" s="88">
        <v>54.4</v>
      </c>
      <c r="K12" s="88">
        <v>52.8</v>
      </c>
      <c r="L12" s="91">
        <v>53.6</v>
      </c>
      <c r="M12" s="87">
        <v>13.5</v>
      </c>
      <c r="N12" s="88">
        <v>14.2</v>
      </c>
      <c r="O12" s="88">
        <v>13</v>
      </c>
      <c r="P12" s="88">
        <v>12.7</v>
      </c>
      <c r="Q12" s="89">
        <v>12.1</v>
      </c>
      <c r="R12" s="90">
        <v>29.1</v>
      </c>
      <c r="S12" s="88">
        <v>30.3</v>
      </c>
      <c r="T12" s="88">
        <v>32.6</v>
      </c>
      <c r="U12" s="88">
        <v>34.5</v>
      </c>
      <c r="V12" s="89">
        <v>34.200000000000003</v>
      </c>
      <c r="W12" s="15"/>
      <c r="X12" s="41"/>
      <c r="Y12" s="41"/>
      <c r="Z12" s="41"/>
      <c r="AA12" s="15"/>
    </row>
    <row r="13" spans="1:27" s="1" customFormat="1" ht="14.25" x14ac:dyDescent="0.45">
      <c r="A13" s="7"/>
      <c r="B13" s="42" t="s">
        <v>10</v>
      </c>
      <c r="C13" s="92">
        <v>100</v>
      </c>
      <c r="D13" s="93">
        <v>100</v>
      </c>
      <c r="E13" s="93">
        <v>100</v>
      </c>
      <c r="F13" s="93">
        <v>100</v>
      </c>
      <c r="G13" s="94">
        <v>100</v>
      </c>
      <c r="H13" s="95">
        <v>59.8</v>
      </c>
      <c r="I13" s="93">
        <v>59.1</v>
      </c>
      <c r="J13" s="93">
        <v>57.9</v>
      </c>
      <c r="K13" s="93">
        <v>55.5</v>
      </c>
      <c r="L13" s="96">
        <v>55.3</v>
      </c>
      <c r="M13" s="92">
        <v>12</v>
      </c>
      <c r="N13" s="93">
        <v>12.3</v>
      </c>
      <c r="O13" s="93">
        <v>12</v>
      </c>
      <c r="P13" s="93">
        <v>12.3</v>
      </c>
      <c r="Q13" s="94">
        <v>12.1</v>
      </c>
      <c r="R13" s="95">
        <v>28.2</v>
      </c>
      <c r="S13" s="93">
        <v>28.6</v>
      </c>
      <c r="T13" s="93">
        <v>30.1</v>
      </c>
      <c r="U13" s="93">
        <v>32.200000000000003</v>
      </c>
      <c r="V13" s="94">
        <v>32.700000000000003</v>
      </c>
      <c r="W13" s="15"/>
      <c r="X13" s="41"/>
      <c r="Y13" s="41"/>
      <c r="Z13" s="41"/>
      <c r="AA13" s="15"/>
    </row>
    <row r="14" spans="1:27" s="1" customFormat="1" ht="14.25" x14ac:dyDescent="0.45">
      <c r="A14" s="7"/>
      <c r="B14" s="49" t="s">
        <v>16</v>
      </c>
      <c r="C14" s="97">
        <v>100</v>
      </c>
      <c r="D14" s="98">
        <v>100</v>
      </c>
      <c r="E14" s="98">
        <v>100</v>
      </c>
      <c r="F14" s="98">
        <v>100</v>
      </c>
      <c r="G14" s="99">
        <v>100</v>
      </c>
      <c r="H14" s="100">
        <v>60.2</v>
      </c>
      <c r="I14" s="98">
        <v>57.5</v>
      </c>
      <c r="J14" s="98">
        <v>54.9</v>
      </c>
      <c r="K14" s="98">
        <v>51.9</v>
      </c>
      <c r="L14" s="101">
        <v>52</v>
      </c>
      <c r="M14" s="97">
        <v>12.2</v>
      </c>
      <c r="N14" s="98">
        <v>14.3</v>
      </c>
      <c r="O14" s="98">
        <v>14.5</v>
      </c>
      <c r="P14" s="98">
        <v>13.4</v>
      </c>
      <c r="Q14" s="99">
        <v>12.6</v>
      </c>
      <c r="R14" s="100">
        <v>27.6</v>
      </c>
      <c r="S14" s="98">
        <v>28.2</v>
      </c>
      <c r="T14" s="98">
        <v>30.5</v>
      </c>
      <c r="U14" s="98">
        <v>34.700000000000003</v>
      </c>
      <c r="V14" s="99">
        <v>35.299999999999997</v>
      </c>
      <c r="W14" s="15"/>
      <c r="X14" s="41"/>
      <c r="Y14" s="41"/>
      <c r="Z14" s="41"/>
      <c r="AA14" s="15"/>
    </row>
    <row r="15" spans="1:27" s="1" customFormat="1" ht="14.25" x14ac:dyDescent="0.45">
      <c r="A15" s="7"/>
      <c r="B15" s="50" t="s">
        <v>22</v>
      </c>
      <c r="C15" s="97">
        <v>100</v>
      </c>
      <c r="D15" s="98">
        <v>100</v>
      </c>
      <c r="E15" s="98">
        <v>100</v>
      </c>
      <c r="F15" s="98">
        <v>100</v>
      </c>
      <c r="G15" s="99">
        <v>100</v>
      </c>
      <c r="H15" s="100">
        <v>53.5</v>
      </c>
      <c r="I15" s="98">
        <v>51.2</v>
      </c>
      <c r="J15" s="98">
        <v>51.2</v>
      </c>
      <c r="K15" s="98">
        <v>47.4</v>
      </c>
      <c r="L15" s="101">
        <v>49.6</v>
      </c>
      <c r="M15" s="97">
        <v>15.7</v>
      </c>
      <c r="N15" s="98">
        <v>16.899999999999999</v>
      </c>
      <c r="O15" s="98">
        <v>12.6</v>
      </c>
      <c r="P15" s="98">
        <v>13.6</v>
      </c>
      <c r="Q15" s="99">
        <v>14</v>
      </c>
      <c r="R15" s="100">
        <v>30.8</v>
      </c>
      <c r="S15" s="98">
        <v>31.8</v>
      </c>
      <c r="T15" s="98">
        <v>36.200000000000003</v>
      </c>
      <c r="U15" s="98">
        <v>39</v>
      </c>
      <c r="V15" s="99">
        <v>36.4</v>
      </c>
      <c r="W15" s="15"/>
      <c r="X15" s="41"/>
      <c r="Y15" s="41"/>
      <c r="Z15" s="41"/>
      <c r="AA15" s="15"/>
    </row>
    <row r="16" spans="1:27" s="1" customFormat="1" ht="14.25" x14ac:dyDescent="0.45">
      <c r="A16" s="7"/>
      <c r="B16" s="50" t="s">
        <v>26</v>
      </c>
      <c r="C16" s="97">
        <v>100</v>
      </c>
      <c r="D16" s="98">
        <v>100</v>
      </c>
      <c r="E16" s="98">
        <v>100</v>
      </c>
      <c r="F16" s="98">
        <v>100</v>
      </c>
      <c r="G16" s="99">
        <v>100</v>
      </c>
      <c r="H16" s="100">
        <v>62</v>
      </c>
      <c r="I16" s="98">
        <v>60.6</v>
      </c>
      <c r="J16" s="98">
        <v>56.8</v>
      </c>
      <c r="K16" s="98">
        <v>56.6</v>
      </c>
      <c r="L16" s="101">
        <v>53.6</v>
      </c>
      <c r="M16" s="97">
        <v>11.4</v>
      </c>
      <c r="N16" s="98">
        <v>11.7</v>
      </c>
      <c r="O16" s="98">
        <v>18.3</v>
      </c>
      <c r="P16" s="98">
        <v>10.1</v>
      </c>
      <c r="Q16" s="99">
        <v>11.6</v>
      </c>
      <c r="R16" s="100">
        <v>26.6</v>
      </c>
      <c r="S16" s="98">
        <v>27.7</v>
      </c>
      <c r="T16" s="98">
        <v>24.9</v>
      </c>
      <c r="U16" s="98">
        <v>33.299999999999997</v>
      </c>
      <c r="V16" s="99">
        <v>34.9</v>
      </c>
      <c r="W16" s="15"/>
      <c r="X16" s="41"/>
      <c r="Y16" s="41"/>
      <c r="Z16" s="41"/>
      <c r="AA16" s="15"/>
    </row>
    <row r="17" spans="1:27" s="1" customFormat="1" ht="14.25" x14ac:dyDescent="0.45">
      <c r="A17" s="7"/>
      <c r="B17" s="50" t="s">
        <v>28</v>
      </c>
      <c r="C17" s="97">
        <v>100</v>
      </c>
      <c r="D17" s="98">
        <v>100</v>
      </c>
      <c r="E17" s="98">
        <v>100</v>
      </c>
      <c r="F17" s="98">
        <v>100</v>
      </c>
      <c r="G17" s="99">
        <v>100</v>
      </c>
      <c r="H17" s="100">
        <v>65.8</v>
      </c>
      <c r="I17" s="98">
        <v>61.3</v>
      </c>
      <c r="J17" s="98">
        <v>57.5</v>
      </c>
      <c r="K17" s="98">
        <v>52.3</v>
      </c>
      <c r="L17" s="101">
        <v>52.7</v>
      </c>
      <c r="M17" s="97">
        <v>9</v>
      </c>
      <c r="N17" s="98">
        <v>14</v>
      </c>
      <c r="O17" s="98">
        <v>13.1</v>
      </c>
      <c r="P17" s="98">
        <v>17.100000000000001</v>
      </c>
      <c r="Q17" s="99">
        <v>12.5</v>
      </c>
      <c r="R17" s="100">
        <v>25.2</v>
      </c>
      <c r="S17" s="98">
        <v>24.7</v>
      </c>
      <c r="T17" s="98">
        <v>29.4</v>
      </c>
      <c r="U17" s="98">
        <v>30.6</v>
      </c>
      <c r="V17" s="99">
        <v>34.799999999999997</v>
      </c>
      <c r="W17" s="15"/>
      <c r="X17" s="41"/>
      <c r="Y17" s="41"/>
      <c r="Z17" s="41"/>
      <c r="AA17" s="15"/>
    </row>
    <row r="18" spans="1:27" s="1" customFormat="1" ht="14.25" x14ac:dyDescent="0.45">
      <c r="A18" s="7"/>
      <c r="B18" s="49" t="s">
        <v>30</v>
      </c>
      <c r="C18" s="97">
        <v>100</v>
      </c>
      <c r="D18" s="98">
        <v>100</v>
      </c>
      <c r="E18" s="98">
        <v>100</v>
      </c>
      <c r="F18" s="98">
        <v>100</v>
      </c>
      <c r="G18" s="99">
        <v>100</v>
      </c>
      <c r="H18" s="100">
        <v>60.2</v>
      </c>
      <c r="I18" s="98">
        <v>49.2</v>
      </c>
      <c r="J18" s="98">
        <v>38.4</v>
      </c>
      <c r="K18" s="98">
        <v>35.5</v>
      </c>
      <c r="L18" s="101">
        <v>47.8</v>
      </c>
      <c r="M18" s="97">
        <v>14.7</v>
      </c>
      <c r="N18" s="98">
        <v>21</v>
      </c>
      <c r="O18" s="98">
        <v>18.600000000000001</v>
      </c>
      <c r="P18" s="98">
        <v>16.399999999999999</v>
      </c>
      <c r="Q18" s="99">
        <v>10.6</v>
      </c>
      <c r="R18" s="100">
        <v>25.1</v>
      </c>
      <c r="S18" s="98">
        <v>29.9</v>
      </c>
      <c r="T18" s="98">
        <v>43</v>
      </c>
      <c r="U18" s="98">
        <v>48.1</v>
      </c>
      <c r="V18" s="99">
        <v>41.5</v>
      </c>
      <c r="W18" s="15"/>
      <c r="X18" s="41"/>
      <c r="Y18" s="41"/>
      <c r="Z18" s="41"/>
      <c r="AA18" s="15"/>
    </row>
    <row r="19" spans="1:27" s="1" customFormat="1" ht="14.25" x14ac:dyDescent="0.45">
      <c r="A19" s="7"/>
      <c r="B19" s="49" t="s">
        <v>32</v>
      </c>
      <c r="C19" s="97">
        <v>100</v>
      </c>
      <c r="D19" s="98">
        <v>100</v>
      </c>
      <c r="E19" s="98">
        <v>100</v>
      </c>
      <c r="F19" s="98">
        <v>100</v>
      </c>
      <c r="G19" s="99">
        <v>100</v>
      </c>
      <c r="H19" s="100">
        <v>56.1</v>
      </c>
      <c r="I19" s="98">
        <v>55.3</v>
      </c>
      <c r="J19" s="98">
        <v>54.3</v>
      </c>
      <c r="K19" s="98">
        <v>53.8</v>
      </c>
      <c r="L19" s="101">
        <v>53.3</v>
      </c>
      <c r="M19" s="97">
        <v>11.2</v>
      </c>
      <c r="N19" s="98">
        <v>10.9</v>
      </c>
      <c r="O19" s="98">
        <v>10.6</v>
      </c>
      <c r="P19" s="98">
        <v>10.8</v>
      </c>
      <c r="Q19" s="99">
        <v>11.7</v>
      </c>
      <c r="R19" s="100">
        <v>32.700000000000003</v>
      </c>
      <c r="S19" s="98">
        <v>33.799999999999997</v>
      </c>
      <c r="T19" s="98">
        <v>35.200000000000003</v>
      </c>
      <c r="U19" s="98">
        <v>35.5</v>
      </c>
      <c r="V19" s="99">
        <v>35</v>
      </c>
      <c r="W19" s="15"/>
      <c r="X19" s="41"/>
      <c r="Y19" s="41"/>
      <c r="Z19" s="41"/>
      <c r="AA19" s="15"/>
    </row>
    <row r="20" spans="1:27" s="1" customFormat="1" ht="14.25" x14ac:dyDescent="0.45">
      <c r="A20" s="7"/>
      <c r="B20" s="49" t="s">
        <v>34</v>
      </c>
      <c r="C20" s="97">
        <v>100</v>
      </c>
      <c r="D20" s="98">
        <v>100</v>
      </c>
      <c r="E20" s="98">
        <v>100</v>
      </c>
      <c r="F20" s="98">
        <v>100</v>
      </c>
      <c r="G20" s="99">
        <v>100</v>
      </c>
      <c r="H20" s="100">
        <v>55.3</v>
      </c>
      <c r="I20" s="98">
        <v>39.9</v>
      </c>
      <c r="J20" s="98">
        <v>30.7</v>
      </c>
      <c r="K20" s="98">
        <v>50.8</v>
      </c>
      <c r="L20" s="101">
        <v>61.6</v>
      </c>
      <c r="M20" s="97">
        <v>24.5</v>
      </c>
      <c r="N20" s="98">
        <v>20.6</v>
      </c>
      <c r="O20" s="98">
        <v>27.1</v>
      </c>
      <c r="P20" s="98">
        <v>16.8</v>
      </c>
      <c r="Q20" s="99">
        <v>16.2</v>
      </c>
      <c r="R20" s="100">
        <v>20.2</v>
      </c>
      <c r="S20" s="98">
        <v>39.5</v>
      </c>
      <c r="T20" s="98">
        <v>42.3</v>
      </c>
      <c r="U20" s="98">
        <v>32.4</v>
      </c>
      <c r="V20" s="99">
        <v>22.2</v>
      </c>
      <c r="W20" s="15"/>
      <c r="X20" s="41"/>
      <c r="Y20" s="41"/>
      <c r="Z20" s="41"/>
      <c r="AA20" s="15"/>
    </row>
    <row r="21" spans="1:27" s="1" customFormat="1" ht="14.25" x14ac:dyDescent="0.45">
      <c r="A21" s="7"/>
      <c r="B21" s="49" t="s">
        <v>36</v>
      </c>
      <c r="C21" s="97">
        <v>100</v>
      </c>
      <c r="D21" s="98">
        <v>100</v>
      </c>
      <c r="E21" s="98">
        <v>100</v>
      </c>
      <c r="F21" s="98">
        <v>100</v>
      </c>
      <c r="G21" s="99">
        <v>100</v>
      </c>
      <c r="H21" s="100">
        <v>48.7</v>
      </c>
      <c r="I21" s="98">
        <v>49.1</v>
      </c>
      <c r="J21" s="98">
        <v>54.1</v>
      </c>
      <c r="K21" s="98">
        <v>50.3</v>
      </c>
      <c r="L21" s="101">
        <v>49.5</v>
      </c>
      <c r="M21" s="97">
        <v>21.6</v>
      </c>
      <c r="N21" s="98">
        <v>18.600000000000001</v>
      </c>
      <c r="O21" s="98">
        <v>13.8</v>
      </c>
      <c r="P21" s="98">
        <v>17.3</v>
      </c>
      <c r="Q21" s="99">
        <v>14.6</v>
      </c>
      <c r="R21" s="100">
        <v>29.7</v>
      </c>
      <c r="S21" s="98">
        <v>32.299999999999997</v>
      </c>
      <c r="T21" s="98">
        <v>32.1</v>
      </c>
      <c r="U21" s="98">
        <v>32.4</v>
      </c>
      <c r="V21" s="99">
        <v>35.9</v>
      </c>
      <c r="W21" s="15"/>
      <c r="X21" s="41"/>
      <c r="Y21" s="41"/>
      <c r="Z21" s="41"/>
      <c r="AA21" s="15"/>
    </row>
    <row r="22" spans="1:27" s="1" customFormat="1" ht="14.25" x14ac:dyDescent="0.45">
      <c r="A22" s="7"/>
      <c r="B22" s="49" t="s">
        <v>38</v>
      </c>
      <c r="C22" s="97">
        <v>100</v>
      </c>
      <c r="D22" s="98">
        <v>100</v>
      </c>
      <c r="E22" s="98">
        <v>100</v>
      </c>
      <c r="F22" s="98">
        <v>100</v>
      </c>
      <c r="G22" s="99">
        <v>100</v>
      </c>
      <c r="H22" s="100">
        <v>57.8</v>
      </c>
      <c r="I22" s="98">
        <v>55.3</v>
      </c>
      <c r="J22" s="98">
        <v>54.7</v>
      </c>
      <c r="K22" s="98">
        <v>56.5</v>
      </c>
      <c r="L22" s="101">
        <v>59.1</v>
      </c>
      <c r="M22" s="97">
        <v>14.1</v>
      </c>
      <c r="N22" s="98">
        <v>15.6</v>
      </c>
      <c r="O22" s="98">
        <v>13.1</v>
      </c>
      <c r="P22" s="98">
        <v>10.7</v>
      </c>
      <c r="Q22" s="99">
        <v>10.9</v>
      </c>
      <c r="R22" s="100">
        <v>28.1</v>
      </c>
      <c r="S22" s="98">
        <v>29.1</v>
      </c>
      <c r="T22" s="98">
        <v>32.200000000000003</v>
      </c>
      <c r="U22" s="98">
        <v>32.799999999999997</v>
      </c>
      <c r="V22" s="99">
        <v>30</v>
      </c>
      <c r="W22" s="15"/>
      <c r="X22" s="41"/>
      <c r="Y22" s="41"/>
      <c r="Z22" s="41"/>
      <c r="AA22" s="15"/>
    </row>
    <row r="23" spans="1:27" s="1" customFormat="1" ht="14.25" x14ac:dyDescent="0.45">
      <c r="A23" s="7"/>
      <c r="B23" s="50" t="s">
        <v>40</v>
      </c>
      <c r="C23" s="97">
        <v>100</v>
      </c>
      <c r="D23" s="98">
        <v>100</v>
      </c>
      <c r="E23" s="98">
        <v>100</v>
      </c>
      <c r="F23" s="98">
        <v>100</v>
      </c>
      <c r="G23" s="99">
        <v>100</v>
      </c>
      <c r="H23" s="100">
        <v>59.1</v>
      </c>
      <c r="I23" s="98">
        <v>55.9</v>
      </c>
      <c r="J23" s="98">
        <v>52.9</v>
      </c>
      <c r="K23" s="98">
        <v>52.6</v>
      </c>
      <c r="L23" s="101">
        <v>55</v>
      </c>
      <c r="M23" s="97">
        <v>13.3</v>
      </c>
      <c r="N23" s="98">
        <v>14.5</v>
      </c>
      <c r="O23" s="98">
        <v>14.4</v>
      </c>
      <c r="P23" s="98">
        <v>11.7</v>
      </c>
      <c r="Q23" s="99">
        <v>11.8</v>
      </c>
      <c r="R23" s="100">
        <v>27.6</v>
      </c>
      <c r="S23" s="98">
        <v>29.6</v>
      </c>
      <c r="T23" s="98">
        <v>32.6</v>
      </c>
      <c r="U23" s="98">
        <v>35.799999999999997</v>
      </c>
      <c r="V23" s="99">
        <v>33.200000000000003</v>
      </c>
      <c r="W23" s="15"/>
      <c r="X23" s="41"/>
      <c r="Y23" s="41"/>
      <c r="Z23" s="41"/>
      <c r="AA23" s="15"/>
    </row>
    <row r="24" spans="1:27" s="1" customFormat="1" ht="14.25" x14ac:dyDescent="0.45">
      <c r="A24" s="7"/>
      <c r="B24" s="51" t="s">
        <v>42</v>
      </c>
      <c r="C24" s="102">
        <v>100</v>
      </c>
      <c r="D24" s="103">
        <v>100</v>
      </c>
      <c r="E24" s="103">
        <v>100</v>
      </c>
      <c r="F24" s="103">
        <v>100</v>
      </c>
      <c r="G24" s="104">
        <v>100</v>
      </c>
      <c r="H24" s="105">
        <v>56.5</v>
      </c>
      <c r="I24" s="103">
        <v>54.8</v>
      </c>
      <c r="J24" s="103">
        <v>56.5</v>
      </c>
      <c r="K24" s="103">
        <v>60.3</v>
      </c>
      <c r="L24" s="106">
        <v>62.6</v>
      </c>
      <c r="M24" s="102">
        <v>14.9</v>
      </c>
      <c r="N24" s="103">
        <v>16.600000000000001</v>
      </c>
      <c r="O24" s="103">
        <v>11.9</v>
      </c>
      <c r="P24" s="103">
        <v>9.8000000000000007</v>
      </c>
      <c r="Q24" s="104">
        <v>10.1</v>
      </c>
      <c r="R24" s="105">
        <v>28.7</v>
      </c>
      <c r="S24" s="103">
        <v>28.7</v>
      </c>
      <c r="T24" s="103">
        <v>31.7</v>
      </c>
      <c r="U24" s="103">
        <v>29.9</v>
      </c>
      <c r="V24" s="104">
        <v>27.3</v>
      </c>
      <c r="W24" s="15"/>
      <c r="X24" s="41"/>
      <c r="Y24" s="41"/>
      <c r="Z24" s="41"/>
      <c r="AA24" s="15"/>
    </row>
    <row r="25" spans="1:27" s="1" customFormat="1" ht="14.25" x14ac:dyDescent="0.45">
      <c r="A25" s="7"/>
      <c r="B25" s="58" t="s">
        <v>44</v>
      </c>
      <c r="C25" s="107">
        <v>100</v>
      </c>
      <c r="D25" s="108">
        <v>100</v>
      </c>
      <c r="E25" s="108">
        <v>100</v>
      </c>
      <c r="F25" s="108">
        <v>100</v>
      </c>
      <c r="G25" s="109">
        <v>100</v>
      </c>
      <c r="H25" s="110">
        <v>52.2</v>
      </c>
      <c r="I25" s="108">
        <v>46.4</v>
      </c>
      <c r="J25" s="108">
        <v>44.8</v>
      </c>
      <c r="K25" s="108">
        <v>43.6</v>
      </c>
      <c r="L25" s="111">
        <v>47.3</v>
      </c>
      <c r="M25" s="107">
        <v>17.899999999999999</v>
      </c>
      <c r="N25" s="108">
        <v>22</v>
      </c>
      <c r="O25" s="108">
        <v>19.100000000000001</v>
      </c>
      <c r="P25" s="108">
        <v>17.600000000000001</v>
      </c>
      <c r="Q25" s="109">
        <v>13.9</v>
      </c>
      <c r="R25" s="110">
        <v>29.9</v>
      </c>
      <c r="S25" s="108">
        <v>31.6</v>
      </c>
      <c r="T25" s="108">
        <v>36</v>
      </c>
      <c r="U25" s="108">
        <v>38.799999999999997</v>
      </c>
      <c r="V25" s="109">
        <v>38.799999999999997</v>
      </c>
      <c r="W25" s="15"/>
      <c r="X25" s="41"/>
      <c r="Y25" s="41"/>
      <c r="Z25" s="41"/>
      <c r="AA25" s="15"/>
    </row>
    <row r="26" spans="1:27" s="1" customFormat="1" ht="14.25" x14ac:dyDescent="0.45">
      <c r="A26" s="7"/>
      <c r="B26" s="49" t="s">
        <v>46</v>
      </c>
      <c r="C26" s="97">
        <v>100</v>
      </c>
      <c r="D26" s="98">
        <v>100</v>
      </c>
      <c r="E26" s="98">
        <v>100</v>
      </c>
      <c r="F26" s="98">
        <v>100</v>
      </c>
      <c r="G26" s="99">
        <v>100</v>
      </c>
      <c r="H26" s="100">
        <v>58.1</v>
      </c>
      <c r="I26" s="98">
        <v>46.9</v>
      </c>
      <c r="J26" s="98">
        <v>38.200000000000003</v>
      </c>
      <c r="K26" s="98">
        <v>34.1</v>
      </c>
      <c r="L26" s="101">
        <v>38.700000000000003</v>
      </c>
      <c r="M26" s="97">
        <v>16.100000000000001</v>
      </c>
      <c r="N26" s="98">
        <v>20.3</v>
      </c>
      <c r="O26" s="98">
        <v>20.2</v>
      </c>
      <c r="P26" s="98">
        <v>16.7</v>
      </c>
      <c r="Q26" s="99">
        <v>15.4</v>
      </c>
      <c r="R26" s="100">
        <v>25.8</v>
      </c>
      <c r="S26" s="98">
        <v>32.700000000000003</v>
      </c>
      <c r="T26" s="98">
        <v>41.6</v>
      </c>
      <c r="U26" s="98">
        <v>49.2</v>
      </c>
      <c r="V26" s="99">
        <v>45.8</v>
      </c>
      <c r="W26" s="15"/>
      <c r="X26" s="41"/>
      <c r="Y26" s="41"/>
      <c r="Z26" s="41"/>
      <c r="AA26" s="15"/>
    </row>
    <row r="27" spans="1:27" s="1" customFormat="1" ht="14.25" x14ac:dyDescent="0.45">
      <c r="A27" s="7"/>
      <c r="B27" s="49" t="s">
        <v>48</v>
      </c>
      <c r="C27" s="97">
        <v>100</v>
      </c>
      <c r="D27" s="98">
        <v>100</v>
      </c>
      <c r="E27" s="98">
        <v>100</v>
      </c>
      <c r="F27" s="98">
        <v>100</v>
      </c>
      <c r="G27" s="99">
        <v>100</v>
      </c>
      <c r="H27" s="100">
        <v>55.8</v>
      </c>
      <c r="I27" s="98">
        <v>47.1</v>
      </c>
      <c r="J27" s="98">
        <v>47.6</v>
      </c>
      <c r="K27" s="98">
        <v>46.4</v>
      </c>
      <c r="L27" s="101">
        <v>51.6</v>
      </c>
      <c r="M27" s="97">
        <v>16.2</v>
      </c>
      <c r="N27" s="98">
        <v>24.3</v>
      </c>
      <c r="O27" s="98">
        <v>15.3</v>
      </c>
      <c r="P27" s="98">
        <v>16.600000000000001</v>
      </c>
      <c r="Q27" s="99">
        <v>12.7</v>
      </c>
      <c r="R27" s="100">
        <v>28</v>
      </c>
      <c r="S27" s="98">
        <v>28.6</v>
      </c>
      <c r="T27" s="98">
        <v>37</v>
      </c>
      <c r="U27" s="98">
        <v>37</v>
      </c>
      <c r="V27" s="99">
        <v>35.700000000000003</v>
      </c>
      <c r="W27" s="15"/>
      <c r="X27" s="41"/>
      <c r="Y27" s="41"/>
      <c r="Z27" s="41"/>
      <c r="AA27" s="15"/>
    </row>
    <row r="28" spans="1:27" s="1" customFormat="1" ht="14.25" x14ac:dyDescent="0.45">
      <c r="A28" s="7"/>
      <c r="B28" s="49" t="s">
        <v>50</v>
      </c>
      <c r="C28" s="97">
        <v>100</v>
      </c>
      <c r="D28" s="98">
        <v>100</v>
      </c>
      <c r="E28" s="98">
        <v>100</v>
      </c>
      <c r="F28" s="98">
        <v>100</v>
      </c>
      <c r="G28" s="99">
        <v>100</v>
      </c>
      <c r="H28" s="100">
        <v>45</v>
      </c>
      <c r="I28" s="98">
        <v>42.7</v>
      </c>
      <c r="J28" s="98">
        <v>40.299999999999997</v>
      </c>
      <c r="K28" s="98">
        <v>37.5</v>
      </c>
      <c r="L28" s="101">
        <v>44.7</v>
      </c>
      <c r="M28" s="97">
        <v>20.100000000000001</v>
      </c>
      <c r="N28" s="98">
        <v>23</v>
      </c>
      <c r="O28" s="98">
        <v>20.7</v>
      </c>
      <c r="P28" s="98">
        <v>17.7</v>
      </c>
      <c r="Q28" s="99">
        <v>11.9</v>
      </c>
      <c r="R28" s="100">
        <v>34.9</v>
      </c>
      <c r="S28" s="98">
        <v>34.299999999999997</v>
      </c>
      <c r="T28" s="98">
        <v>39</v>
      </c>
      <c r="U28" s="98">
        <v>44.9</v>
      </c>
      <c r="V28" s="99">
        <v>43.4</v>
      </c>
      <c r="W28" s="15"/>
      <c r="X28" s="41"/>
      <c r="Y28" s="41"/>
      <c r="Z28" s="41"/>
      <c r="AA28" s="15"/>
    </row>
    <row r="29" spans="1:27" s="1" customFormat="1" ht="14.25" x14ac:dyDescent="0.45">
      <c r="A29" s="7"/>
      <c r="B29" s="49" t="s">
        <v>52</v>
      </c>
      <c r="C29" s="97">
        <v>100</v>
      </c>
      <c r="D29" s="98">
        <v>100</v>
      </c>
      <c r="E29" s="98">
        <v>100</v>
      </c>
      <c r="F29" s="98">
        <v>100</v>
      </c>
      <c r="G29" s="99">
        <v>100</v>
      </c>
      <c r="H29" s="100">
        <v>51.3</v>
      </c>
      <c r="I29" s="98">
        <v>51.9</v>
      </c>
      <c r="J29" s="98">
        <v>44.8</v>
      </c>
      <c r="K29" s="98">
        <v>42</v>
      </c>
      <c r="L29" s="101">
        <v>49.5</v>
      </c>
      <c r="M29" s="97">
        <v>17.2</v>
      </c>
      <c r="N29" s="98">
        <v>17.399999999999999</v>
      </c>
      <c r="O29" s="98">
        <v>15.7</v>
      </c>
      <c r="P29" s="98">
        <v>16.5</v>
      </c>
      <c r="Q29" s="99">
        <v>11.7</v>
      </c>
      <c r="R29" s="100">
        <v>31.5</v>
      </c>
      <c r="S29" s="98">
        <v>30.7</v>
      </c>
      <c r="T29" s="98">
        <v>39.5</v>
      </c>
      <c r="U29" s="98">
        <v>41.4</v>
      </c>
      <c r="V29" s="99">
        <v>38.799999999999997</v>
      </c>
      <c r="W29" s="15"/>
      <c r="X29" s="41"/>
      <c r="Y29" s="41"/>
      <c r="Z29" s="41"/>
      <c r="AA29" s="15"/>
    </row>
    <row r="30" spans="1:27" s="1" customFormat="1" ht="14.25" x14ac:dyDescent="0.45">
      <c r="A30" s="7"/>
      <c r="B30" s="49" t="s">
        <v>54</v>
      </c>
      <c r="C30" s="97">
        <v>100</v>
      </c>
      <c r="D30" s="98">
        <v>100</v>
      </c>
      <c r="E30" s="98">
        <v>100</v>
      </c>
      <c r="F30" s="98">
        <v>100</v>
      </c>
      <c r="G30" s="99">
        <v>100</v>
      </c>
      <c r="H30" s="100">
        <v>48.8</v>
      </c>
      <c r="I30" s="98">
        <v>42.8</v>
      </c>
      <c r="J30" s="98">
        <v>45.5</v>
      </c>
      <c r="K30" s="98">
        <v>48.9</v>
      </c>
      <c r="L30" s="101">
        <v>45.4</v>
      </c>
      <c r="M30" s="97">
        <v>20.399999999999999</v>
      </c>
      <c r="N30" s="98">
        <v>22.8</v>
      </c>
      <c r="O30" s="98">
        <v>20.2</v>
      </c>
      <c r="P30" s="98">
        <v>15.5</v>
      </c>
      <c r="Q30" s="99">
        <v>13.8</v>
      </c>
      <c r="R30" s="100">
        <v>30.8</v>
      </c>
      <c r="S30" s="98">
        <v>34.4</v>
      </c>
      <c r="T30" s="98">
        <v>34.200000000000003</v>
      </c>
      <c r="U30" s="98">
        <v>35.700000000000003</v>
      </c>
      <c r="V30" s="99">
        <v>40.9</v>
      </c>
      <c r="W30" s="15"/>
      <c r="X30" s="41"/>
      <c r="Y30" s="41"/>
      <c r="Z30" s="41"/>
      <c r="AA30" s="15"/>
    </row>
    <row r="31" spans="1:27" s="1" customFormat="1" ht="14.25" x14ac:dyDescent="0.45">
      <c r="A31" s="7"/>
      <c r="B31" s="49" t="s">
        <v>56</v>
      </c>
      <c r="C31" s="97">
        <v>100</v>
      </c>
      <c r="D31" s="98">
        <v>100</v>
      </c>
      <c r="E31" s="98">
        <v>100</v>
      </c>
      <c r="F31" s="98">
        <v>100</v>
      </c>
      <c r="G31" s="99">
        <v>100</v>
      </c>
      <c r="H31" s="100">
        <v>54.1</v>
      </c>
      <c r="I31" s="98">
        <v>47.1</v>
      </c>
      <c r="J31" s="98">
        <v>38.1</v>
      </c>
      <c r="K31" s="98">
        <v>35.5</v>
      </c>
      <c r="L31" s="101">
        <v>38.799999999999997</v>
      </c>
      <c r="M31" s="97">
        <v>15.4</v>
      </c>
      <c r="N31" s="98">
        <v>22.4</v>
      </c>
      <c r="O31" s="98">
        <v>18.5</v>
      </c>
      <c r="P31" s="98">
        <v>16.8</v>
      </c>
      <c r="Q31" s="99">
        <v>13.1</v>
      </c>
      <c r="R31" s="100">
        <v>30.5</v>
      </c>
      <c r="S31" s="98">
        <v>30.5</v>
      </c>
      <c r="T31" s="98">
        <v>43.5</v>
      </c>
      <c r="U31" s="98">
        <v>47.7</v>
      </c>
      <c r="V31" s="99">
        <v>48</v>
      </c>
      <c r="W31" s="15"/>
      <c r="X31" s="41"/>
      <c r="Y31" s="41"/>
      <c r="Z31" s="41"/>
      <c r="AA31" s="15"/>
    </row>
    <row r="32" spans="1:27" s="1" customFormat="1" ht="14.25" x14ac:dyDescent="0.45">
      <c r="A32" s="7"/>
      <c r="B32" s="49" t="s">
        <v>58</v>
      </c>
      <c r="C32" s="97">
        <v>100</v>
      </c>
      <c r="D32" s="98">
        <v>100</v>
      </c>
      <c r="E32" s="98">
        <v>100</v>
      </c>
      <c r="F32" s="98">
        <v>100</v>
      </c>
      <c r="G32" s="99">
        <v>100</v>
      </c>
      <c r="H32" s="100">
        <v>51.1</v>
      </c>
      <c r="I32" s="98">
        <v>41.6</v>
      </c>
      <c r="J32" s="98">
        <v>38.700000000000003</v>
      </c>
      <c r="K32" s="98">
        <v>35.200000000000003</v>
      </c>
      <c r="L32" s="101">
        <v>33.9</v>
      </c>
      <c r="M32" s="97">
        <v>17.2</v>
      </c>
      <c r="N32" s="98">
        <v>19.7</v>
      </c>
      <c r="O32" s="98">
        <v>22.4</v>
      </c>
      <c r="P32" s="98">
        <v>16.2</v>
      </c>
      <c r="Q32" s="99">
        <v>13.6</v>
      </c>
      <c r="R32" s="100">
        <v>31.7</v>
      </c>
      <c r="S32" s="98">
        <v>38.700000000000003</v>
      </c>
      <c r="T32" s="98">
        <v>39</v>
      </c>
      <c r="U32" s="98">
        <v>48.6</v>
      </c>
      <c r="V32" s="99">
        <v>52.6</v>
      </c>
      <c r="W32" s="15"/>
      <c r="X32" s="41"/>
      <c r="Y32" s="41"/>
      <c r="Z32" s="41"/>
      <c r="AA32" s="15"/>
    </row>
    <row r="33" spans="1:27" s="1" customFormat="1" ht="14.25" x14ac:dyDescent="0.45">
      <c r="A33" s="7"/>
      <c r="B33" s="49" t="s">
        <v>60</v>
      </c>
      <c r="C33" s="97">
        <v>100</v>
      </c>
      <c r="D33" s="98">
        <v>100</v>
      </c>
      <c r="E33" s="98">
        <v>100</v>
      </c>
      <c r="F33" s="98">
        <v>100</v>
      </c>
      <c r="G33" s="99">
        <v>100</v>
      </c>
      <c r="H33" s="100">
        <v>51</v>
      </c>
      <c r="I33" s="98">
        <v>45.8</v>
      </c>
      <c r="J33" s="98">
        <v>51.9</v>
      </c>
      <c r="K33" s="98">
        <v>52.9</v>
      </c>
      <c r="L33" s="101">
        <v>57.2</v>
      </c>
      <c r="M33" s="97">
        <v>21.6</v>
      </c>
      <c r="N33" s="98">
        <v>26.1</v>
      </c>
      <c r="O33" s="98">
        <v>22.7</v>
      </c>
      <c r="P33" s="98">
        <v>20.2</v>
      </c>
      <c r="Q33" s="99">
        <v>16.100000000000001</v>
      </c>
      <c r="R33" s="100">
        <v>27.4</v>
      </c>
      <c r="S33" s="98">
        <v>28.1</v>
      </c>
      <c r="T33" s="98">
        <v>25.3</v>
      </c>
      <c r="U33" s="98">
        <v>26.9</v>
      </c>
      <c r="V33" s="99">
        <v>26.7</v>
      </c>
      <c r="W33" s="15"/>
      <c r="X33" s="41"/>
      <c r="Y33" s="41"/>
      <c r="Z33" s="41"/>
      <c r="AA33" s="15"/>
    </row>
    <row r="34" spans="1:27" s="1" customFormat="1" ht="14.65" thickBot="1" x14ac:dyDescent="0.5">
      <c r="A34" s="7"/>
      <c r="B34" s="59" t="s">
        <v>62</v>
      </c>
      <c r="C34" s="112">
        <v>100</v>
      </c>
      <c r="D34" s="113">
        <v>100</v>
      </c>
      <c r="E34" s="113">
        <v>100</v>
      </c>
      <c r="F34" s="113">
        <v>100</v>
      </c>
      <c r="G34" s="114">
        <v>100</v>
      </c>
      <c r="H34" s="115">
        <v>53.3</v>
      </c>
      <c r="I34" s="113">
        <v>47.7</v>
      </c>
      <c r="J34" s="113">
        <v>45.4</v>
      </c>
      <c r="K34" s="113">
        <v>43.1</v>
      </c>
      <c r="L34" s="116">
        <v>46.6</v>
      </c>
      <c r="M34" s="112">
        <v>16.399999999999999</v>
      </c>
      <c r="N34" s="113">
        <v>18.8</v>
      </c>
      <c r="O34" s="113">
        <v>17.7</v>
      </c>
      <c r="P34" s="113">
        <v>17.899999999999999</v>
      </c>
      <c r="Q34" s="114">
        <v>14.3</v>
      </c>
      <c r="R34" s="115">
        <v>30.3</v>
      </c>
      <c r="S34" s="113">
        <v>33.5</v>
      </c>
      <c r="T34" s="113">
        <v>36.799999999999997</v>
      </c>
      <c r="U34" s="113">
        <v>39</v>
      </c>
      <c r="V34" s="114">
        <v>39</v>
      </c>
      <c r="W34" s="15"/>
      <c r="X34" s="41"/>
      <c r="Y34" s="41"/>
      <c r="Z34" s="41"/>
      <c r="AA34" s="15"/>
    </row>
    <row r="35" spans="1:27" s="1" customFormat="1" ht="14.65" thickTop="1" x14ac:dyDescent="0.45">
      <c r="A35" s="7"/>
      <c r="B35" s="66" t="s">
        <v>64</v>
      </c>
      <c r="C35" s="117">
        <v>100</v>
      </c>
      <c r="D35" s="118">
        <v>100</v>
      </c>
      <c r="E35" s="118">
        <v>100</v>
      </c>
      <c r="F35" s="118">
        <v>100</v>
      </c>
      <c r="G35" s="119">
        <v>100</v>
      </c>
      <c r="H35" s="120">
        <v>55.7</v>
      </c>
      <c r="I35" s="118">
        <v>52.5</v>
      </c>
      <c r="J35" s="118">
        <v>51.3</v>
      </c>
      <c r="K35" s="118">
        <v>50</v>
      </c>
      <c r="L35" s="121">
        <v>51.7</v>
      </c>
      <c r="M35" s="122">
        <v>15</v>
      </c>
      <c r="N35" s="123">
        <v>16.8</v>
      </c>
      <c r="O35" s="123">
        <v>15</v>
      </c>
      <c r="P35" s="123">
        <v>14.2</v>
      </c>
      <c r="Q35" s="124">
        <v>12.7</v>
      </c>
      <c r="R35" s="120">
        <v>29.3</v>
      </c>
      <c r="S35" s="118">
        <v>30.7</v>
      </c>
      <c r="T35" s="118">
        <v>33.700000000000003</v>
      </c>
      <c r="U35" s="118">
        <v>35.799999999999997</v>
      </c>
      <c r="V35" s="119">
        <v>35.6</v>
      </c>
      <c r="W35" s="15"/>
      <c r="X35" s="41"/>
      <c r="Y35" s="41"/>
      <c r="Z35" s="41"/>
      <c r="AA35" s="15"/>
    </row>
    <row r="36" spans="1:27" s="1" customFormat="1" x14ac:dyDescent="0.35">
      <c r="A36" s="7"/>
      <c r="B36" s="15"/>
      <c r="C36" s="41"/>
      <c r="D36" s="41"/>
      <c r="E36" s="41"/>
      <c r="F36" s="41"/>
      <c r="G36" s="4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128"/>
      <c r="W36" s="15"/>
      <c r="X36" s="41"/>
      <c r="Y36" s="15"/>
      <c r="Z36" s="15"/>
      <c r="AA36" s="15"/>
    </row>
    <row r="37" spans="1:27" s="1" customFormat="1" x14ac:dyDescent="0.35">
      <c r="A37" s="7"/>
      <c r="B37" s="15"/>
      <c r="C37" s="15"/>
      <c r="D37" s="15"/>
      <c r="E37" s="15"/>
      <c r="F37" s="15"/>
      <c r="G37" s="15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15"/>
      <c r="X37" s="15"/>
      <c r="Y37" s="15"/>
      <c r="Z37" s="15"/>
      <c r="AA37" s="15"/>
    </row>
  </sheetData>
  <hyperlinks>
    <hyperlink ref="B1" location="Contents!A1" display="Back to contents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5</vt:i4>
      </vt:variant>
    </vt:vector>
  </HeadingPairs>
  <TitlesOfParts>
    <vt:vector size="36" baseType="lpstr">
      <vt:lpstr>Contents</vt:lpstr>
      <vt:lpstr>T1_1</vt:lpstr>
      <vt:lpstr>T1_2</vt:lpstr>
      <vt:lpstr>T1_3</vt:lpstr>
      <vt:lpstr>T2_1</vt:lpstr>
      <vt:lpstr>T2_2</vt:lpstr>
      <vt:lpstr>T2_3</vt:lpstr>
      <vt:lpstr>T2_4</vt:lpstr>
      <vt:lpstr>C1</vt:lpstr>
      <vt:lpstr>T3_1</vt:lpstr>
      <vt:lpstr>T3_2</vt:lpstr>
      <vt:lpstr>T3_3</vt:lpstr>
      <vt:lpstr>F3_1</vt:lpstr>
      <vt:lpstr>F3_2</vt:lpstr>
      <vt:lpstr>F3_3</vt:lpstr>
      <vt:lpstr>F3_4</vt:lpstr>
      <vt:lpstr>F3_5</vt:lpstr>
      <vt:lpstr>F3_6</vt:lpstr>
      <vt:lpstr>F3_7</vt:lpstr>
      <vt:lpstr>F3_8</vt:lpstr>
      <vt:lpstr>F3_9</vt:lpstr>
      <vt:lpstr>F3_10</vt:lpstr>
      <vt:lpstr>F3_11</vt:lpstr>
      <vt:lpstr>F3_12</vt:lpstr>
      <vt:lpstr>F3_13</vt:lpstr>
      <vt:lpstr>T4_1</vt:lpstr>
      <vt:lpstr>T4_2</vt:lpstr>
      <vt:lpstr>T4_3</vt:lpstr>
      <vt:lpstr>T4_4</vt:lpstr>
      <vt:lpstr>T4_5</vt:lpstr>
      <vt:lpstr>T4_6</vt:lpstr>
      <vt:lpstr>AgeGroups</vt:lpstr>
      <vt:lpstr>Entrants</vt:lpstr>
      <vt:lpstr>Gender</vt:lpstr>
      <vt:lpstr>Leavers</vt:lpstr>
      <vt:lpstr>Subjects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LOCKHART, Thomas</dc:creator>
  <cp:lastModifiedBy>LOCKHART, Thomas</cp:lastModifiedBy>
  <dcterms:created xsi:type="dcterms:W3CDTF">2016-09-02T16:49:52Z</dcterms:created>
  <dcterms:modified xsi:type="dcterms:W3CDTF">2017-05-23T14:36:08Z</dcterms:modified>
</cp:coreProperties>
</file>