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15" windowHeight="7710" activeTab="0"/>
  </bookViews>
  <sheets>
    <sheet name="Sheet1" sheetId="1" r:id="rId1"/>
    <sheet name="Tab 1" sheetId="2" r:id="rId2"/>
    <sheet name="Tab 2" sheetId="3" r:id="rId3"/>
  </sheets>
  <definedNames/>
  <calcPr fullCalcOnLoad="1"/>
</workbook>
</file>

<file path=xl/comments2.xml><?xml version="1.0" encoding="utf-8"?>
<comments xmlns="http://schemas.openxmlformats.org/spreadsheetml/2006/main">
  <authors>
    <author>Keith James</author>
  </authors>
  <commentList>
    <comment ref="F40" authorId="0">
      <text>
        <r>
          <rPr>
            <sz val="8"/>
            <rFont val="Arial"/>
            <family val="2"/>
          </rPr>
          <t>avoided material = metals for all WEEE</t>
        </r>
      </text>
    </comment>
    <comment ref="F37" authorId="0">
      <text>
        <r>
          <rPr>
            <sz val="8"/>
            <rFont val="Arial"/>
            <family val="2"/>
          </rPr>
          <t>avoided material = metals</t>
        </r>
      </text>
    </comment>
    <comment ref="F36" authorId="0">
      <text>
        <r>
          <rPr>
            <sz val="8"/>
            <rFont val="Arial"/>
            <family val="2"/>
          </rPr>
          <t>avoided material = aggregate</t>
        </r>
      </text>
    </comment>
    <comment ref="F30" authorId="0">
      <text>
        <r>
          <rPr>
            <sz val="8"/>
            <rFont val="Arial"/>
            <family val="2"/>
          </rPr>
          <t>avoided material for all plastics = 50% wood and 50% plastic in low grade applications</t>
        </r>
      </text>
    </comment>
    <comment ref="F10" authorId="0">
      <text>
        <r>
          <rPr>
            <sz val="8"/>
            <rFont val="Arial"/>
            <family val="2"/>
          </rPr>
          <t>Split of use for mixed colour glass 44% to aggregates and 56% remelt.  (Valpak)</t>
        </r>
      </text>
    </comment>
  </commentList>
</comments>
</file>

<file path=xl/sharedStrings.xml><?xml version="1.0" encoding="utf-8"?>
<sst xmlns="http://schemas.openxmlformats.org/spreadsheetml/2006/main" count="356" uniqueCount="116">
  <si>
    <t>Table 9d</t>
  </si>
  <si>
    <t>Life-Cycle Conversion Factors for Waste Disposal</t>
  </si>
  <si>
    <t>Scope 3</t>
  </si>
  <si>
    <t>Additional information:</t>
  </si>
  <si>
    <t xml:space="preserve">Waste fraction </t>
  </si>
  <si>
    <r>
      <t>Production Emissions (avoidance excl disposal), kg CO</t>
    </r>
    <r>
      <rPr>
        <vertAlign val="subscript"/>
        <sz val="9"/>
        <rFont val="Arial"/>
        <family val="2"/>
      </rPr>
      <t>2</t>
    </r>
    <r>
      <rPr>
        <sz val="9"/>
        <rFont val="Arial"/>
        <family val="2"/>
      </rPr>
      <t xml:space="preserve">e </t>
    </r>
    <r>
      <rPr>
        <vertAlign val="superscript"/>
        <sz val="9"/>
        <rFont val="Arial"/>
        <family val="2"/>
      </rPr>
      <t>2</t>
    </r>
  </si>
  <si>
    <r>
      <t>Net kg CO</t>
    </r>
    <r>
      <rPr>
        <vertAlign val="subscript"/>
        <sz val="10"/>
        <rFont val="Arial"/>
        <family val="2"/>
      </rPr>
      <t>2</t>
    </r>
    <r>
      <rPr>
        <sz val="10"/>
        <rFont val="Arial"/>
        <family val="2"/>
      </rPr>
      <t xml:space="preserve">e emitted per tonne of waste treated / disposed of (including avoided impacts) by method </t>
    </r>
    <r>
      <rPr>
        <vertAlign val="superscript"/>
        <sz val="10"/>
        <rFont val="Arial"/>
        <family val="2"/>
      </rPr>
      <t>1</t>
    </r>
    <r>
      <rPr>
        <sz val="10"/>
        <rFont val="Arial"/>
        <family val="2"/>
      </rPr>
      <t xml:space="preserve">: </t>
    </r>
  </si>
  <si>
    <t>Net Benefit of Recycling Versus Landfill</t>
  </si>
  <si>
    <t>Net Benefit of Recycling Versus Landfill, Alternative</t>
  </si>
  <si>
    <t>Recycling</t>
  </si>
  <si>
    <r>
      <t>(Preparation for) Re-use, kg CO</t>
    </r>
    <r>
      <rPr>
        <vertAlign val="subscript"/>
        <sz val="10"/>
        <rFont val="Arial"/>
        <family val="2"/>
      </rPr>
      <t>2</t>
    </r>
    <r>
      <rPr>
        <sz val="10"/>
        <rFont val="Arial"/>
        <family val="2"/>
      </rPr>
      <t>e</t>
    </r>
  </si>
  <si>
    <t xml:space="preserve">Recycling </t>
  </si>
  <si>
    <t>Energy Recovery</t>
  </si>
  <si>
    <t xml:space="preserve">Composting </t>
  </si>
  <si>
    <t xml:space="preserve">Landfill </t>
  </si>
  <si>
    <r>
      <t>Open Loop (excl. avoided impacts)</t>
    </r>
    <r>
      <rPr>
        <vertAlign val="superscript"/>
        <sz val="10"/>
        <rFont val="Arial"/>
        <family val="2"/>
      </rPr>
      <t>6</t>
    </r>
  </si>
  <si>
    <r>
      <t>Open Loop</t>
    </r>
    <r>
      <rPr>
        <vertAlign val="superscript"/>
        <sz val="10"/>
        <rFont val="Arial"/>
        <family val="2"/>
      </rPr>
      <t>3, 6</t>
    </r>
  </si>
  <si>
    <r>
      <t>Closed 
Loop</t>
    </r>
    <r>
      <rPr>
        <vertAlign val="superscript"/>
        <sz val="10"/>
        <rFont val="Arial"/>
        <family val="2"/>
      </rPr>
      <t>3</t>
    </r>
  </si>
  <si>
    <t>Combustion</t>
  </si>
  <si>
    <t>Anaerobic Digestion (AD)</t>
  </si>
  <si>
    <t>EV</t>
  </si>
  <si>
    <t>ER2</t>
  </si>
  <si>
    <t>ER1</t>
  </si>
  <si>
    <t>ED</t>
  </si>
  <si>
    <t>Aggregates (Rubble)</t>
  </si>
  <si>
    <t>No Data</t>
  </si>
  <si>
    <t>Batteries (Post Consumer Non Automotive)</t>
  </si>
  <si>
    <t>Books</t>
  </si>
  <si>
    <t>Glass</t>
  </si>
  <si>
    <t xml:space="preserve"> -392 (Col'r Sep'd)</t>
  </si>
  <si>
    <t xml:space="preserve"> -223 (Mix'd Col's)</t>
  </si>
  <si>
    <t>Metal: Aluminium cans and foil (excl forming)</t>
  </si>
  <si>
    <t>Metal: Mixed Cans</t>
  </si>
  <si>
    <t>Metal: Scrap Metal</t>
  </si>
  <si>
    <t>Metal: Steel Cans</t>
  </si>
  <si>
    <t>Mineral Oil</t>
  </si>
  <si>
    <t>Mixed commercial and industrial waste</t>
  </si>
  <si>
    <t>Mixed municipal waste</t>
  </si>
  <si>
    <t>Organic Waste: Food and Drink Waste</t>
  </si>
  <si>
    <t xml:space="preserve"> -489 (Compost)</t>
  </si>
  <si>
    <t xml:space="preserve"> -612 (AD)</t>
  </si>
  <si>
    <t>Organic Waste: Garden Waste</t>
  </si>
  <si>
    <t xml:space="preserve"> -255 (Compost)</t>
  </si>
  <si>
    <t xml:space="preserve"> -331 (AD)</t>
  </si>
  <si>
    <t>Organic Waste: Mixed Food and Garden Waste</t>
  </si>
  <si>
    <t xml:space="preserve"> -296 (Compost)</t>
  </si>
  <si>
    <t xml:space="preserve"> -380 (AD)</t>
  </si>
  <si>
    <t>Paper and board: Board (Av. board: 78% corrugate, 22% cartonboard)</t>
  </si>
  <si>
    <t>Paper and board: Mixed (assumed 25% paper, 75% board)</t>
  </si>
  <si>
    <t>Paper and board: Paper</t>
  </si>
  <si>
    <t>Plasterboard</t>
  </si>
  <si>
    <t>Plastics: Average plastics</t>
  </si>
  <si>
    <t>Plastics: Average plastic film (incl bags)</t>
  </si>
  <si>
    <t>Plastics: Average plastic rigid (incl bottles)</t>
  </si>
  <si>
    <t>Plastics: HDPE (incl forming)</t>
  </si>
  <si>
    <t>Plastics: LDPE and LLDPE (incl forming)</t>
  </si>
  <si>
    <t>Plastics: PET (incl forming)</t>
  </si>
  <si>
    <t>Plastics: PP (incl forming)</t>
  </si>
  <si>
    <t>Plastics: PS (incl forming)</t>
  </si>
  <si>
    <t>Plastics: PVC (incl forming)</t>
  </si>
  <si>
    <t>Silt / Soil</t>
  </si>
  <si>
    <r>
      <t xml:space="preserve">Textiles </t>
    </r>
    <r>
      <rPr>
        <vertAlign val="superscript"/>
        <sz val="8"/>
        <rFont val="Arial"/>
        <family val="2"/>
      </rPr>
      <t>5</t>
    </r>
  </si>
  <si>
    <t>Tyres</t>
  </si>
  <si>
    <t>WEEE - Fridges and Freezers</t>
  </si>
  <si>
    <t>WEEE - Large</t>
  </si>
  <si>
    <t>WEEE - Mixed</t>
  </si>
  <si>
    <t>WEEE - Small</t>
  </si>
  <si>
    <t>Wood</t>
  </si>
  <si>
    <t>Total Tonnes of waste PRODUCED</t>
  </si>
  <si>
    <r>
      <t xml:space="preserve">Tonnes of waste treated /disposed of by method </t>
    </r>
    <r>
      <rPr>
        <vertAlign val="superscript"/>
        <sz val="10"/>
        <rFont val="Arial"/>
        <family val="2"/>
      </rPr>
      <t>4</t>
    </r>
    <r>
      <rPr>
        <sz val="10"/>
        <rFont val="Arial"/>
        <family val="2"/>
      </rPr>
      <t>:</t>
    </r>
  </si>
  <si>
    <r>
      <t>Total Net kg CO</t>
    </r>
    <r>
      <rPr>
        <b/>
        <vertAlign val="subscript"/>
        <sz val="10"/>
        <rFont val="Arial"/>
        <family val="2"/>
      </rPr>
      <t>2</t>
    </r>
    <r>
      <rPr>
        <b/>
        <sz val="10"/>
        <rFont val="Arial"/>
        <family val="2"/>
      </rPr>
      <t>e emissions by waste fraction</t>
    </r>
  </si>
  <si>
    <r>
      <t>Closed Loop</t>
    </r>
    <r>
      <rPr>
        <vertAlign val="superscript"/>
        <sz val="10"/>
        <rFont val="Arial"/>
        <family val="2"/>
      </rPr>
      <t>3</t>
    </r>
  </si>
  <si>
    <t>Combustion (incl avoided impacts)</t>
  </si>
  <si>
    <t>Anaerobic Digestion</t>
  </si>
  <si>
    <t>R3 x TotalTW</t>
  </si>
  <si>
    <t>R1 x TotalTW</t>
  </si>
  <si>
    <t>(1 - R2) x TotalTW</t>
  </si>
  <si>
    <t>Key</t>
  </si>
  <si>
    <t>HDPE</t>
  </si>
  <si>
    <t>High-density polyethylene</t>
  </si>
  <si>
    <t>LDPE</t>
  </si>
  <si>
    <t>Low-density polyethylene</t>
  </si>
  <si>
    <t>LLDPE</t>
  </si>
  <si>
    <t>Linear Low-density polyethylene</t>
  </si>
  <si>
    <t>PET</t>
  </si>
  <si>
    <t>Polyethylene terephthalate</t>
  </si>
  <si>
    <t>PP</t>
  </si>
  <si>
    <t>Polypropylene</t>
  </si>
  <si>
    <t>PS</t>
  </si>
  <si>
    <t>Polystyrene</t>
  </si>
  <si>
    <t>PVC</t>
  </si>
  <si>
    <t>Polyvinyl Chloride</t>
  </si>
  <si>
    <t>WEEE</t>
  </si>
  <si>
    <t>Waste Electrical and Electronic Equipment</t>
  </si>
  <si>
    <r>
      <t>Total Net kgCO</t>
    </r>
    <r>
      <rPr>
        <b/>
        <vertAlign val="subscript"/>
        <sz val="10"/>
        <rFont val="Arial"/>
        <family val="2"/>
      </rPr>
      <t>2</t>
    </r>
    <r>
      <rPr>
        <b/>
        <sz val="10"/>
        <rFont val="Arial"/>
        <family val="2"/>
      </rPr>
      <t>e emissions by category</t>
    </r>
  </si>
  <si>
    <r>
      <t>Grand Total Net kgCO</t>
    </r>
    <r>
      <rPr>
        <b/>
        <vertAlign val="subscript"/>
        <sz val="10"/>
        <rFont val="Arial"/>
        <family val="2"/>
      </rPr>
      <t>2</t>
    </r>
    <r>
      <rPr>
        <b/>
        <sz val="10"/>
        <rFont val="Arial"/>
        <family val="2"/>
      </rPr>
      <t>e emissions</t>
    </r>
  </si>
  <si>
    <t>Production Emissions (avoidance excl disposal), kg CO2e 2</t>
  </si>
  <si>
    <t xml:space="preserve">Net kg CO2e emitted per tonne of waste treated / disposed of (including avoided impacts) by method 1: </t>
  </si>
  <si>
    <t>(Preparation for) Re-use, kg CO2e</t>
  </si>
  <si>
    <t>Open Loop (excl. avoided impacts)6</t>
  </si>
  <si>
    <t>Open Loop3, 6</t>
  </si>
  <si>
    <t>Closed 
Loop3</t>
  </si>
  <si>
    <t>Textiles 5</t>
  </si>
  <si>
    <t>Tonnes of waste treated /disposed of by method 4:</t>
  </si>
  <si>
    <t>Total Net kg CO2e emissions by waste fraction</t>
  </si>
  <si>
    <t>Closed Loop3</t>
  </si>
  <si>
    <t/>
  </si>
  <si>
    <t>Total Net kgCO2e emissions by category</t>
  </si>
  <si>
    <t>Grand Total Net kgCO2e emissions</t>
  </si>
  <si>
    <t>Examples:</t>
  </si>
  <si>
    <t>This leads to a saving of  61,197kg in CO2e emissions.</t>
  </si>
  <si>
    <t>This leads to a saving of  6,559kg in CO2e emissions.</t>
  </si>
  <si>
    <t>Using the 2010 Guidelines to Defra / DECC's GHG Conversion Factors for Company Reporting</t>
  </si>
  <si>
    <t>The key thing to bear in mind when using this tool is that is that for schemes shifting waste between treatments, you need to put in both a positive number in the new treatment destination column, and a corresponding negative figure in the original treatment destination. Where the overall quantity of waste is affected, you need only the positive or negative figure (according to whether arisings are higher or lower than in the counterfactual). You can combine these two types of impacts in a single spreadsheet (see examples below).</t>
  </si>
  <si>
    <t>(Tab 1)             Introducing a Weekly Food Waste collection, with no change in residual pattern. This shifts 100 tonnes of food waste from landfill to Anaerobic Digestion Tab 1shows +100 in the Organic Waste: Food &amp; Drink Waste to Anaerobic Digestion column, -100 in Organic Waste : Food &amp; Drink Waste to Landfill column).</t>
  </si>
  <si>
    <t>(Tab 2)            Moving back from a fortnightly to a weekly residual collection, but at the same time adding plastic to the range of dry recyclates collected.  The first change leads to an increase of general waste arisings of 100 tonnes going to landfill (so +100 in the landfill column for Mixed Municipal Waste). This is compensated for by a shift of 200 tonnes of plastic bottles from landfill (-200) to closed loop recycling (+200)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</si>
</sst>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4">
    <font>
      <sz val="10"/>
      <color theme="1"/>
      <name val="Arial"/>
      <family val="2"/>
    </font>
    <font>
      <sz val="10"/>
      <color indexed="8"/>
      <name val="Arial"/>
      <family val="2"/>
    </font>
    <font>
      <b/>
      <sz val="10"/>
      <color indexed="9"/>
      <name val="Arial"/>
      <family val="2"/>
    </font>
    <font>
      <sz val="10"/>
      <color indexed="9"/>
      <name val="Arial"/>
      <family val="2"/>
    </font>
    <font>
      <u val="single"/>
      <sz val="10"/>
      <name val="Arial"/>
      <family val="2"/>
    </font>
    <font>
      <b/>
      <sz val="10"/>
      <color indexed="10"/>
      <name val="Arial"/>
      <family val="2"/>
    </font>
    <font>
      <sz val="10"/>
      <name val="Arial"/>
      <family val="2"/>
    </font>
    <font>
      <b/>
      <sz val="10"/>
      <name val="Arial"/>
      <family val="2"/>
    </font>
    <font>
      <sz val="9"/>
      <name val="Arial"/>
      <family val="2"/>
    </font>
    <font>
      <vertAlign val="subscript"/>
      <sz val="9"/>
      <name val="Arial"/>
      <family val="2"/>
    </font>
    <font>
      <vertAlign val="superscript"/>
      <sz val="9"/>
      <name val="Arial"/>
      <family val="2"/>
    </font>
    <font>
      <vertAlign val="subscript"/>
      <sz val="10"/>
      <name val="Arial"/>
      <family val="2"/>
    </font>
    <font>
      <vertAlign val="superscript"/>
      <sz val="10"/>
      <name val="Arial"/>
      <family val="2"/>
    </font>
    <font>
      <sz val="8"/>
      <name val="Arial"/>
      <family val="2"/>
    </font>
    <font>
      <vertAlign val="superscript"/>
      <sz val="8"/>
      <name val="Arial"/>
      <family val="2"/>
    </font>
    <font>
      <b/>
      <vertAlign val="subscript"/>
      <sz val="10"/>
      <name val="Arial"/>
      <family val="2"/>
    </font>
    <font>
      <b/>
      <u val="single"/>
      <sz val="10"/>
      <name val="Arial"/>
      <family val="2"/>
    </font>
    <font>
      <sz val="4"/>
      <name val="Arial"/>
      <family val="2"/>
    </font>
    <font>
      <u val="single"/>
      <sz val="10"/>
      <color indexed="12"/>
      <name val="Arial"/>
      <family val="2"/>
    </font>
    <font>
      <u val="single"/>
      <sz val="10"/>
      <color indexed="36"/>
      <name val="Arial"/>
      <family val="2"/>
    </font>
    <font>
      <sz val="12"/>
      <color indexed="8"/>
      <name val="Times New Roman"/>
      <family val="1"/>
    </font>
    <font>
      <b/>
      <sz val="12"/>
      <color indexed="8"/>
      <name val="Times New Roman"/>
      <family val="1"/>
    </font>
    <font>
      <b/>
      <sz val="14"/>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43"/>
        <bgColor indexed="64"/>
      </patternFill>
    </fill>
    <fill>
      <patternFill patternType="solid">
        <fgColor indexed="27"/>
        <bgColor indexed="64"/>
      </patternFill>
    </fill>
    <fill>
      <patternFill patternType="solid">
        <fgColor indexed="8"/>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
      <left/>
      <right/>
      <top/>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6" fillId="0" borderId="0">
      <alignment/>
      <protection/>
    </xf>
    <xf numFmtId="0" fontId="6" fillId="0" borderId="0">
      <alignment/>
      <protection/>
    </xf>
    <xf numFmtId="0" fontId="1"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0" fontId="4" fillId="33" borderId="0" xfId="0" applyFont="1" applyFill="1" applyAlignment="1">
      <alignment wrapText="1"/>
    </xf>
    <xf numFmtId="0" fontId="5" fillId="33" borderId="0" xfId="0" applyFont="1" applyFill="1" applyAlignment="1">
      <alignment/>
    </xf>
    <xf numFmtId="0" fontId="6" fillId="33" borderId="0" xfId="0" applyFont="1" applyFill="1" applyAlignment="1">
      <alignment wrapText="1"/>
    </xf>
    <xf numFmtId="0" fontId="0" fillId="33" borderId="0" xfId="0" applyFill="1" applyAlignment="1">
      <alignment/>
    </xf>
    <xf numFmtId="0" fontId="3" fillId="33" borderId="0" xfId="0" applyFont="1" applyFill="1" applyAlignment="1">
      <alignment horizontal="left"/>
    </xf>
    <xf numFmtId="0" fontId="7" fillId="34" borderId="10" xfId="0" applyFont="1" applyFill="1" applyBorder="1" applyAlignment="1">
      <alignment wrapText="1"/>
    </xf>
    <xf numFmtId="0" fontId="7" fillId="34" borderId="11" xfId="0" applyFont="1" applyFill="1" applyBorder="1" applyAlignment="1">
      <alignment wrapText="1"/>
    </xf>
    <xf numFmtId="0" fontId="6" fillId="34" borderId="12" xfId="58" applyFont="1" applyFill="1" applyBorder="1" applyAlignment="1">
      <alignment horizontal="center" wrapText="1"/>
      <protection/>
    </xf>
    <xf numFmtId="0" fontId="6" fillId="34" borderId="12" xfId="58" applyFill="1" applyBorder="1" applyAlignment="1">
      <alignment horizontal="center" wrapText="1"/>
      <protection/>
    </xf>
    <xf numFmtId="0" fontId="7" fillId="34" borderId="13" xfId="0" applyFont="1" applyFill="1" applyBorder="1" applyAlignment="1">
      <alignment wrapText="1"/>
    </xf>
    <xf numFmtId="0" fontId="7" fillId="34" borderId="14" xfId="0" applyFont="1" applyFill="1" applyBorder="1" applyAlignment="1">
      <alignment wrapText="1"/>
    </xf>
    <xf numFmtId="0" fontId="7" fillId="34" borderId="15" xfId="0" applyFont="1" applyFill="1" applyBorder="1" applyAlignment="1">
      <alignment wrapText="1"/>
    </xf>
    <xf numFmtId="0" fontId="7" fillId="34" borderId="16" xfId="0" applyFont="1" applyFill="1" applyBorder="1" applyAlignment="1">
      <alignment wrapText="1"/>
    </xf>
    <xf numFmtId="0" fontId="8" fillId="34" borderId="12" xfId="58" applyFont="1" applyFill="1" applyBorder="1" applyAlignment="1">
      <alignment horizontal="center" wrapText="1"/>
      <protection/>
    </xf>
    <xf numFmtId="0" fontId="6" fillId="34" borderId="17" xfId="58" applyFill="1" applyBorder="1" applyAlignment="1">
      <alignment horizontal="center" vertical="center" wrapText="1"/>
      <protection/>
    </xf>
    <xf numFmtId="0" fontId="13" fillId="33" borderId="0" xfId="0" applyFont="1" applyFill="1" applyAlignment="1">
      <alignment/>
    </xf>
    <xf numFmtId="0" fontId="13" fillId="33" borderId="18" xfId="58" applyFont="1" applyFill="1" applyBorder="1" applyAlignment="1">
      <alignment vertical="top"/>
      <protection/>
    </xf>
    <xf numFmtId="0" fontId="13" fillId="33" borderId="19" xfId="58" applyFont="1" applyFill="1" applyBorder="1" applyAlignment="1">
      <alignment vertical="top"/>
      <protection/>
    </xf>
    <xf numFmtId="3" fontId="13" fillId="35" borderId="12" xfId="58" applyNumberFormat="1" applyFont="1" applyFill="1" applyBorder="1" applyAlignment="1">
      <alignment horizontal="center" vertical="top" wrapText="1"/>
      <protection/>
    </xf>
    <xf numFmtId="3" fontId="13" fillId="34" borderId="12" xfId="58" applyNumberFormat="1" applyFont="1" applyFill="1" applyBorder="1" applyAlignment="1">
      <alignment horizontal="center" vertical="top" wrapText="1"/>
      <protection/>
    </xf>
    <xf numFmtId="0" fontId="13" fillId="33" borderId="18" xfId="58" applyFont="1" applyFill="1" applyBorder="1" applyAlignment="1">
      <alignment horizontal="left" vertical="top"/>
      <protection/>
    </xf>
    <xf numFmtId="0" fontId="13" fillId="33" borderId="19" xfId="58" applyFont="1" applyFill="1" applyBorder="1" applyAlignment="1">
      <alignment horizontal="left" vertical="top"/>
      <protection/>
    </xf>
    <xf numFmtId="0" fontId="7" fillId="34" borderId="17" xfId="0" applyFont="1" applyFill="1" applyBorder="1" applyAlignment="1">
      <alignment horizontal="center" wrapText="1"/>
    </xf>
    <xf numFmtId="0" fontId="6" fillId="34" borderId="17" xfId="0" applyFont="1" applyFill="1" applyBorder="1" applyAlignment="1">
      <alignment horizontal="center" vertical="center" wrapText="1"/>
    </xf>
    <xf numFmtId="0" fontId="0" fillId="34" borderId="12" xfId="0" applyFill="1" applyBorder="1" applyAlignment="1">
      <alignment horizontal="center" wrapText="1"/>
    </xf>
    <xf numFmtId="164" fontId="13" fillId="36" borderId="12" xfId="58" applyNumberFormat="1" applyFont="1" applyFill="1" applyBorder="1" applyAlignment="1" applyProtection="1">
      <alignment horizontal="center" vertical="center" wrapText="1"/>
      <protection/>
    </xf>
    <xf numFmtId="3" fontId="13" fillId="37" borderId="12" xfId="58" applyNumberFormat="1" applyFont="1" applyFill="1" applyBorder="1" applyAlignment="1" applyProtection="1">
      <alignment horizontal="center" vertical="top" wrapText="1"/>
      <protection locked="0"/>
    </xf>
    <xf numFmtId="3" fontId="7" fillId="36" borderId="12" xfId="58" applyNumberFormat="1" applyFont="1" applyFill="1" applyBorder="1" applyAlignment="1" applyProtection="1">
      <alignment horizontal="center" vertical="top" wrapText="1"/>
      <protection/>
    </xf>
    <xf numFmtId="0" fontId="16" fillId="33" borderId="0" xfId="0" applyFont="1" applyFill="1" applyAlignment="1">
      <alignment/>
    </xf>
    <xf numFmtId="0" fontId="0" fillId="0" borderId="18" xfId="0" applyBorder="1" applyAlignment="1">
      <alignment horizontal="left"/>
    </xf>
    <xf numFmtId="0" fontId="6" fillId="0" borderId="18" xfId="0" applyFont="1" applyBorder="1" applyAlignment="1">
      <alignment horizontal="left"/>
    </xf>
    <xf numFmtId="0" fontId="7" fillId="33" borderId="0" xfId="0" applyFont="1" applyFill="1" applyAlignment="1">
      <alignment/>
    </xf>
    <xf numFmtId="3" fontId="7" fillId="36" borderId="12" xfId="0" applyNumberFormat="1" applyFont="1" applyFill="1" applyBorder="1" applyAlignment="1">
      <alignment horizontal="center" vertical="top" wrapText="1"/>
    </xf>
    <xf numFmtId="0" fontId="7" fillId="34" borderId="12" xfId="0" applyFont="1" applyFill="1" applyBorder="1" applyAlignment="1">
      <alignment/>
    </xf>
    <xf numFmtId="0" fontId="7" fillId="34" borderId="20" xfId="0" applyFont="1" applyFill="1" applyBorder="1" applyAlignment="1">
      <alignment vertical="top" wrapText="1"/>
    </xf>
    <xf numFmtId="0" fontId="7" fillId="34" borderId="19" xfId="0" applyFont="1" applyFill="1" applyBorder="1" applyAlignment="1">
      <alignment vertical="top" wrapText="1"/>
    </xf>
    <xf numFmtId="0" fontId="17" fillId="33" borderId="0" xfId="0" applyFont="1" applyFill="1" applyAlignment="1">
      <alignment/>
    </xf>
    <xf numFmtId="0" fontId="3" fillId="33" borderId="0" xfId="0" applyFont="1" applyFill="1" applyAlignment="1">
      <alignment horizontal="left"/>
    </xf>
    <xf numFmtId="0" fontId="20" fillId="0" borderId="0" xfId="0" applyFont="1" applyAlignment="1">
      <alignment wrapText="1"/>
    </xf>
    <xf numFmtId="0" fontId="21" fillId="0" borderId="0" xfId="0" applyFont="1" applyAlignment="1">
      <alignment wrapText="1"/>
    </xf>
    <xf numFmtId="0" fontId="22" fillId="0" borderId="0" xfId="0" applyFont="1" applyAlignment="1">
      <alignment/>
    </xf>
    <xf numFmtId="0" fontId="7" fillId="33" borderId="18" xfId="0" applyFont="1" applyFill="1" applyBorder="1" applyAlignment="1">
      <alignment vertical="top" wrapText="1"/>
    </xf>
    <xf numFmtId="0" fontId="7" fillId="33" borderId="19" xfId="0" applyFont="1" applyFill="1" applyBorder="1" applyAlignment="1">
      <alignment vertical="top" wrapText="1"/>
    </xf>
    <xf numFmtId="0" fontId="7" fillId="33" borderId="12" xfId="0" applyFont="1" applyFill="1" applyBorder="1" applyAlignment="1">
      <alignment vertical="top" wrapText="1"/>
    </xf>
    <xf numFmtId="0" fontId="0" fillId="0" borderId="12" xfId="0" applyBorder="1" applyAlignment="1">
      <alignment horizontal="left" vertical="top"/>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22" xfId="0" applyBorder="1" applyAlignment="1">
      <alignment horizontal="left" vertical="top" wrapText="1"/>
    </xf>
    <xf numFmtId="0" fontId="0" fillId="0" borderId="16" xfId="0" applyBorder="1" applyAlignment="1">
      <alignment horizontal="left" vertical="top" wrapText="1"/>
    </xf>
    <xf numFmtId="0" fontId="0" fillId="34" borderId="18" xfId="0" applyFill="1" applyBorder="1" applyAlignment="1">
      <alignment horizontal="center" wrapText="1"/>
    </xf>
    <xf numFmtId="0" fontId="0" fillId="34" borderId="20" xfId="0" applyFill="1" applyBorder="1" applyAlignment="1">
      <alignment horizontal="center" wrapText="1"/>
    </xf>
    <xf numFmtId="0" fontId="0" fillId="34" borderId="19" xfId="0" applyFill="1" applyBorder="1" applyAlignment="1">
      <alignment horizontal="center" wrapText="1"/>
    </xf>
    <xf numFmtId="0" fontId="0" fillId="0" borderId="12" xfId="0" applyBorder="1" applyAlignment="1">
      <alignment horizontal="left"/>
    </xf>
    <xf numFmtId="0" fontId="6" fillId="0" borderId="12" xfId="0" applyFont="1" applyBorder="1" applyAlignment="1">
      <alignment horizontal="left"/>
    </xf>
    <xf numFmtId="0" fontId="6" fillId="34" borderId="23" xfId="58" applyFill="1" applyBorder="1" applyAlignment="1">
      <alignment horizontal="center" wrapText="1"/>
      <protection/>
    </xf>
    <xf numFmtId="0" fontId="6" fillId="34" borderId="17" xfId="58" applyFill="1" applyBorder="1" applyAlignment="1">
      <alignment horizontal="center" wrapText="1"/>
      <protection/>
    </xf>
    <xf numFmtId="0" fontId="6" fillId="34" borderId="23" xfId="58" applyFont="1" applyFill="1" applyBorder="1" applyAlignment="1">
      <alignment horizontal="center" wrapText="1"/>
      <protection/>
    </xf>
    <xf numFmtId="0" fontId="6" fillId="34" borderId="17" xfId="58" applyFont="1" applyFill="1" applyBorder="1" applyAlignment="1">
      <alignment horizontal="center" wrapText="1"/>
      <protection/>
    </xf>
    <xf numFmtId="0" fontId="6" fillId="34" borderId="18" xfId="58" applyFill="1" applyBorder="1" applyAlignment="1">
      <alignment horizontal="center" vertical="center" wrapText="1"/>
      <protection/>
    </xf>
    <xf numFmtId="0" fontId="6" fillId="34" borderId="20" xfId="58" applyFill="1" applyBorder="1" applyAlignment="1">
      <alignment horizontal="center" vertical="center" wrapText="1"/>
      <protection/>
    </xf>
    <xf numFmtId="0" fontId="6" fillId="34" borderId="19" xfId="58" applyFill="1" applyBorder="1" applyAlignment="1">
      <alignment horizontal="center" vertical="center" wrapText="1"/>
      <protection/>
    </xf>
    <xf numFmtId="0" fontId="6" fillId="34" borderId="23" xfId="58" applyFont="1" applyFill="1" applyBorder="1" applyAlignment="1">
      <alignment horizontal="center" vertical="center" wrapText="1"/>
      <protection/>
    </xf>
    <xf numFmtId="0" fontId="6" fillId="34" borderId="24" xfId="58" applyFont="1" applyFill="1" applyBorder="1" applyAlignment="1">
      <alignment horizontal="center" vertical="center" wrapText="1"/>
      <protection/>
    </xf>
    <xf numFmtId="0" fontId="6" fillId="34" borderId="17" xfId="58" applyFont="1" applyFill="1" applyBorder="1" applyAlignment="1">
      <alignment horizontal="center" vertical="center" wrapText="1"/>
      <protection/>
    </xf>
    <xf numFmtId="0" fontId="6" fillId="34" borderId="18" xfId="58" applyFont="1" applyFill="1" applyBorder="1" applyAlignment="1">
      <alignment horizontal="center" wrapText="1"/>
      <protection/>
    </xf>
    <xf numFmtId="0" fontId="6" fillId="34" borderId="20" xfId="58" applyFont="1" applyFill="1" applyBorder="1" applyAlignment="1">
      <alignment horizontal="center" wrapText="1"/>
      <protection/>
    </xf>
    <xf numFmtId="0" fontId="6" fillId="34" borderId="19" xfId="58" applyFont="1" applyFill="1" applyBorder="1" applyAlignment="1">
      <alignment horizontal="center" wrapText="1"/>
      <protection/>
    </xf>
    <xf numFmtId="0" fontId="7" fillId="34" borderId="23" xfId="0" applyFont="1" applyFill="1" applyBorder="1" applyAlignment="1">
      <alignment horizontal="center" wrapText="1"/>
    </xf>
    <xf numFmtId="0" fontId="7" fillId="34" borderId="24" xfId="0" applyFont="1" applyFill="1" applyBorder="1" applyAlignment="1">
      <alignment horizontal="center" wrapText="1"/>
    </xf>
    <xf numFmtId="0" fontId="7" fillId="34" borderId="17" xfId="0" applyFont="1" applyFill="1" applyBorder="1" applyAlignment="1">
      <alignment horizontal="center" wrapText="1"/>
    </xf>
    <xf numFmtId="0" fontId="6" fillId="34" borderId="18" xfId="58" applyFill="1" applyBorder="1" applyAlignment="1">
      <alignment horizontal="center" wrapText="1"/>
      <protection/>
    </xf>
    <xf numFmtId="0" fontId="6" fillId="34" borderId="19" xfId="58" applyFill="1" applyBorder="1" applyAlignment="1">
      <alignment horizontal="center" wrapText="1"/>
      <protection/>
    </xf>
    <xf numFmtId="0" fontId="2" fillId="38" borderId="18" xfId="0" applyFont="1" applyFill="1" applyBorder="1" applyAlignment="1">
      <alignment horizontal="left"/>
    </xf>
    <xf numFmtId="0" fontId="2" fillId="38" borderId="19" xfId="0" applyFont="1" applyFill="1" applyBorder="1" applyAlignment="1">
      <alignment horizontal="left"/>
    </xf>
    <xf numFmtId="0" fontId="7" fillId="39" borderId="18" xfId="57" applyFont="1" applyFill="1" applyBorder="1" applyAlignment="1">
      <alignment horizontal="center"/>
      <protection/>
    </xf>
    <xf numFmtId="0" fontId="7" fillId="39" borderId="20" xfId="57" applyFont="1" applyFill="1" applyBorder="1" applyAlignment="1">
      <alignment horizontal="center"/>
      <protection/>
    </xf>
    <xf numFmtId="0" fontId="7" fillId="39" borderId="19" xfId="57" applyFont="1" applyFill="1" applyBorder="1" applyAlignment="1">
      <alignment horizontal="center"/>
      <protection/>
    </xf>
    <xf numFmtId="0" fontId="7" fillId="33" borderId="18" xfId="0" applyFont="1" applyFill="1" applyBorder="1" applyAlignment="1">
      <alignment horizontal="center"/>
    </xf>
    <xf numFmtId="0" fontId="7" fillId="33" borderId="20" xfId="0" applyFont="1" applyFill="1" applyBorder="1" applyAlignment="1">
      <alignment horizontal="center"/>
    </xf>
    <xf numFmtId="0" fontId="7" fillId="33" borderId="19" xfId="0" applyFont="1" applyFill="1" applyBorder="1" applyAlignment="1">
      <alignment horizontal="center"/>
    </xf>
    <xf numFmtId="0" fontId="8" fillId="34" borderId="23" xfId="58" applyFont="1" applyFill="1" applyBorder="1" applyAlignment="1">
      <alignment horizontal="center" vertical="center" wrapText="1"/>
      <protection/>
    </xf>
    <xf numFmtId="0" fontId="8" fillId="34" borderId="24" xfId="58" applyFont="1" applyFill="1" applyBorder="1" applyAlignment="1">
      <alignment horizontal="center" vertical="center" wrapText="1"/>
      <protection/>
    </xf>
    <xf numFmtId="0" fontId="8" fillId="34" borderId="17" xfId="58" applyFont="1" applyFill="1" applyBorder="1" applyAlignment="1">
      <alignment horizontal="center" vertical="center" wrapText="1"/>
      <protection/>
    </xf>
    <xf numFmtId="0" fontId="6" fillId="34" borderId="24" xfId="58" applyFont="1" applyFill="1" applyBorder="1" applyAlignment="1">
      <alignment horizontal="center" wrapText="1"/>
      <protection/>
    </xf>
    <xf numFmtId="0" fontId="2" fillId="38" borderId="18" xfId="0" applyFont="1" applyFill="1" applyBorder="1" applyAlignment="1">
      <alignment horizontal="left"/>
    </xf>
    <xf numFmtId="0" fontId="2" fillId="38" borderId="19" xfId="0" applyFont="1" applyFill="1" applyBorder="1" applyAlignment="1">
      <alignment horizontal="left"/>
    </xf>
    <xf numFmtId="0" fontId="7" fillId="33" borderId="12" xfId="0" applyFont="1" applyFill="1" applyBorder="1" applyAlignment="1">
      <alignment horizontal="center"/>
    </xf>
    <xf numFmtId="0" fontId="6" fillId="34" borderId="10" xfId="58" applyFont="1" applyFill="1" applyBorder="1" applyAlignment="1">
      <alignment horizontal="center" wrapText="1"/>
      <protection/>
    </xf>
    <xf numFmtId="0" fontId="6" fillId="34" borderId="21" xfId="58" applyFont="1" applyFill="1" applyBorder="1" applyAlignment="1">
      <alignment horizontal="center" wrapText="1"/>
      <protection/>
    </xf>
    <xf numFmtId="0" fontId="6" fillId="34" borderId="11" xfId="58" applyFont="1" applyFill="1" applyBorder="1" applyAlignment="1">
      <alignment horizontal="center" wrapText="1"/>
      <protection/>
    </xf>
    <xf numFmtId="0" fontId="6" fillId="34" borderId="12" xfId="58" applyFont="1" applyFill="1" applyBorder="1" applyAlignment="1">
      <alignment horizontal="center" wrapText="1"/>
      <protection/>
    </xf>
    <xf numFmtId="0" fontId="6" fillId="34" borderId="12" xfId="58" applyFont="1" applyFill="1" applyBorder="1" applyAlignment="1">
      <alignment horizontal="center" vertical="center" wrapText="1"/>
      <protection/>
    </xf>
    <xf numFmtId="0" fontId="0" fillId="0" borderId="19"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224"/>
  <sheetViews>
    <sheetView tabSelected="1" zoomScalePageLayoutView="0" workbookViewId="0" topLeftCell="A1">
      <selection activeCell="E7" sqref="E7"/>
    </sheetView>
  </sheetViews>
  <sheetFormatPr defaultColWidth="9.140625" defaultRowHeight="12.75"/>
  <cols>
    <col min="1" max="1" width="77.28125" style="0" customWidth="1"/>
    <col min="3" max="3" width="21.8515625" style="0" customWidth="1"/>
  </cols>
  <sheetData>
    <row r="1" ht="18">
      <c r="A1" s="41" t="s">
        <v>112</v>
      </c>
    </row>
    <row r="3" ht="110.25">
      <c r="A3" s="39" t="s">
        <v>113</v>
      </c>
    </row>
    <row r="4" ht="15.75">
      <c r="A4" s="39"/>
    </row>
    <row r="5" ht="15.75">
      <c r="A5" s="39" t="s">
        <v>109</v>
      </c>
    </row>
    <row r="6" ht="15.75">
      <c r="A6" s="39"/>
    </row>
    <row r="7" ht="78.75">
      <c r="A7" s="39" t="s">
        <v>114</v>
      </c>
    </row>
    <row r="8" ht="15.75">
      <c r="A8" s="39"/>
    </row>
    <row r="9" ht="15.75">
      <c r="A9" s="40" t="s">
        <v>110</v>
      </c>
    </row>
    <row r="10" ht="15.75">
      <c r="A10" s="39"/>
    </row>
    <row r="11" ht="78.75">
      <c r="A11" s="39" t="s">
        <v>115</v>
      </c>
    </row>
    <row r="12" ht="15.75">
      <c r="A12" s="39"/>
    </row>
    <row r="13" ht="15.75">
      <c r="A13" s="40" t="s">
        <v>111</v>
      </c>
    </row>
    <row r="223" spans="1:17" ht="12.75">
      <c r="A223" s="4"/>
      <c r="B223" s="4"/>
      <c r="C223" s="4"/>
      <c r="D223" s="4"/>
      <c r="E223" s="4"/>
      <c r="F223" s="4"/>
      <c r="G223" s="4"/>
      <c r="H223" s="4"/>
      <c r="I223" s="4"/>
      <c r="J223" s="4"/>
      <c r="K223" s="4"/>
      <c r="L223" s="4"/>
      <c r="M223" s="4"/>
      <c r="N223" s="4"/>
      <c r="O223" s="4"/>
      <c r="P223" s="4"/>
      <c r="Q223" s="4"/>
    </row>
    <row r="224" spans="1:17" ht="12.75">
      <c r="A224" s="4"/>
      <c r="B224" s="4"/>
      <c r="C224" s="4"/>
      <c r="D224" s="4"/>
      <c r="E224" s="4"/>
      <c r="F224" s="4"/>
      <c r="G224" s="4"/>
      <c r="H224" s="4"/>
      <c r="I224" s="4"/>
      <c r="J224" s="4"/>
      <c r="K224" s="4"/>
      <c r="L224" s="4"/>
      <c r="M224" s="4"/>
      <c r="N224" s="4"/>
      <c r="O224" s="4"/>
      <c r="P224" s="4"/>
      <c r="Q224" s="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83"/>
  <sheetViews>
    <sheetView zoomScalePageLayoutView="0" workbookViewId="0" topLeftCell="A40">
      <selection activeCell="E85" sqref="E85"/>
    </sheetView>
  </sheetViews>
  <sheetFormatPr defaultColWidth="9.140625" defaultRowHeight="12.75"/>
  <cols>
    <col min="3" max="3" width="41.7109375" style="0" customWidth="1"/>
  </cols>
  <sheetData>
    <row r="1" spans="1:17" ht="12.75">
      <c r="A1" s="1" t="s">
        <v>0</v>
      </c>
      <c r="B1" s="2"/>
      <c r="C1" s="3"/>
      <c r="D1" s="3"/>
      <c r="E1" s="3"/>
      <c r="F1" s="3"/>
      <c r="G1" s="3"/>
      <c r="H1" s="3"/>
      <c r="I1" s="4"/>
      <c r="J1" s="4"/>
      <c r="K1" s="4"/>
      <c r="L1" s="4"/>
      <c r="M1" s="4"/>
      <c r="N1" s="4"/>
      <c r="O1" s="4"/>
      <c r="P1" s="4"/>
      <c r="Q1" s="4"/>
    </row>
    <row r="2" spans="1:17" ht="12.75">
      <c r="A2" s="5"/>
      <c r="B2" s="75" t="s">
        <v>1</v>
      </c>
      <c r="C2" s="76"/>
      <c r="D2" s="77" t="s">
        <v>2</v>
      </c>
      <c r="E2" s="78"/>
      <c r="F2" s="78"/>
      <c r="G2" s="78"/>
      <c r="H2" s="78"/>
      <c r="I2" s="78"/>
      <c r="J2" s="78"/>
      <c r="K2" s="79"/>
      <c r="L2" s="4"/>
      <c r="M2" s="80" t="s">
        <v>3</v>
      </c>
      <c r="N2" s="81"/>
      <c r="O2" s="82"/>
      <c r="P2" s="4"/>
      <c r="Q2" s="4"/>
    </row>
    <row r="3" spans="1:17" ht="25.5" customHeight="1">
      <c r="A3" s="4"/>
      <c r="B3" s="6" t="s">
        <v>4</v>
      </c>
      <c r="C3" s="7"/>
      <c r="D3" s="83" t="s">
        <v>5</v>
      </c>
      <c r="E3" s="67" t="s">
        <v>6</v>
      </c>
      <c r="F3" s="68"/>
      <c r="G3" s="68"/>
      <c r="H3" s="68"/>
      <c r="I3" s="68"/>
      <c r="J3" s="68"/>
      <c r="K3" s="69"/>
      <c r="L3" s="4"/>
      <c r="M3" s="59" t="s">
        <v>7</v>
      </c>
      <c r="N3" s="59" t="s">
        <v>8</v>
      </c>
      <c r="O3" s="9" t="s">
        <v>9</v>
      </c>
      <c r="P3" s="4"/>
      <c r="Q3" s="4"/>
    </row>
    <row r="4" spans="1:17" ht="12.75" customHeight="1">
      <c r="A4" s="4"/>
      <c r="B4" s="10"/>
      <c r="C4" s="11"/>
      <c r="D4" s="84"/>
      <c r="E4" s="64" t="s">
        <v>10</v>
      </c>
      <c r="F4" s="73" t="s">
        <v>11</v>
      </c>
      <c r="G4" s="74"/>
      <c r="H4" s="73" t="s">
        <v>12</v>
      </c>
      <c r="I4" s="74"/>
      <c r="J4" s="57" t="s">
        <v>13</v>
      </c>
      <c r="K4" s="57" t="s">
        <v>14</v>
      </c>
      <c r="L4" s="4"/>
      <c r="M4" s="86"/>
      <c r="N4" s="86"/>
      <c r="O4" s="59" t="s">
        <v>15</v>
      </c>
      <c r="P4" s="4"/>
      <c r="Q4" s="4"/>
    </row>
    <row r="5" spans="1:17" ht="51">
      <c r="A5" s="4"/>
      <c r="B5" s="12"/>
      <c r="C5" s="13"/>
      <c r="D5" s="85"/>
      <c r="E5" s="66"/>
      <c r="F5" s="8" t="s">
        <v>16</v>
      </c>
      <c r="G5" s="8" t="s">
        <v>17</v>
      </c>
      <c r="H5" s="14" t="s">
        <v>18</v>
      </c>
      <c r="I5" s="9" t="s">
        <v>19</v>
      </c>
      <c r="J5" s="58"/>
      <c r="K5" s="58"/>
      <c r="L5" s="4"/>
      <c r="M5" s="86"/>
      <c r="N5" s="86"/>
      <c r="O5" s="60"/>
      <c r="P5" s="4"/>
      <c r="Q5" s="4"/>
    </row>
    <row r="6" spans="1:17" ht="12.75">
      <c r="A6" s="4"/>
      <c r="B6" s="12"/>
      <c r="C6" s="13"/>
      <c r="D6" s="15" t="s">
        <v>20</v>
      </c>
      <c r="E6" s="15" t="s">
        <v>20</v>
      </c>
      <c r="F6" s="8" t="s">
        <v>21</v>
      </c>
      <c r="G6" s="15" t="s">
        <v>22</v>
      </c>
      <c r="H6" s="61" t="s">
        <v>23</v>
      </c>
      <c r="I6" s="62"/>
      <c r="J6" s="62"/>
      <c r="K6" s="63"/>
      <c r="L6" s="4"/>
      <c r="M6" s="60"/>
      <c r="N6" s="60"/>
      <c r="O6" s="8" t="s">
        <v>21</v>
      </c>
      <c r="P6" s="4"/>
      <c r="Q6" s="4"/>
    </row>
    <row r="7" spans="1:17" ht="12.75">
      <c r="A7" s="16"/>
      <c r="B7" s="17" t="s">
        <v>24</v>
      </c>
      <c r="C7" s="18"/>
      <c r="D7" s="19">
        <v>8</v>
      </c>
      <c r="E7" s="20"/>
      <c r="F7" s="19" t="s">
        <v>25</v>
      </c>
      <c r="G7" s="19">
        <v>-4</v>
      </c>
      <c r="H7" s="20"/>
      <c r="I7" s="20"/>
      <c r="J7" s="20"/>
      <c r="K7" s="19">
        <v>0</v>
      </c>
      <c r="L7" s="16"/>
      <c r="M7" s="19">
        <v>-4</v>
      </c>
      <c r="N7" s="19"/>
      <c r="O7" s="19">
        <v>4</v>
      </c>
      <c r="P7" s="16"/>
      <c r="Q7" s="16"/>
    </row>
    <row r="8" spans="1:17" ht="12.75">
      <c r="A8" s="16"/>
      <c r="B8" s="17" t="s">
        <v>26</v>
      </c>
      <c r="C8" s="18"/>
      <c r="D8" s="19" t="s">
        <v>25</v>
      </c>
      <c r="E8" s="20"/>
      <c r="F8" s="19" t="s">
        <v>25</v>
      </c>
      <c r="G8" s="20"/>
      <c r="H8" s="19" t="s">
        <v>25</v>
      </c>
      <c r="I8" s="20"/>
      <c r="J8" s="20"/>
      <c r="K8" s="19">
        <v>75.49186410176753</v>
      </c>
      <c r="L8" s="16"/>
      <c r="M8" s="19">
        <v>-487.16732751349286</v>
      </c>
      <c r="N8" s="19"/>
      <c r="O8" s="19" t="s">
        <v>25</v>
      </c>
      <c r="P8" s="16"/>
      <c r="Q8" s="16"/>
    </row>
    <row r="9" spans="1:17" ht="12.75">
      <c r="A9" s="16"/>
      <c r="B9" s="17" t="s">
        <v>27</v>
      </c>
      <c r="C9" s="18"/>
      <c r="D9" s="19">
        <v>954.51286124031</v>
      </c>
      <c r="E9" s="20"/>
      <c r="F9" s="19" t="s">
        <v>25</v>
      </c>
      <c r="G9" s="19">
        <v>-156.51286124031003</v>
      </c>
      <c r="H9" s="19">
        <v>-529.42</v>
      </c>
      <c r="I9" s="20"/>
      <c r="J9" s="19">
        <v>57</v>
      </c>
      <c r="K9" s="19">
        <v>579.58</v>
      </c>
      <c r="L9" s="16"/>
      <c r="M9" s="19">
        <v>-736.0928612403101</v>
      </c>
      <c r="N9" s="19"/>
      <c r="O9" s="19" t="s">
        <v>25</v>
      </c>
      <c r="P9" s="16"/>
      <c r="Q9" s="16"/>
    </row>
    <row r="10" spans="1:17" ht="33.75">
      <c r="A10" s="16"/>
      <c r="B10" s="17" t="s">
        <v>28</v>
      </c>
      <c r="C10" s="18"/>
      <c r="D10" s="19">
        <v>894.5645000000001</v>
      </c>
      <c r="E10" s="19" t="s">
        <v>25</v>
      </c>
      <c r="F10" s="19">
        <v>-197</v>
      </c>
      <c r="G10" s="19">
        <v>-366.2238</v>
      </c>
      <c r="H10" s="19">
        <v>25.7762</v>
      </c>
      <c r="I10" s="20"/>
      <c r="J10" s="20"/>
      <c r="K10" s="19">
        <v>25.7762</v>
      </c>
      <c r="L10" s="16"/>
      <c r="M10" s="19" t="s">
        <v>29</v>
      </c>
      <c r="N10" s="19" t="s">
        <v>30</v>
      </c>
      <c r="O10" s="20"/>
      <c r="P10" s="16"/>
      <c r="Q10" s="16"/>
    </row>
    <row r="11" spans="1:17" ht="12.75">
      <c r="A11" s="16"/>
      <c r="B11" s="17" t="s">
        <v>31</v>
      </c>
      <c r="C11" s="18"/>
      <c r="D11" s="19">
        <v>9844.167361240312</v>
      </c>
      <c r="E11" s="20"/>
      <c r="F11" s="20"/>
      <c r="G11" s="19">
        <v>-9245.287361240311</v>
      </c>
      <c r="H11" s="19">
        <v>30.959999999999997</v>
      </c>
      <c r="I11" s="20"/>
      <c r="J11" s="20"/>
      <c r="K11" s="19">
        <v>21.305</v>
      </c>
      <c r="L11" s="16"/>
      <c r="M11" s="19">
        <v>-9266.592361240311</v>
      </c>
      <c r="N11" s="19"/>
      <c r="O11" s="20"/>
      <c r="P11" s="16"/>
      <c r="Q11" s="16"/>
    </row>
    <row r="12" spans="1:17" ht="12.75">
      <c r="A12" s="16"/>
      <c r="B12" s="17" t="s">
        <v>32</v>
      </c>
      <c r="C12" s="18"/>
      <c r="D12" s="19">
        <v>4777.56476124031</v>
      </c>
      <c r="E12" s="20"/>
      <c r="F12" s="20"/>
      <c r="G12" s="19">
        <v>-3889.21776124031</v>
      </c>
      <c r="H12" s="19">
        <v>30.959999999999994</v>
      </c>
      <c r="I12" s="20"/>
      <c r="J12" s="20"/>
      <c r="K12" s="19">
        <v>21.305</v>
      </c>
      <c r="L12" s="16"/>
      <c r="M12" s="19">
        <v>-3910.52276124031</v>
      </c>
      <c r="N12" s="19"/>
      <c r="O12" s="20"/>
      <c r="P12" s="16"/>
      <c r="Q12" s="16"/>
    </row>
    <row r="13" spans="1:17" ht="12.75">
      <c r="A13" s="16"/>
      <c r="B13" s="17" t="s">
        <v>33</v>
      </c>
      <c r="C13" s="18"/>
      <c r="D13" s="19">
        <v>3168.726193178295</v>
      </c>
      <c r="E13" s="20"/>
      <c r="F13" s="20"/>
      <c r="G13" s="19">
        <v>-2241.0141931782946</v>
      </c>
      <c r="H13" s="19">
        <v>29.412</v>
      </c>
      <c r="I13" s="20"/>
      <c r="J13" s="20"/>
      <c r="K13" s="19">
        <v>20.23975</v>
      </c>
      <c r="L13" s="16"/>
      <c r="M13" s="19">
        <v>-2261.253943178295</v>
      </c>
      <c r="N13" s="19"/>
      <c r="O13" s="20"/>
      <c r="P13" s="16"/>
      <c r="Q13" s="16"/>
    </row>
    <row r="14" spans="1:17" ht="12.75">
      <c r="A14" s="16"/>
      <c r="B14" s="17" t="s">
        <v>34</v>
      </c>
      <c r="C14" s="18"/>
      <c r="D14" s="19">
        <v>2708.10736124031</v>
      </c>
      <c r="E14" s="20"/>
      <c r="F14" s="20"/>
      <c r="G14" s="19">
        <v>-1701.52736124031</v>
      </c>
      <c r="H14" s="19">
        <v>30.959999999999997</v>
      </c>
      <c r="I14" s="20"/>
      <c r="J14" s="20"/>
      <c r="K14" s="19">
        <v>21.305</v>
      </c>
      <c r="L14" s="16"/>
      <c r="M14" s="19">
        <v>-1722.83236124031</v>
      </c>
      <c r="N14" s="19"/>
      <c r="O14" s="20"/>
      <c r="P14" s="16"/>
      <c r="Q14" s="16"/>
    </row>
    <row r="15" spans="1:17" ht="12.75">
      <c r="A15" s="16"/>
      <c r="B15" s="17" t="s">
        <v>35</v>
      </c>
      <c r="C15" s="18"/>
      <c r="D15" s="19">
        <v>1401</v>
      </c>
      <c r="E15" s="20"/>
      <c r="F15" s="20"/>
      <c r="G15" s="19">
        <v>-725</v>
      </c>
      <c r="H15" s="19">
        <v>-1195.04</v>
      </c>
      <c r="I15" s="20"/>
      <c r="J15" s="20"/>
      <c r="K15" s="19">
        <v>0</v>
      </c>
      <c r="L15" s="16"/>
      <c r="M15" s="19">
        <v>-725</v>
      </c>
      <c r="N15" s="19"/>
      <c r="O15" s="20"/>
      <c r="P15" s="16"/>
      <c r="Q15" s="16"/>
    </row>
    <row r="16" spans="1:17" ht="12.75">
      <c r="A16" s="16"/>
      <c r="B16" s="17" t="s">
        <v>36</v>
      </c>
      <c r="C16" s="18"/>
      <c r="D16" s="19">
        <v>1613</v>
      </c>
      <c r="E16" s="20"/>
      <c r="F16" s="20"/>
      <c r="G16" s="19">
        <v>-1082</v>
      </c>
      <c r="H16" s="19">
        <v>-347</v>
      </c>
      <c r="I16" s="19">
        <v>-50.32185905504817</v>
      </c>
      <c r="J16" s="19">
        <v>-30</v>
      </c>
      <c r="K16" s="19">
        <v>199</v>
      </c>
      <c r="L16" s="16"/>
      <c r="M16" s="19">
        <v>-1281</v>
      </c>
      <c r="N16" s="19"/>
      <c r="O16" s="20"/>
      <c r="P16" s="16"/>
      <c r="Q16" s="16"/>
    </row>
    <row r="17" spans="1:17" ht="12.75">
      <c r="A17" s="16"/>
      <c r="B17" s="17" t="s">
        <v>37</v>
      </c>
      <c r="C17" s="18"/>
      <c r="D17" s="19">
        <v>2052.63455186047</v>
      </c>
      <c r="E17" s="20"/>
      <c r="F17" s="19">
        <v>257.3988798685206</v>
      </c>
      <c r="G17" s="19">
        <v>-1679.496374791664</v>
      </c>
      <c r="H17" s="19">
        <v>-37.04641332000003</v>
      </c>
      <c r="I17" s="19">
        <v>-50.32185905504817</v>
      </c>
      <c r="J17" s="19">
        <v>-15.210537800000003</v>
      </c>
      <c r="K17" s="19">
        <v>289.83551355790695</v>
      </c>
      <c r="L17" s="16"/>
      <c r="M17" s="19">
        <v>-1969.331888349571</v>
      </c>
      <c r="N17" s="19"/>
      <c r="O17" s="19">
        <v>257.3988798685206</v>
      </c>
      <c r="P17" s="16"/>
      <c r="Q17" s="16"/>
    </row>
    <row r="18" spans="1:17" ht="22.5">
      <c r="A18" s="16"/>
      <c r="B18" s="17" t="s">
        <v>38</v>
      </c>
      <c r="C18" s="18"/>
      <c r="D18" s="19">
        <v>3590.2851577575407</v>
      </c>
      <c r="E18" s="20"/>
      <c r="F18" s="20"/>
      <c r="G18" s="20"/>
      <c r="H18" s="19">
        <v>-89</v>
      </c>
      <c r="I18" s="19">
        <v>-161.97368492740003</v>
      </c>
      <c r="J18" s="19">
        <v>-39.2745</v>
      </c>
      <c r="K18" s="19">
        <v>450</v>
      </c>
      <c r="L18" s="16"/>
      <c r="M18" s="19" t="s">
        <v>39</v>
      </c>
      <c r="N18" s="19" t="s">
        <v>40</v>
      </c>
      <c r="O18" s="20"/>
      <c r="P18" s="16"/>
      <c r="Q18" s="16"/>
    </row>
    <row r="19" spans="1:17" ht="22.5">
      <c r="A19" s="16"/>
      <c r="B19" s="17" t="s">
        <v>41</v>
      </c>
      <c r="C19" s="18"/>
      <c r="D19" s="20"/>
      <c r="E19" s="20"/>
      <c r="F19" s="20"/>
      <c r="G19" s="20"/>
      <c r="H19" s="19">
        <v>-62.5</v>
      </c>
      <c r="I19" s="19">
        <v>-118.62799669214641</v>
      </c>
      <c r="J19" s="19">
        <v>-42.25</v>
      </c>
      <c r="K19" s="19">
        <v>212.5</v>
      </c>
      <c r="L19" s="16"/>
      <c r="M19" s="19" t="s">
        <v>42</v>
      </c>
      <c r="N19" s="19" t="s">
        <v>43</v>
      </c>
      <c r="O19" s="20"/>
      <c r="P19" s="16"/>
      <c r="Q19" s="16"/>
    </row>
    <row r="20" spans="1:17" ht="22.5">
      <c r="A20" s="16"/>
      <c r="B20" s="17" t="s">
        <v>44</v>
      </c>
      <c r="C20" s="18"/>
      <c r="D20" s="20"/>
      <c r="E20" s="20"/>
      <c r="F20" s="19"/>
      <c r="G20" s="20"/>
      <c r="H20" s="19">
        <v>-67.1375</v>
      </c>
      <c r="I20" s="19">
        <v>-126.21349213331578</v>
      </c>
      <c r="J20" s="19">
        <v>-41.7292875</v>
      </c>
      <c r="K20" s="19">
        <v>254.0625</v>
      </c>
      <c r="L20" s="16"/>
      <c r="M20" s="19" t="s">
        <v>45</v>
      </c>
      <c r="N20" s="19" t="s">
        <v>46</v>
      </c>
      <c r="O20" s="19"/>
      <c r="P20" s="16"/>
      <c r="Q20" s="16"/>
    </row>
    <row r="21" spans="1:17" ht="12.75">
      <c r="A21" s="16"/>
      <c r="B21" s="17" t="s">
        <v>47</v>
      </c>
      <c r="C21" s="18"/>
      <c r="D21" s="19">
        <v>1038.2</v>
      </c>
      <c r="E21" s="20"/>
      <c r="F21" s="19" t="s">
        <v>25</v>
      </c>
      <c r="G21" s="19">
        <v>-240.20000000000005</v>
      </c>
      <c r="H21" s="19">
        <v>-529.42</v>
      </c>
      <c r="I21" s="20"/>
      <c r="J21" s="19">
        <v>57</v>
      </c>
      <c r="K21" s="19">
        <v>579.58</v>
      </c>
      <c r="L21" s="16"/>
      <c r="M21" s="19">
        <v>-819.7800000000001</v>
      </c>
      <c r="N21" s="19"/>
      <c r="O21" s="19">
        <v>798</v>
      </c>
      <c r="P21" s="16"/>
      <c r="Q21" s="16"/>
    </row>
    <row r="22" spans="1:17" ht="12.75">
      <c r="A22" s="16"/>
      <c r="B22" s="17" t="s">
        <v>48</v>
      </c>
      <c r="C22" s="18"/>
      <c r="D22" s="19">
        <v>1017.2782153100776</v>
      </c>
      <c r="E22" s="20"/>
      <c r="F22" s="19" t="s">
        <v>25</v>
      </c>
      <c r="G22" s="19">
        <v>-219.2782153100776</v>
      </c>
      <c r="H22" s="19">
        <v>-529.42</v>
      </c>
      <c r="I22" s="20"/>
      <c r="J22" s="19">
        <v>57</v>
      </c>
      <c r="K22" s="19">
        <v>579.58</v>
      </c>
      <c r="L22" s="16"/>
      <c r="M22" s="19">
        <v>-798.8582153100776</v>
      </c>
      <c r="N22" s="19"/>
      <c r="O22" s="19">
        <v>798</v>
      </c>
      <c r="P22" s="16"/>
      <c r="Q22" s="16"/>
    </row>
    <row r="23" spans="1:17" ht="12.75">
      <c r="A23" s="16"/>
      <c r="B23" s="17" t="s">
        <v>49</v>
      </c>
      <c r="C23" s="18"/>
      <c r="D23" s="19">
        <v>954.51286124031</v>
      </c>
      <c r="E23" s="20"/>
      <c r="F23" s="19" t="s">
        <v>25</v>
      </c>
      <c r="G23" s="19">
        <v>-156.51286124031003</v>
      </c>
      <c r="H23" s="19">
        <v>-529.42</v>
      </c>
      <c r="I23" s="20"/>
      <c r="J23" s="19">
        <v>57</v>
      </c>
      <c r="K23" s="19">
        <v>579.58</v>
      </c>
      <c r="L23" s="16"/>
      <c r="M23" s="19">
        <v>-736.0928612403101</v>
      </c>
      <c r="N23" s="19"/>
      <c r="O23" s="19">
        <v>798</v>
      </c>
      <c r="P23" s="16"/>
      <c r="Q23" s="16"/>
    </row>
    <row r="24" spans="1:17" ht="12.75">
      <c r="A24" s="16"/>
      <c r="B24" s="17" t="s">
        <v>50</v>
      </c>
      <c r="C24" s="18"/>
      <c r="D24" s="19">
        <v>120.05000000000001</v>
      </c>
      <c r="E24" s="20"/>
      <c r="F24" s="20"/>
      <c r="G24" s="19">
        <v>-66.88000000000001</v>
      </c>
      <c r="H24" s="20"/>
      <c r="I24" s="20"/>
      <c r="J24" s="20"/>
      <c r="K24" s="19">
        <v>71.95</v>
      </c>
      <c r="L24" s="16"/>
      <c r="M24" s="19">
        <v>-138.83</v>
      </c>
      <c r="N24" s="19"/>
      <c r="O24" s="20"/>
      <c r="P24" s="16"/>
      <c r="Q24" s="16"/>
    </row>
    <row r="25" spans="1:17" ht="12.75">
      <c r="A25" s="16"/>
      <c r="B25" s="17" t="s">
        <v>51</v>
      </c>
      <c r="C25" s="18"/>
      <c r="D25" s="19">
        <v>3178.7036506921477</v>
      </c>
      <c r="E25" s="20"/>
      <c r="F25" s="19">
        <v>-282.17872120200695</v>
      </c>
      <c r="G25" s="19">
        <v>-1171.0305465480808</v>
      </c>
      <c r="H25" s="19">
        <v>1196.54</v>
      </c>
      <c r="I25" s="20"/>
      <c r="J25" s="20"/>
      <c r="K25" s="19">
        <v>34.08</v>
      </c>
      <c r="L25" s="16"/>
      <c r="M25" s="19">
        <v>-1205.1105465480807</v>
      </c>
      <c r="N25" s="19"/>
      <c r="O25" s="19">
        <v>713.5386944496124</v>
      </c>
      <c r="P25" s="16"/>
      <c r="Q25" s="16"/>
    </row>
    <row r="26" spans="1:17" ht="12.75">
      <c r="A26" s="16"/>
      <c r="B26" s="17" t="s">
        <v>52</v>
      </c>
      <c r="C26" s="18"/>
      <c r="D26" s="19">
        <v>2590.856200124198</v>
      </c>
      <c r="E26" s="20"/>
      <c r="F26" s="19">
        <v>-447.31580305559874</v>
      </c>
      <c r="G26" s="19">
        <v>-1042.2439031176978</v>
      </c>
      <c r="H26" s="19">
        <v>1056.58</v>
      </c>
      <c r="I26" s="20"/>
      <c r="J26" s="20"/>
      <c r="K26" s="19">
        <v>34.08</v>
      </c>
      <c r="L26" s="16"/>
      <c r="M26" s="19">
        <v>-1076.3239031176977</v>
      </c>
      <c r="N26" s="19"/>
      <c r="O26" s="19">
        <v>619.96</v>
      </c>
      <c r="P26" s="16"/>
      <c r="Q26" s="16"/>
    </row>
    <row r="27" spans="1:17" ht="12.75">
      <c r="A27" s="16"/>
      <c r="B27" s="17" t="s">
        <v>53</v>
      </c>
      <c r="C27" s="18"/>
      <c r="D27" s="19">
        <v>3281.3543418416575</v>
      </c>
      <c r="E27" s="20"/>
      <c r="F27" s="19">
        <v>-229.77451783755168</v>
      </c>
      <c r="G27" s="19">
        <v>-1169.9516887583802</v>
      </c>
      <c r="H27" s="19">
        <v>1056.58</v>
      </c>
      <c r="I27" s="20"/>
      <c r="J27" s="20"/>
      <c r="K27" s="19">
        <v>34.08</v>
      </c>
      <c r="L27" s="16"/>
      <c r="M27" s="19">
        <v>-1204.0316887583801</v>
      </c>
      <c r="N27" s="19"/>
      <c r="O27" s="19">
        <v>619.96</v>
      </c>
      <c r="P27" s="16"/>
      <c r="Q27" s="16"/>
    </row>
    <row r="28" spans="1:17" ht="12.75">
      <c r="A28" s="16"/>
      <c r="B28" s="17" t="s">
        <v>54</v>
      </c>
      <c r="C28" s="18"/>
      <c r="D28" s="19">
        <v>2788.9595730783158</v>
      </c>
      <c r="E28" s="20"/>
      <c r="F28" s="19">
        <v>-432.52757470115193</v>
      </c>
      <c r="G28" s="19">
        <v>-1126.5073612403098</v>
      </c>
      <c r="H28" s="19">
        <v>1056.58</v>
      </c>
      <c r="I28" s="20"/>
      <c r="J28" s="20"/>
      <c r="K28" s="19">
        <v>34.08</v>
      </c>
      <c r="L28" s="16"/>
      <c r="M28" s="19">
        <v>-1160.5873612403097</v>
      </c>
      <c r="N28" s="19"/>
      <c r="O28" s="19">
        <v>619.96</v>
      </c>
      <c r="P28" s="16"/>
      <c r="Q28" s="16"/>
    </row>
    <row r="29" spans="1:17" ht="12.75">
      <c r="A29" s="16"/>
      <c r="B29" s="17" t="s">
        <v>55</v>
      </c>
      <c r="C29" s="18"/>
      <c r="D29" s="19">
        <v>2612.46736124031</v>
      </c>
      <c r="E29" s="20"/>
      <c r="F29" s="19">
        <v>-458.12138361365464</v>
      </c>
      <c r="G29" s="19">
        <v>-1063.8550642338096</v>
      </c>
      <c r="H29" s="19">
        <v>1056.58</v>
      </c>
      <c r="I29" s="20"/>
      <c r="J29" s="20"/>
      <c r="K29" s="19">
        <v>34.08</v>
      </c>
      <c r="L29" s="16"/>
      <c r="M29" s="19">
        <v>-1097.9350642338095</v>
      </c>
      <c r="N29" s="19"/>
      <c r="O29" s="19">
        <v>619.96</v>
      </c>
      <c r="P29" s="16"/>
      <c r="Q29" s="16"/>
    </row>
    <row r="30" spans="1:17" ht="12.75">
      <c r="A30" s="16"/>
      <c r="B30" s="17" t="s">
        <v>56</v>
      </c>
      <c r="C30" s="18"/>
      <c r="D30" s="19">
        <v>4368.2478490451895</v>
      </c>
      <c r="E30" s="20"/>
      <c r="F30" s="19">
        <v>-186.88343671771509</v>
      </c>
      <c r="G30" s="19">
        <v>-1670.5073612403098</v>
      </c>
      <c r="H30" s="19">
        <v>1832.58</v>
      </c>
      <c r="I30" s="20"/>
      <c r="J30" s="20"/>
      <c r="K30" s="19">
        <v>34.08</v>
      </c>
      <c r="L30" s="16"/>
      <c r="M30" s="19">
        <v>-1704.5873612403097</v>
      </c>
      <c r="N30" s="19"/>
      <c r="O30" s="19">
        <v>619.96</v>
      </c>
      <c r="P30" s="16"/>
      <c r="Q30" s="16"/>
    </row>
    <row r="31" spans="1:17" ht="12.75">
      <c r="A31" s="16"/>
      <c r="B31" s="17" t="s">
        <v>57</v>
      </c>
      <c r="C31" s="18"/>
      <c r="D31" s="19">
        <v>3253.619270356265</v>
      </c>
      <c r="E31" s="20"/>
      <c r="F31" s="19">
        <v>12.454570944322995</v>
      </c>
      <c r="G31" s="19">
        <v>-913.8550642338095</v>
      </c>
      <c r="H31" s="19">
        <v>1356.58</v>
      </c>
      <c r="I31" s="20"/>
      <c r="J31" s="20"/>
      <c r="K31" s="19">
        <v>34.08</v>
      </c>
      <c r="L31" s="16"/>
      <c r="M31" s="19">
        <v>-947.9350642338095</v>
      </c>
      <c r="N31" s="19"/>
      <c r="O31" s="19">
        <v>619.96</v>
      </c>
      <c r="P31" s="16"/>
      <c r="Q31" s="16"/>
    </row>
    <row r="32" spans="1:17" ht="12.75">
      <c r="A32" s="16"/>
      <c r="B32" s="17" t="s">
        <v>58</v>
      </c>
      <c r="C32" s="18"/>
      <c r="D32" s="19">
        <v>4547.592361240311</v>
      </c>
      <c r="E32" s="20"/>
      <c r="F32" s="19">
        <v>367.8148115171648</v>
      </c>
      <c r="G32" s="19">
        <v>-1205.4813691029908</v>
      </c>
      <c r="H32" s="19">
        <v>1066.58</v>
      </c>
      <c r="I32" s="20"/>
      <c r="J32" s="20"/>
      <c r="K32" s="19">
        <v>34.08</v>
      </c>
      <c r="L32" s="16"/>
      <c r="M32" s="19">
        <v>-1239.5613691029907</v>
      </c>
      <c r="N32" s="19"/>
      <c r="O32" s="19">
        <v>1956.7984921373204</v>
      </c>
      <c r="P32" s="16"/>
      <c r="Q32" s="16"/>
    </row>
    <row r="33" spans="1:17" ht="12.75">
      <c r="A33" s="16"/>
      <c r="B33" s="17" t="s">
        <v>59</v>
      </c>
      <c r="C33" s="18"/>
      <c r="D33" s="19">
        <v>3136.2285552701605</v>
      </c>
      <c r="E33" s="20"/>
      <c r="F33" s="19">
        <v>13.7592134012707</v>
      </c>
      <c r="G33" s="19">
        <v>-853.8550642338095</v>
      </c>
      <c r="H33" s="19">
        <v>1832.58</v>
      </c>
      <c r="I33" s="20"/>
      <c r="J33" s="20"/>
      <c r="K33" s="19">
        <v>34.08</v>
      </c>
      <c r="L33" s="16"/>
      <c r="M33" s="19">
        <v>-887.9350642338095</v>
      </c>
      <c r="N33" s="19"/>
      <c r="O33" s="19">
        <v>619.96</v>
      </c>
      <c r="P33" s="16"/>
      <c r="Q33" s="16"/>
    </row>
    <row r="34" spans="1:17" ht="12.75">
      <c r="A34" s="16"/>
      <c r="B34" s="17" t="s">
        <v>60</v>
      </c>
      <c r="C34" s="18"/>
      <c r="D34" s="19">
        <v>4</v>
      </c>
      <c r="E34" s="20"/>
      <c r="F34" s="19">
        <v>16</v>
      </c>
      <c r="G34" s="20"/>
      <c r="H34" s="19">
        <v>35</v>
      </c>
      <c r="I34" s="20"/>
      <c r="J34" s="20"/>
      <c r="K34" s="19">
        <v>20</v>
      </c>
      <c r="L34" s="16"/>
      <c r="M34" s="19">
        <v>-24</v>
      </c>
      <c r="N34" s="19"/>
      <c r="O34" s="19">
        <v>16</v>
      </c>
      <c r="P34" s="16"/>
      <c r="Q34" s="16"/>
    </row>
    <row r="35" spans="1:17" ht="12.75">
      <c r="A35" s="16"/>
      <c r="B35" s="17" t="s">
        <v>61</v>
      </c>
      <c r="C35" s="18"/>
      <c r="D35" s="19">
        <v>22310</v>
      </c>
      <c r="E35" s="19">
        <v>-13768.607998653893</v>
      </c>
      <c r="F35" s="20"/>
      <c r="G35" s="19">
        <v>-13768.607998653893</v>
      </c>
      <c r="H35" s="19">
        <v>600</v>
      </c>
      <c r="I35" s="20"/>
      <c r="J35" s="20"/>
      <c r="K35" s="19">
        <v>300</v>
      </c>
      <c r="L35" s="16"/>
      <c r="M35" s="19">
        <v>-14068.607998653893</v>
      </c>
      <c r="N35" s="19"/>
      <c r="O35" s="20"/>
      <c r="P35" s="16"/>
      <c r="Q35" s="16"/>
    </row>
    <row r="36" spans="1:17" ht="12.75">
      <c r="A36" s="16"/>
      <c r="B36" s="21" t="s">
        <v>62</v>
      </c>
      <c r="C36" s="22"/>
      <c r="D36" s="19">
        <v>3410</v>
      </c>
      <c r="E36" s="19">
        <v>-2900</v>
      </c>
      <c r="F36" s="19">
        <v>23</v>
      </c>
      <c r="G36" s="19">
        <v>0</v>
      </c>
      <c r="H36" s="20"/>
      <c r="I36" s="20"/>
      <c r="J36" s="20"/>
      <c r="K36" s="20"/>
      <c r="L36" s="16"/>
      <c r="M36" s="20"/>
      <c r="N36" s="20"/>
      <c r="O36" s="19">
        <v>31</v>
      </c>
      <c r="P36" s="16"/>
      <c r="Q36" s="16"/>
    </row>
    <row r="37" spans="1:17" ht="12.75">
      <c r="A37" s="16"/>
      <c r="B37" s="21" t="s">
        <v>63</v>
      </c>
      <c r="C37" s="22"/>
      <c r="D37" s="19">
        <v>3814.3674507310875</v>
      </c>
      <c r="E37" s="19" t="s">
        <v>25</v>
      </c>
      <c r="F37" s="19">
        <v>-656</v>
      </c>
      <c r="G37" s="20"/>
      <c r="H37" s="20"/>
      <c r="I37" s="20"/>
      <c r="J37" s="20"/>
      <c r="K37" s="19">
        <v>16.58</v>
      </c>
      <c r="L37" s="16"/>
      <c r="M37" s="19">
        <v>-656.0209424083769</v>
      </c>
      <c r="N37" s="20"/>
      <c r="O37" s="19">
        <v>3141.7665083227107</v>
      </c>
      <c r="P37" s="16"/>
      <c r="Q37" s="16"/>
    </row>
    <row r="38" spans="1:17" ht="12.75">
      <c r="A38" s="16"/>
      <c r="B38" s="21" t="s">
        <v>64</v>
      </c>
      <c r="C38" s="22"/>
      <c r="D38" s="19">
        <v>537.2418879056047</v>
      </c>
      <c r="E38" s="19" t="s">
        <v>25</v>
      </c>
      <c r="F38" s="19">
        <v>-1249</v>
      </c>
      <c r="G38" s="20"/>
      <c r="H38" s="19" t="s">
        <v>25</v>
      </c>
      <c r="I38" s="20"/>
      <c r="J38" s="20"/>
      <c r="K38" s="19">
        <v>16.58</v>
      </c>
      <c r="L38" s="16"/>
      <c r="M38" s="19">
        <v>-1265.6581710914454</v>
      </c>
      <c r="N38" s="20"/>
      <c r="O38" s="19">
        <v>-711.8362831858407</v>
      </c>
      <c r="P38" s="16"/>
      <c r="Q38" s="16"/>
    </row>
    <row r="39" spans="1:17" ht="12.75">
      <c r="A39" s="16"/>
      <c r="B39" s="21" t="s">
        <v>65</v>
      </c>
      <c r="C39" s="22"/>
      <c r="D39" s="19">
        <v>1148.8841018475393</v>
      </c>
      <c r="E39" s="19" t="s">
        <v>25</v>
      </c>
      <c r="F39" s="19">
        <v>-1357</v>
      </c>
      <c r="G39" s="20"/>
      <c r="H39" s="19" t="s">
        <v>25</v>
      </c>
      <c r="I39" s="20"/>
      <c r="J39" s="20"/>
      <c r="K39" s="19">
        <v>16.58</v>
      </c>
      <c r="L39" s="16"/>
      <c r="M39" s="19">
        <v>-1374.013822387828</v>
      </c>
      <c r="N39" s="20"/>
      <c r="O39" s="19">
        <v>-208.54972054028875</v>
      </c>
      <c r="P39" s="16"/>
      <c r="Q39" s="16"/>
    </row>
    <row r="40" spans="1:17" ht="12.75">
      <c r="A40" s="16"/>
      <c r="B40" s="21" t="s">
        <v>66</v>
      </c>
      <c r="C40" s="22"/>
      <c r="D40" s="19">
        <v>1760.526315789474</v>
      </c>
      <c r="E40" s="19" t="s">
        <v>25</v>
      </c>
      <c r="F40" s="19">
        <v>-1465</v>
      </c>
      <c r="G40" s="20"/>
      <c r="H40" s="19" t="s">
        <v>25</v>
      </c>
      <c r="I40" s="20"/>
      <c r="J40" s="20"/>
      <c r="K40" s="19">
        <v>16.58</v>
      </c>
      <c r="L40" s="16"/>
      <c r="M40" s="19">
        <v>-1482.3694736842108</v>
      </c>
      <c r="N40" s="20"/>
      <c r="O40" s="19">
        <v>294.7368421052632</v>
      </c>
      <c r="P40" s="16"/>
      <c r="Q40" s="16"/>
    </row>
    <row r="41" spans="1:17" ht="12.75">
      <c r="A41" s="16"/>
      <c r="B41" s="17" t="s">
        <v>67</v>
      </c>
      <c r="C41" s="18"/>
      <c r="D41" s="19">
        <v>665.715667932211</v>
      </c>
      <c r="E41" s="19">
        <v>-599</v>
      </c>
      <c r="F41" s="19" t="s">
        <v>25</v>
      </c>
      <c r="G41" s="19">
        <v>-523</v>
      </c>
      <c r="H41" s="19">
        <v>-817.02</v>
      </c>
      <c r="I41" s="20"/>
      <c r="J41" s="19">
        <v>284.98</v>
      </c>
      <c r="K41" s="19">
        <v>792.33</v>
      </c>
      <c r="L41" s="16"/>
      <c r="M41" s="19">
        <v>-1223.7893430938338</v>
      </c>
      <c r="N41" s="19"/>
      <c r="O41" s="19">
        <v>284.98</v>
      </c>
      <c r="P41" s="16"/>
      <c r="Q41" s="16"/>
    </row>
    <row r="42" spans="1:17" ht="25.5">
      <c r="A42" s="4"/>
      <c r="B42" s="6" t="s">
        <v>4</v>
      </c>
      <c r="C42" s="7"/>
      <c r="D42" s="64" t="s">
        <v>68</v>
      </c>
      <c r="E42" s="67" t="s">
        <v>69</v>
      </c>
      <c r="F42" s="68"/>
      <c r="G42" s="68"/>
      <c r="H42" s="68"/>
      <c r="I42" s="68"/>
      <c r="J42" s="68"/>
      <c r="K42" s="69"/>
      <c r="L42" s="70" t="s">
        <v>70</v>
      </c>
      <c r="M42" s="4"/>
      <c r="N42" s="4"/>
      <c r="O42" s="4"/>
      <c r="P42" s="4"/>
      <c r="Q42" s="4"/>
    </row>
    <row r="43" spans="1:17" ht="12.75">
      <c r="A43" s="4"/>
      <c r="B43" s="10"/>
      <c r="C43" s="11"/>
      <c r="D43" s="65"/>
      <c r="E43" s="64" t="s">
        <v>10</v>
      </c>
      <c r="F43" s="73" t="str">
        <f>F4</f>
        <v>Recycling </v>
      </c>
      <c r="G43" s="74"/>
      <c r="H43" s="73" t="s">
        <v>12</v>
      </c>
      <c r="I43" s="74"/>
      <c r="J43" s="57" t="s">
        <v>13</v>
      </c>
      <c r="K43" s="57" t="s">
        <v>14</v>
      </c>
      <c r="L43" s="71"/>
      <c r="M43" s="4"/>
      <c r="N43" s="4"/>
      <c r="O43" s="4"/>
      <c r="P43" s="4"/>
      <c r="Q43" s="4"/>
    </row>
    <row r="44" spans="1:17" ht="48">
      <c r="A44" s="4"/>
      <c r="B44" s="12"/>
      <c r="C44" s="13"/>
      <c r="D44" s="66"/>
      <c r="E44" s="66"/>
      <c r="F44" s="8" t="s">
        <v>16</v>
      </c>
      <c r="G44" s="8" t="s">
        <v>71</v>
      </c>
      <c r="H44" s="14" t="s">
        <v>72</v>
      </c>
      <c r="I44" s="9" t="s">
        <v>73</v>
      </c>
      <c r="J44" s="58"/>
      <c r="K44" s="58"/>
      <c r="L44" s="72"/>
      <c r="M44" s="4"/>
      <c r="N44" s="4"/>
      <c r="O44" s="4"/>
      <c r="P44" s="4"/>
      <c r="Q44" s="4"/>
    </row>
    <row r="45" spans="1:17" ht="25.5">
      <c r="A45" s="4"/>
      <c r="B45" s="12"/>
      <c r="C45" s="13"/>
      <c r="D45" s="24"/>
      <c r="E45" s="24"/>
      <c r="F45" s="25" t="s">
        <v>74</v>
      </c>
      <c r="G45" s="25" t="s">
        <v>75</v>
      </c>
      <c r="H45" s="52" t="s">
        <v>76</v>
      </c>
      <c r="I45" s="53"/>
      <c r="J45" s="53"/>
      <c r="K45" s="54"/>
      <c r="L45" s="23"/>
      <c r="M45" s="4"/>
      <c r="N45" s="4"/>
      <c r="O45" s="4"/>
      <c r="P45" s="4"/>
      <c r="Q45" s="4"/>
    </row>
    <row r="46" spans="1:17" ht="12.75">
      <c r="A46" s="16"/>
      <c r="B46" s="17" t="s">
        <v>24</v>
      </c>
      <c r="C46" s="18"/>
      <c r="D46" s="26">
        <f aca="true" t="shared" si="0" ref="D46:D80">IF(SUM(E46:K46)=0,"",SUM(E46:K46))</f>
      </c>
      <c r="E46" s="20"/>
      <c r="F46" s="27"/>
      <c r="G46" s="27"/>
      <c r="H46" s="20"/>
      <c r="I46" s="20"/>
      <c r="J46" s="20"/>
      <c r="K46" s="27"/>
      <c r="L46" s="28">
        <f aca="true" t="shared" si="1" ref="L46:L80">SUMPRODUCT(D7:K7,D46:K46)</f>
        <v>0</v>
      </c>
      <c r="M46" s="16"/>
      <c r="N46" s="16"/>
      <c r="O46" s="16"/>
      <c r="P46" s="16"/>
      <c r="Q46" s="16"/>
    </row>
    <row r="47" spans="1:17" ht="12.75">
      <c r="A47" s="16"/>
      <c r="B47" s="17" t="s">
        <v>26</v>
      </c>
      <c r="C47" s="18"/>
      <c r="D47" s="26">
        <f t="shared" si="0"/>
      </c>
      <c r="E47" s="20"/>
      <c r="F47" s="27"/>
      <c r="G47" s="20"/>
      <c r="H47" s="27"/>
      <c r="I47" s="20"/>
      <c r="J47" s="20"/>
      <c r="K47" s="27"/>
      <c r="L47" s="28">
        <f t="shared" si="1"/>
        <v>0</v>
      </c>
      <c r="M47" s="16"/>
      <c r="N47" s="16"/>
      <c r="O47" s="16"/>
      <c r="P47" s="16"/>
      <c r="Q47" s="16"/>
    </row>
    <row r="48" spans="1:17" ht="12.75">
      <c r="A48" s="16"/>
      <c r="B48" s="17" t="s">
        <v>27</v>
      </c>
      <c r="C48" s="18"/>
      <c r="D48" s="26">
        <f t="shared" si="0"/>
      </c>
      <c r="E48" s="20"/>
      <c r="F48" s="27"/>
      <c r="G48" s="27"/>
      <c r="H48" s="27"/>
      <c r="I48" s="20"/>
      <c r="J48" s="27"/>
      <c r="K48" s="27"/>
      <c r="L48" s="28">
        <f t="shared" si="1"/>
        <v>0</v>
      </c>
      <c r="M48" s="16"/>
      <c r="N48" s="16"/>
      <c r="O48" s="16"/>
      <c r="P48" s="16"/>
      <c r="Q48" s="16"/>
    </row>
    <row r="49" spans="1:17" ht="12.75">
      <c r="A49" s="16"/>
      <c r="B49" s="17" t="s">
        <v>28</v>
      </c>
      <c r="C49" s="18"/>
      <c r="D49" s="26">
        <f t="shared" si="0"/>
      </c>
      <c r="E49" s="27"/>
      <c r="F49" s="27"/>
      <c r="G49" s="27"/>
      <c r="H49" s="27"/>
      <c r="I49" s="20"/>
      <c r="J49" s="20"/>
      <c r="K49" s="27"/>
      <c r="L49" s="28">
        <f t="shared" si="1"/>
        <v>0</v>
      </c>
      <c r="M49" s="16"/>
      <c r="N49" s="16"/>
      <c r="O49" s="16"/>
      <c r="P49" s="16"/>
      <c r="Q49" s="16"/>
    </row>
    <row r="50" spans="1:17" ht="12.75">
      <c r="A50" s="16"/>
      <c r="B50" s="17" t="s">
        <v>31</v>
      </c>
      <c r="C50" s="18"/>
      <c r="D50" s="26">
        <f t="shared" si="0"/>
      </c>
      <c r="E50" s="20"/>
      <c r="F50" s="20"/>
      <c r="G50" s="27"/>
      <c r="H50" s="27"/>
      <c r="I50" s="20"/>
      <c r="J50" s="20"/>
      <c r="K50" s="27"/>
      <c r="L50" s="28">
        <f t="shared" si="1"/>
        <v>0</v>
      </c>
      <c r="M50" s="16"/>
      <c r="N50" s="16"/>
      <c r="O50" s="16"/>
      <c r="P50" s="16"/>
      <c r="Q50" s="16"/>
    </row>
    <row r="51" spans="1:17" ht="12.75">
      <c r="A51" s="16"/>
      <c r="B51" s="17" t="s">
        <v>32</v>
      </c>
      <c r="C51" s="18"/>
      <c r="D51" s="26">
        <f t="shared" si="0"/>
      </c>
      <c r="E51" s="20"/>
      <c r="F51" s="20"/>
      <c r="G51" s="27"/>
      <c r="H51" s="27"/>
      <c r="I51" s="20"/>
      <c r="J51" s="20"/>
      <c r="K51" s="27"/>
      <c r="L51" s="28">
        <f t="shared" si="1"/>
        <v>0</v>
      </c>
      <c r="M51" s="16"/>
      <c r="N51" s="16"/>
      <c r="O51" s="16"/>
      <c r="P51" s="16"/>
      <c r="Q51" s="16"/>
    </row>
    <row r="52" spans="1:17" ht="12.75">
      <c r="A52" s="16"/>
      <c r="B52" s="17" t="s">
        <v>33</v>
      </c>
      <c r="C52" s="18"/>
      <c r="D52" s="26">
        <f t="shared" si="0"/>
      </c>
      <c r="E52" s="20"/>
      <c r="F52" s="20"/>
      <c r="G52" s="27"/>
      <c r="H52" s="27"/>
      <c r="I52" s="20"/>
      <c r="J52" s="20"/>
      <c r="K52" s="27"/>
      <c r="L52" s="28">
        <f t="shared" si="1"/>
        <v>0</v>
      </c>
      <c r="M52" s="16"/>
      <c r="N52" s="16"/>
      <c r="O52" s="16"/>
      <c r="P52" s="16"/>
      <c r="Q52" s="16"/>
    </row>
    <row r="53" spans="1:17" ht="12.75">
      <c r="A53" s="16"/>
      <c r="B53" s="17" t="s">
        <v>34</v>
      </c>
      <c r="C53" s="18"/>
      <c r="D53" s="26">
        <f t="shared" si="0"/>
      </c>
      <c r="E53" s="20"/>
      <c r="F53" s="20"/>
      <c r="G53" s="27"/>
      <c r="H53" s="27"/>
      <c r="I53" s="20"/>
      <c r="J53" s="20"/>
      <c r="K53" s="27"/>
      <c r="L53" s="28">
        <f t="shared" si="1"/>
        <v>0</v>
      </c>
      <c r="M53" s="16"/>
      <c r="N53" s="16"/>
      <c r="O53" s="16"/>
      <c r="P53" s="16"/>
      <c r="Q53" s="16"/>
    </row>
    <row r="54" spans="1:17" ht="12.75">
      <c r="A54" s="16"/>
      <c r="B54" s="17" t="s">
        <v>35</v>
      </c>
      <c r="C54" s="18"/>
      <c r="D54" s="26">
        <f t="shared" si="0"/>
      </c>
      <c r="E54" s="20"/>
      <c r="F54" s="20"/>
      <c r="G54" s="27"/>
      <c r="H54" s="27"/>
      <c r="I54" s="20"/>
      <c r="J54" s="20"/>
      <c r="K54" s="27"/>
      <c r="L54" s="28">
        <f t="shared" si="1"/>
        <v>0</v>
      </c>
      <c r="M54" s="16"/>
      <c r="N54" s="16"/>
      <c r="O54" s="16"/>
      <c r="P54" s="16"/>
      <c r="Q54" s="16"/>
    </row>
    <row r="55" spans="1:17" ht="12.75">
      <c r="A55" s="16"/>
      <c r="B55" s="17" t="s">
        <v>36</v>
      </c>
      <c r="C55" s="18"/>
      <c r="D55" s="26">
        <f t="shared" si="0"/>
      </c>
      <c r="E55" s="20"/>
      <c r="F55" s="20"/>
      <c r="G55" s="27"/>
      <c r="H55" s="27"/>
      <c r="I55" s="27"/>
      <c r="J55" s="27"/>
      <c r="K55" s="27"/>
      <c r="L55" s="28">
        <f t="shared" si="1"/>
        <v>0</v>
      </c>
      <c r="M55" s="16"/>
      <c r="N55" s="16"/>
      <c r="O55" s="16"/>
      <c r="P55" s="16"/>
      <c r="Q55" s="16"/>
    </row>
    <row r="56" spans="1:17" ht="12.75">
      <c r="A56" s="16"/>
      <c r="B56" s="17" t="s">
        <v>37</v>
      </c>
      <c r="C56" s="18"/>
      <c r="D56" s="26">
        <f t="shared" si="0"/>
      </c>
      <c r="E56" s="20"/>
      <c r="F56" s="27"/>
      <c r="G56" s="27"/>
      <c r="H56" s="27"/>
      <c r="I56" s="27"/>
      <c r="J56" s="27"/>
      <c r="K56" s="27"/>
      <c r="L56" s="28">
        <f t="shared" si="1"/>
        <v>0</v>
      </c>
      <c r="M56" s="16"/>
      <c r="N56" s="16"/>
      <c r="O56" s="16"/>
      <c r="P56" s="16"/>
      <c r="Q56" s="16"/>
    </row>
    <row r="57" spans="1:17" ht="12.75">
      <c r="A57" s="16"/>
      <c r="B57" s="17" t="s">
        <v>38</v>
      </c>
      <c r="C57" s="18"/>
      <c r="D57" s="26">
        <f t="shared" si="0"/>
      </c>
      <c r="E57" s="20"/>
      <c r="F57" s="20"/>
      <c r="G57" s="20"/>
      <c r="H57" s="27"/>
      <c r="I57" s="27">
        <v>100</v>
      </c>
      <c r="J57" s="27"/>
      <c r="K57" s="27">
        <v>-100</v>
      </c>
      <c r="L57" s="28">
        <f t="shared" si="1"/>
        <v>-61197.36849274</v>
      </c>
      <c r="M57" s="16"/>
      <c r="N57" s="16"/>
      <c r="O57" s="16"/>
      <c r="P57" s="16"/>
      <c r="Q57" s="16"/>
    </row>
    <row r="58" spans="1:17" ht="12.75">
      <c r="A58" s="16"/>
      <c r="B58" s="17" t="s">
        <v>41</v>
      </c>
      <c r="C58" s="18"/>
      <c r="D58" s="26">
        <f t="shared" si="0"/>
      </c>
      <c r="E58" s="20"/>
      <c r="F58" s="20"/>
      <c r="G58" s="20"/>
      <c r="H58" s="27"/>
      <c r="I58" s="27"/>
      <c r="J58" s="27"/>
      <c r="K58" s="27"/>
      <c r="L58" s="28">
        <f t="shared" si="1"/>
        <v>0</v>
      </c>
      <c r="M58" s="16"/>
      <c r="N58" s="16"/>
      <c r="O58" s="16"/>
      <c r="P58" s="16"/>
      <c r="Q58" s="16"/>
    </row>
    <row r="59" spans="1:17" ht="12.75">
      <c r="A59" s="16"/>
      <c r="B59" s="17" t="s">
        <v>44</v>
      </c>
      <c r="C59" s="18"/>
      <c r="D59" s="26">
        <f t="shared" si="0"/>
      </c>
      <c r="E59" s="20"/>
      <c r="F59" s="27"/>
      <c r="G59" s="20"/>
      <c r="H59" s="27"/>
      <c r="I59" s="27"/>
      <c r="J59" s="27"/>
      <c r="K59" s="27"/>
      <c r="L59" s="28">
        <f t="shared" si="1"/>
        <v>0</v>
      </c>
      <c r="M59" s="16"/>
      <c r="N59" s="16"/>
      <c r="O59" s="16"/>
      <c r="P59" s="16"/>
      <c r="Q59" s="16"/>
    </row>
    <row r="60" spans="1:17" ht="12.75">
      <c r="A60" s="16"/>
      <c r="B60" s="17" t="s">
        <v>47</v>
      </c>
      <c r="C60" s="18"/>
      <c r="D60" s="26">
        <f t="shared" si="0"/>
      </c>
      <c r="E60" s="20"/>
      <c r="F60" s="27"/>
      <c r="G60" s="27"/>
      <c r="H60" s="27"/>
      <c r="I60" s="20"/>
      <c r="J60" s="27"/>
      <c r="K60" s="27"/>
      <c r="L60" s="28">
        <f t="shared" si="1"/>
        <v>0</v>
      </c>
      <c r="M60" s="16"/>
      <c r="N60" s="16"/>
      <c r="O60" s="16"/>
      <c r="P60" s="16"/>
      <c r="Q60" s="16"/>
    </row>
    <row r="61" spans="1:17" ht="12.75">
      <c r="A61" s="16"/>
      <c r="B61" s="17" t="s">
        <v>48</v>
      </c>
      <c r="C61" s="18"/>
      <c r="D61" s="26">
        <f t="shared" si="0"/>
      </c>
      <c r="E61" s="20"/>
      <c r="F61" s="27"/>
      <c r="G61" s="27"/>
      <c r="H61" s="27"/>
      <c r="I61" s="20"/>
      <c r="J61" s="27"/>
      <c r="K61" s="27"/>
      <c r="L61" s="28">
        <f t="shared" si="1"/>
        <v>0</v>
      </c>
      <c r="M61" s="16"/>
      <c r="N61" s="16"/>
      <c r="O61" s="16"/>
      <c r="P61" s="16"/>
      <c r="Q61" s="16"/>
    </row>
    <row r="62" spans="1:17" ht="12.75">
      <c r="A62" s="16"/>
      <c r="B62" s="17" t="s">
        <v>49</v>
      </c>
      <c r="C62" s="18"/>
      <c r="D62" s="26">
        <f t="shared" si="0"/>
      </c>
      <c r="E62" s="20"/>
      <c r="F62" s="27"/>
      <c r="G62" s="27"/>
      <c r="H62" s="27"/>
      <c r="I62" s="20"/>
      <c r="J62" s="27"/>
      <c r="K62" s="27"/>
      <c r="L62" s="28">
        <f t="shared" si="1"/>
        <v>0</v>
      </c>
      <c r="M62" s="16"/>
      <c r="N62" s="16"/>
      <c r="O62" s="16"/>
      <c r="P62" s="16"/>
      <c r="Q62" s="16"/>
    </row>
    <row r="63" spans="1:17" ht="12.75">
      <c r="A63" s="16"/>
      <c r="B63" s="17" t="s">
        <v>50</v>
      </c>
      <c r="C63" s="18"/>
      <c r="D63" s="26">
        <f t="shared" si="0"/>
      </c>
      <c r="E63" s="20"/>
      <c r="F63" s="20"/>
      <c r="G63" s="27"/>
      <c r="H63" s="20"/>
      <c r="I63" s="20"/>
      <c r="J63" s="20"/>
      <c r="K63" s="27"/>
      <c r="L63" s="28">
        <f t="shared" si="1"/>
        <v>0</v>
      </c>
      <c r="M63" s="16"/>
      <c r="N63" s="16"/>
      <c r="O63" s="16"/>
      <c r="P63" s="16"/>
      <c r="Q63" s="16"/>
    </row>
    <row r="64" spans="1:17" ht="12.75">
      <c r="A64" s="16"/>
      <c r="B64" s="17" t="s">
        <v>51</v>
      </c>
      <c r="C64" s="18"/>
      <c r="D64" s="26">
        <f t="shared" si="0"/>
      </c>
      <c r="E64" s="20"/>
      <c r="F64" s="27"/>
      <c r="G64" s="27"/>
      <c r="H64" s="27"/>
      <c r="I64" s="20"/>
      <c r="J64" s="20"/>
      <c r="K64" s="27"/>
      <c r="L64" s="28">
        <f t="shared" si="1"/>
        <v>0</v>
      </c>
      <c r="M64" s="16"/>
      <c r="N64" s="16"/>
      <c r="O64" s="16"/>
      <c r="P64" s="16"/>
      <c r="Q64" s="16"/>
    </row>
    <row r="65" spans="1:17" ht="12.75">
      <c r="A65" s="16"/>
      <c r="B65" s="17" t="s">
        <v>52</v>
      </c>
      <c r="C65" s="18"/>
      <c r="D65" s="26">
        <f t="shared" si="0"/>
      </c>
      <c r="E65" s="20"/>
      <c r="F65" s="27"/>
      <c r="G65" s="27"/>
      <c r="H65" s="27"/>
      <c r="I65" s="20"/>
      <c r="J65" s="20"/>
      <c r="K65" s="27"/>
      <c r="L65" s="28">
        <f t="shared" si="1"/>
        <v>0</v>
      </c>
      <c r="M65" s="16"/>
      <c r="N65" s="16"/>
      <c r="O65" s="16"/>
      <c r="P65" s="16"/>
      <c r="Q65" s="16"/>
    </row>
    <row r="66" spans="1:17" ht="12.75">
      <c r="A66" s="16"/>
      <c r="B66" s="17" t="s">
        <v>53</v>
      </c>
      <c r="C66" s="18"/>
      <c r="D66" s="26">
        <f t="shared" si="0"/>
      </c>
      <c r="E66" s="20"/>
      <c r="F66" s="27"/>
      <c r="G66" s="27"/>
      <c r="H66" s="27"/>
      <c r="I66" s="20"/>
      <c r="J66" s="20"/>
      <c r="K66" s="27"/>
      <c r="L66" s="28">
        <f t="shared" si="1"/>
        <v>0</v>
      </c>
      <c r="M66" s="16"/>
      <c r="N66" s="29" t="s">
        <v>77</v>
      </c>
      <c r="O66" s="16"/>
      <c r="P66" s="16"/>
      <c r="Q66" s="16"/>
    </row>
    <row r="67" spans="1:17" ht="12.75">
      <c r="A67" s="16"/>
      <c r="B67" s="17" t="s">
        <v>54</v>
      </c>
      <c r="C67" s="18"/>
      <c r="D67" s="26">
        <f t="shared" si="0"/>
      </c>
      <c r="E67" s="20"/>
      <c r="F67" s="27"/>
      <c r="G67" s="27"/>
      <c r="H67" s="27"/>
      <c r="I67" s="20"/>
      <c r="J67" s="20"/>
      <c r="K67" s="27"/>
      <c r="L67" s="28">
        <f t="shared" si="1"/>
        <v>0</v>
      </c>
      <c r="M67" s="16"/>
      <c r="N67" s="30" t="s">
        <v>78</v>
      </c>
      <c r="O67" s="55" t="s">
        <v>79</v>
      </c>
      <c r="P67" s="55"/>
      <c r="Q67" s="55"/>
    </row>
    <row r="68" spans="1:17" ht="12.75">
      <c r="A68" s="16"/>
      <c r="B68" s="17" t="s">
        <v>55</v>
      </c>
      <c r="C68" s="18"/>
      <c r="D68" s="26">
        <f t="shared" si="0"/>
      </c>
      <c r="E68" s="20"/>
      <c r="F68" s="27"/>
      <c r="G68" s="27"/>
      <c r="H68" s="27"/>
      <c r="I68" s="20"/>
      <c r="J68" s="20"/>
      <c r="K68" s="27"/>
      <c r="L68" s="28">
        <f t="shared" si="1"/>
        <v>0</v>
      </c>
      <c r="M68" s="16"/>
      <c r="N68" s="30" t="s">
        <v>80</v>
      </c>
      <c r="O68" s="55" t="s">
        <v>81</v>
      </c>
      <c r="P68" s="55"/>
      <c r="Q68" s="55"/>
    </row>
    <row r="69" spans="1:17" ht="12.75">
      <c r="A69" s="16"/>
      <c r="B69" s="17" t="s">
        <v>56</v>
      </c>
      <c r="C69" s="18"/>
      <c r="D69" s="26">
        <f t="shared" si="0"/>
      </c>
      <c r="E69" s="20"/>
      <c r="F69" s="27"/>
      <c r="G69" s="27"/>
      <c r="H69" s="27"/>
      <c r="I69" s="20"/>
      <c r="J69" s="20"/>
      <c r="K69" s="27"/>
      <c r="L69" s="28">
        <f t="shared" si="1"/>
        <v>0</v>
      </c>
      <c r="M69" s="16"/>
      <c r="N69" s="30" t="s">
        <v>82</v>
      </c>
      <c r="O69" s="55" t="s">
        <v>83</v>
      </c>
      <c r="P69" s="55"/>
      <c r="Q69" s="55"/>
    </row>
    <row r="70" spans="1:17" ht="12.75">
      <c r="A70" s="16"/>
      <c r="B70" s="17" t="s">
        <v>57</v>
      </c>
      <c r="C70" s="18"/>
      <c r="D70" s="26">
        <f t="shared" si="0"/>
      </c>
      <c r="E70" s="20"/>
      <c r="F70" s="27"/>
      <c r="G70" s="27"/>
      <c r="H70" s="27"/>
      <c r="I70" s="20"/>
      <c r="J70" s="20"/>
      <c r="K70" s="27"/>
      <c r="L70" s="28">
        <f t="shared" si="1"/>
        <v>0</v>
      </c>
      <c r="M70" s="16"/>
      <c r="N70" s="30" t="s">
        <v>84</v>
      </c>
      <c r="O70" s="55" t="s">
        <v>85</v>
      </c>
      <c r="P70" s="55"/>
      <c r="Q70" s="55"/>
    </row>
    <row r="71" spans="1:17" ht="12.75">
      <c r="A71" s="16"/>
      <c r="B71" s="17" t="s">
        <v>58</v>
      </c>
      <c r="C71" s="18"/>
      <c r="D71" s="26">
        <f t="shared" si="0"/>
      </c>
      <c r="E71" s="20"/>
      <c r="F71" s="27"/>
      <c r="G71" s="27"/>
      <c r="H71" s="27"/>
      <c r="I71" s="20"/>
      <c r="J71" s="20"/>
      <c r="K71" s="27"/>
      <c r="L71" s="28">
        <f t="shared" si="1"/>
        <v>0</v>
      </c>
      <c r="M71" s="16"/>
      <c r="N71" s="30" t="s">
        <v>86</v>
      </c>
      <c r="O71" s="55" t="s">
        <v>87</v>
      </c>
      <c r="P71" s="55"/>
      <c r="Q71" s="55"/>
    </row>
    <row r="72" spans="1:17" ht="12.75">
      <c r="A72" s="16"/>
      <c r="B72" s="17" t="s">
        <v>59</v>
      </c>
      <c r="C72" s="18"/>
      <c r="D72" s="26">
        <f t="shared" si="0"/>
      </c>
      <c r="E72" s="20"/>
      <c r="F72" s="27"/>
      <c r="G72" s="27"/>
      <c r="H72" s="27"/>
      <c r="I72" s="20"/>
      <c r="J72" s="20"/>
      <c r="K72" s="27"/>
      <c r="L72" s="28">
        <f t="shared" si="1"/>
        <v>0</v>
      </c>
      <c r="M72" s="16"/>
      <c r="N72" s="31" t="s">
        <v>88</v>
      </c>
      <c r="O72" s="56" t="s">
        <v>89</v>
      </c>
      <c r="P72" s="55"/>
      <c r="Q72" s="55"/>
    </row>
    <row r="73" spans="1:17" ht="12.75">
      <c r="A73" s="16"/>
      <c r="B73" s="17" t="s">
        <v>60</v>
      </c>
      <c r="C73" s="18"/>
      <c r="D73" s="26">
        <f t="shared" si="0"/>
      </c>
      <c r="E73" s="20"/>
      <c r="F73" s="27"/>
      <c r="G73" s="20"/>
      <c r="H73" s="27"/>
      <c r="I73" s="20"/>
      <c r="J73" s="20"/>
      <c r="K73" s="27"/>
      <c r="L73" s="28">
        <f t="shared" si="1"/>
        <v>0</v>
      </c>
      <c r="M73" s="16"/>
      <c r="N73" s="30" t="s">
        <v>90</v>
      </c>
      <c r="O73" s="55" t="s">
        <v>91</v>
      </c>
      <c r="P73" s="55"/>
      <c r="Q73" s="55"/>
    </row>
    <row r="74" spans="1:17" ht="12.75">
      <c r="A74" s="16"/>
      <c r="B74" s="17" t="s">
        <v>61</v>
      </c>
      <c r="C74" s="18"/>
      <c r="D74" s="26">
        <f t="shared" si="0"/>
      </c>
      <c r="E74" s="27"/>
      <c r="F74" s="20"/>
      <c r="G74" s="27"/>
      <c r="H74" s="27"/>
      <c r="I74" s="20"/>
      <c r="J74" s="20"/>
      <c r="K74" s="27"/>
      <c r="L74" s="28">
        <f t="shared" si="1"/>
        <v>0</v>
      </c>
      <c r="M74" s="16"/>
      <c r="N74" s="45" t="s">
        <v>92</v>
      </c>
      <c r="O74" s="46" t="s">
        <v>93</v>
      </c>
      <c r="P74" s="47"/>
      <c r="Q74" s="48"/>
    </row>
    <row r="75" spans="1:17" ht="12.75">
      <c r="A75" s="16"/>
      <c r="B75" s="21" t="s">
        <v>62</v>
      </c>
      <c r="C75" s="22"/>
      <c r="D75" s="26">
        <f t="shared" si="0"/>
      </c>
      <c r="E75" s="27"/>
      <c r="F75" s="27"/>
      <c r="G75" s="27"/>
      <c r="H75" s="20"/>
      <c r="I75" s="20"/>
      <c r="J75" s="20"/>
      <c r="K75" s="20"/>
      <c r="L75" s="28">
        <f t="shared" si="1"/>
        <v>0</v>
      </c>
      <c r="M75" s="16"/>
      <c r="N75" s="45"/>
      <c r="O75" s="49"/>
      <c r="P75" s="50"/>
      <c r="Q75" s="51"/>
    </row>
    <row r="76" spans="1:17" ht="12.75">
      <c r="A76" s="16"/>
      <c r="B76" s="21" t="s">
        <v>63</v>
      </c>
      <c r="C76" s="22"/>
      <c r="D76" s="26">
        <f t="shared" si="0"/>
      </c>
      <c r="E76" s="27"/>
      <c r="F76" s="27"/>
      <c r="G76" s="20"/>
      <c r="H76" s="20"/>
      <c r="I76" s="20"/>
      <c r="J76" s="20"/>
      <c r="K76" s="27"/>
      <c r="L76" s="28">
        <f t="shared" si="1"/>
        <v>0</v>
      </c>
      <c r="M76" s="16"/>
      <c r="N76" s="16"/>
      <c r="O76" s="16"/>
      <c r="P76" s="16"/>
      <c r="Q76" s="16"/>
    </row>
    <row r="77" spans="1:17" ht="12.75">
      <c r="A77" s="16"/>
      <c r="B77" s="21" t="s">
        <v>64</v>
      </c>
      <c r="C77" s="22"/>
      <c r="D77" s="26">
        <f t="shared" si="0"/>
      </c>
      <c r="E77" s="27"/>
      <c r="F77" s="27"/>
      <c r="G77" s="20"/>
      <c r="H77" s="27"/>
      <c r="I77" s="20"/>
      <c r="J77" s="20"/>
      <c r="K77" s="27"/>
      <c r="L77" s="28">
        <f t="shared" si="1"/>
        <v>0</v>
      </c>
      <c r="M77" s="16"/>
      <c r="N77" s="16"/>
      <c r="O77" s="16"/>
      <c r="P77" s="16"/>
      <c r="Q77" s="16"/>
    </row>
    <row r="78" spans="1:17" ht="12.75">
      <c r="A78" s="16"/>
      <c r="B78" s="21" t="s">
        <v>65</v>
      </c>
      <c r="C78" s="22"/>
      <c r="D78" s="26">
        <f t="shared" si="0"/>
      </c>
      <c r="E78" s="27"/>
      <c r="F78" s="27"/>
      <c r="G78" s="20"/>
      <c r="H78" s="27"/>
      <c r="I78" s="20"/>
      <c r="J78" s="20"/>
      <c r="K78" s="27"/>
      <c r="L78" s="28">
        <f t="shared" si="1"/>
        <v>0</v>
      </c>
      <c r="M78" s="16"/>
      <c r="N78" s="16"/>
      <c r="O78" s="16"/>
      <c r="P78" s="16"/>
      <c r="Q78" s="16"/>
    </row>
    <row r="79" spans="1:17" ht="12.75">
      <c r="A79" s="16"/>
      <c r="B79" s="21" t="s">
        <v>66</v>
      </c>
      <c r="C79" s="22"/>
      <c r="D79" s="26">
        <f t="shared" si="0"/>
      </c>
      <c r="E79" s="27"/>
      <c r="F79" s="27"/>
      <c r="G79" s="20"/>
      <c r="H79" s="27"/>
      <c r="I79" s="20"/>
      <c r="J79" s="20"/>
      <c r="K79" s="27"/>
      <c r="L79" s="28">
        <f t="shared" si="1"/>
        <v>0</v>
      </c>
      <c r="M79" s="16"/>
      <c r="N79" s="16"/>
      <c r="O79" s="16"/>
      <c r="P79" s="16"/>
      <c r="Q79" s="16"/>
    </row>
    <row r="80" spans="1:17" ht="12.75">
      <c r="A80" s="16"/>
      <c r="B80" s="17" t="s">
        <v>67</v>
      </c>
      <c r="C80" s="18"/>
      <c r="D80" s="26">
        <f t="shared" si="0"/>
      </c>
      <c r="E80" s="27"/>
      <c r="F80" s="27"/>
      <c r="G80" s="27"/>
      <c r="H80" s="27"/>
      <c r="I80" s="20"/>
      <c r="J80" s="27"/>
      <c r="K80" s="27"/>
      <c r="L80" s="28">
        <f t="shared" si="1"/>
        <v>0</v>
      </c>
      <c r="M80" s="16"/>
      <c r="N80" s="16"/>
      <c r="O80" s="16"/>
      <c r="P80" s="16"/>
      <c r="Q80" s="16"/>
    </row>
    <row r="81" spans="1:17" ht="12.75">
      <c r="A81" s="32"/>
      <c r="B81" s="42" t="s">
        <v>94</v>
      </c>
      <c r="C81" s="43"/>
      <c r="D81" s="33">
        <f>SUMPRODUCT(D7:D41,$D46:$D80)</f>
        <v>0</v>
      </c>
      <c r="E81" s="33">
        <f aca="true" t="shared" si="2" ref="E81:K81">SUMPRODUCT(E7:E41,E46:E80)</f>
        <v>0</v>
      </c>
      <c r="F81" s="33">
        <f t="shared" si="2"/>
        <v>0</v>
      </c>
      <c r="G81" s="33">
        <f t="shared" si="2"/>
        <v>0</v>
      </c>
      <c r="H81" s="33">
        <f t="shared" si="2"/>
        <v>0</v>
      </c>
      <c r="I81" s="33">
        <f t="shared" si="2"/>
        <v>-16197.368492740003</v>
      </c>
      <c r="J81" s="33">
        <f t="shared" si="2"/>
        <v>0</v>
      </c>
      <c r="K81" s="33">
        <f t="shared" si="2"/>
        <v>-45000</v>
      </c>
      <c r="L81" s="34"/>
      <c r="M81" s="32"/>
      <c r="N81" s="32"/>
      <c r="O81" s="32"/>
      <c r="P81" s="32"/>
      <c r="Q81" s="32"/>
    </row>
    <row r="82" spans="1:17" ht="12.75">
      <c r="A82" s="32"/>
      <c r="B82" s="44" t="s">
        <v>95</v>
      </c>
      <c r="C82" s="44"/>
      <c r="D82" s="35"/>
      <c r="E82" s="35"/>
      <c r="F82" s="35"/>
      <c r="G82" s="35"/>
      <c r="H82" s="35"/>
      <c r="I82" s="35"/>
      <c r="J82" s="35"/>
      <c r="K82" s="36"/>
      <c r="L82" s="33">
        <f>IF(SUM(D81:K81)=SUM(L46:L80),SUM(L46:L80),"!!")</f>
        <v>-61197.36849274</v>
      </c>
      <c r="M82" s="32"/>
      <c r="N82" s="32"/>
      <c r="O82" s="32"/>
      <c r="P82" s="32"/>
      <c r="Q82" s="32"/>
    </row>
    <row r="83" spans="1:17" ht="12.75">
      <c r="A83" s="37"/>
      <c r="B83" s="37"/>
      <c r="C83" s="37"/>
      <c r="D83" s="37"/>
      <c r="E83" s="37"/>
      <c r="F83" s="37"/>
      <c r="G83" s="37"/>
      <c r="H83" s="37"/>
      <c r="I83" s="37"/>
      <c r="J83" s="37"/>
      <c r="K83" s="37"/>
      <c r="L83" s="37"/>
      <c r="M83" s="37"/>
      <c r="N83" s="37"/>
      <c r="O83" s="37"/>
      <c r="P83" s="37"/>
      <c r="Q83" s="37"/>
    </row>
  </sheetData>
  <sheetProtection/>
  <mergeCells count="34">
    <mergeCell ref="B2:C2"/>
    <mergeCell ref="D2:K2"/>
    <mergeCell ref="M2:O2"/>
    <mergeCell ref="D3:D5"/>
    <mergeCell ref="E3:K3"/>
    <mergeCell ref="M3:M6"/>
    <mergeCell ref="N3:N6"/>
    <mergeCell ref="E4:E5"/>
    <mergeCell ref="F4:G4"/>
    <mergeCell ref="H4:I4"/>
    <mergeCell ref="D42:D44"/>
    <mergeCell ref="E42:K42"/>
    <mergeCell ref="L42:L44"/>
    <mergeCell ref="E43:E44"/>
    <mergeCell ref="F43:G43"/>
    <mergeCell ref="H43:I43"/>
    <mergeCell ref="J43:J44"/>
    <mergeCell ref="K43:K44"/>
    <mergeCell ref="O70:Q70"/>
    <mergeCell ref="O71:Q71"/>
    <mergeCell ref="J4:J5"/>
    <mergeCell ref="K4:K5"/>
    <mergeCell ref="O4:O5"/>
    <mergeCell ref="H6:K6"/>
    <mergeCell ref="B81:C81"/>
    <mergeCell ref="B82:C82"/>
    <mergeCell ref="N74:N75"/>
    <mergeCell ref="O74:Q75"/>
    <mergeCell ref="H45:K45"/>
    <mergeCell ref="O67:Q67"/>
    <mergeCell ref="O72:Q72"/>
    <mergeCell ref="O73:Q73"/>
    <mergeCell ref="O68:Q68"/>
    <mergeCell ref="O69:Q69"/>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83"/>
  <sheetViews>
    <sheetView zoomScalePageLayoutView="0" workbookViewId="0" topLeftCell="A40">
      <selection activeCell="B2" sqref="B2:C2"/>
    </sheetView>
  </sheetViews>
  <sheetFormatPr defaultColWidth="9.140625" defaultRowHeight="12.75"/>
  <cols>
    <col min="3" max="3" width="40.28125" style="0" customWidth="1"/>
  </cols>
  <sheetData>
    <row r="1" spans="1:17" ht="12.75">
      <c r="A1" s="1" t="s">
        <v>0</v>
      </c>
      <c r="B1" s="2"/>
      <c r="C1" s="3"/>
      <c r="D1" s="3"/>
      <c r="E1" s="3"/>
      <c r="F1" s="3"/>
      <c r="G1" s="3"/>
      <c r="H1" s="3"/>
      <c r="I1" s="4"/>
      <c r="J1" s="4"/>
      <c r="K1" s="4"/>
      <c r="L1" s="4"/>
      <c r="M1" s="4"/>
      <c r="N1" s="4"/>
      <c r="O1" s="4"/>
      <c r="P1" s="4"/>
      <c r="Q1" s="4"/>
    </row>
    <row r="2" spans="1:17" ht="12.75">
      <c r="A2" s="38"/>
      <c r="B2" s="87" t="s">
        <v>1</v>
      </c>
      <c r="C2" s="88"/>
      <c r="D2" s="77" t="s">
        <v>2</v>
      </c>
      <c r="E2" s="78"/>
      <c r="F2" s="78"/>
      <c r="G2" s="78"/>
      <c r="H2" s="78"/>
      <c r="I2" s="78"/>
      <c r="J2" s="78"/>
      <c r="K2" s="79"/>
      <c r="L2" s="4"/>
      <c r="M2" s="89" t="s">
        <v>3</v>
      </c>
      <c r="N2" s="89"/>
      <c r="O2" s="89"/>
      <c r="P2" s="4"/>
      <c r="Q2" s="4"/>
    </row>
    <row r="3" spans="1:17" ht="25.5">
      <c r="A3" s="4"/>
      <c r="B3" s="6" t="s">
        <v>4</v>
      </c>
      <c r="C3" s="7"/>
      <c r="D3" s="83" t="s">
        <v>96</v>
      </c>
      <c r="E3" s="90" t="s">
        <v>97</v>
      </c>
      <c r="F3" s="91"/>
      <c r="G3" s="91"/>
      <c r="H3" s="91"/>
      <c r="I3" s="91"/>
      <c r="J3" s="91"/>
      <c r="K3" s="92"/>
      <c r="L3" s="4"/>
      <c r="M3" s="93" t="s">
        <v>7</v>
      </c>
      <c r="N3" s="93" t="s">
        <v>8</v>
      </c>
      <c r="O3" s="9" t="s">
        <v>9</v>
      </c>
      <c r="P3" s="4"/>
      <c r="Q3" s="4"/>
    </row>
    <row r="4" spans="1:17" ht="12.75">
      <c r="A4" s="4"/>
      <c r="B4" s="10"/>
      <c r="C4" s="11"/>
      <c r="D4" s="84"/>
      <c r="E4" s="94" t="s">
        <v>98</v>
      </c>
      <c r="F4" s="73" t="s">
        <v>11</v>
      </c>
      <c r="G4" s="74"/>
      <c r="H4" s="73" t="s">
        <v>12</v>
      </c>
      <c r="I4" s="95"/>
      <c r="J4" s="57" t="s">
        <v>13</v>
      </c>
      <c r="K4" s="57" t="s">
        <v>14</v>
      </c>
      <c r="L4" s="4"/>
      <c r="M4" s="93"/>
      <c r="N4" s="93"/>
      <c r="O4" s="59" t="s">
        <v>99</v>
      </c>
      <c r="P4" s="4"/>
      <c r="Q4" s="4"/>
    </row>
    <row r="5" spans="1:17" ht="51">
      <c r="A5" s="4"/>
      <c r="B5" s="12"/>
      <c r="C5" s="13"/>
      <c r="D5" s="85"/>
      <c r="E5" s="94"/>
      <c r="F5" s="8" t="s">
        <v>100</v>
      </c>
      <c r="G5" s="8" t="s">
        <v>101</v>
      </c>
      <c r="H5" s="14" t="s">
        <v>18</v>
      </c>
      <c r="I5" s="9" t="s">
        <v>19</v>
      </c>
      <c r="J5" s="58"/>
      <c r="K5" s="58"/>
      <c r="L5" s="4"/>
      <c r="M5" s="93"/>
      <c r="N5" s="93"/>
      <c r="O5" s="60"/>
      <c r="P5" s="4"/>
      <c r="Q5" s="4"/>
    </row>
    <row r="6" spans="1:17" ht="12.75">
      <c r="A6" s="4"/>
      <c r="B6" s="12"/>
      <c r="C6" s="13"/>
      <c r="D6" s="15" t="s">
        <v>20</v>
      </c>
      <c r="E6" s="15" t="s">
        <v>20</v>
      </c>
      <c r="F6" s="8" t="s">
        <v>21</v>
      </c>
      <c r="G6" s="15" t="s">
        <v>22</v>
      </c>
      <c r="H6" s="61" t="s">
        <v>23</v>
      </c>
      <c r="I6" s="62"/>
      <c r="J6" s="62"/>
      <c r="K6" s="63"/>
      <c r="L6" s="4"/>
      <c r="M6" s="93"/>
      <c r="N6" s="93"/>
      <c r="O6" s="8" t="s">
        <v>21</v>
      </c>
      <c r="P6" s="4"/>
      <c r="Q6" s="4"/>
    </row>
    <row r="7" spans="1:17" ht="12.75">
      <c r="A7" s="16"/>
      <c r="B7" s="17" t="s">
        <v>24</v>
      </c>
      <c r="C7" s="18"/>
      <c r="D7" s="19">
        <v>8</v>
      </c>
      <c r="E7" s="20"/>
      <c r="F7" s="19" t="s">
        <v>25</v>
      </c>
      <c r="G7" s="19">
        <v>-4</v>
      </c>
      <c r="H7" s="20"/>
      <c r="I7" s="20"/>
      <c r="J7" s="20"/>
      <c r="K7" s="19">
        <v>0</v>
      </c>
      <c r="L7" s="16"/>
      <c r="M7" s="19">
        <v>-4</v>
      </c>
      <c r="N7" s="19"/>
      <c r="O7" s="19">
        <v>4</v>
      </c>
      <c r="P7" s="16"/>
      <c r="Q7" s="16"/>
    </row>
    <row r="8" spans="1:17" ht="12.75">
      <c r="A8" s="16"/>
      <c r="B8" s="17" t="s">
        <v>26</v>
      </c>
      <c r="C8" s="18"/>
      <c r="D8" s="19" t="s">
        <v>25</v>
      </c>
      <c r="E8" s="20"/>
      <c r="F8" s="19" t="s">
        <v>25</v>
      </c>
      <c r="G8" s="20"/>
      <c r="H8" s="19" t="s">
        <v>25</v>
      </c>
      <c r="I8" s="20"/>
      <c r="J8" s="20"/>
      <c r="K8" s="19">
        <v>75.49186410176753</v>
      </c>
      <c r="L8" s="16"/>
      <c r="M8" s="19">
        <v>-487.16732751349286</v>
      </c>
      <c r="N8" s="19"/>
      <c r="O8" s="19" t="s">
        <v>25</v>
      </c>
      <c r="P8" s="16"/>
      <c r="Q8" s="16"/>
    </row>
    <row r="9" spans="1:17" ht="12.75">
      <c r="A9" s="16"/>
      <c r="B9" s="17" t="s">
        <v>27</v>
      </c>
      <c r="C9" s="18"/>
      <c r="D9" s="19">
        <v>954.51286124031</v>
      </c>
      <c r="E9" s="20"/>
      <c r="F9" s="19" t="s">
        <v>25</v>
      </c>
      <c r="G9" s="19">
        <v>-156.51286124031003</v>
      </c>
      <c r="H9" s="19">
        <v>-529.42</v>
      </c>
      <c r="I9" s="20"/>
      <c r="J9" s="19">
        <v>57</v>
      </c>
      <c r="K9" s="19">
        <v>579.58</v>
      </c>
      <c r="L9" s="16"/>
      <c r="M9" s="19">
        <v>-736.0928612403101</v>
      </c>
      <c r="N9" s="19"/>
      <c r="O9" s="19" t="s">
        <v>25</v>
      </c>
      <c r="P9" s="16"/>
      <c r="Q9" s="16"/>
    </row>
    <row r="10" spans="1:17" ht="22.5">
      <c r="A10" s="16"/>
      <c r="B10" s="17" t="s">
        <v>28</v>
      </c>
      <c r="C10" s="18"/>
      <c r="D10" s="19">
        <v>894.5645000000001</v>
      </c>
      <c r="E10" s="19" t="s">
        <v>25</v>
      </c>
      <c r="F10" s="19">
        <v>-197</v>
      </c>
      <c r="G10" s="19">
        <v>-366.2238</v>
      </c>
      <c r="H10" s="19">
        <v>25.7762</v>
      </c>
      <c r="I10" s="20"/>
      <c r="J10" s="20"/>
      <c r="K10" s="19">
        <v>25.7762</v>
      </c>
      <c r="L10" s="16"/>
      <c r="M10" s="19" t="s">
        <v>29</v>
      </c>
      <c r="N10" s="19" t="s">
        <v>30</v>
      </c>
      <c r="O10" s="20"/>
      <c r="P10" s="16"/>
      <c r="Q10" s="16"/>
    </row>
    <row r="11" spans="1:17" ht="12.75">
      <c r="A11" s="16"/>
      <c r="B11" s="17" t="s">
        <v>31</v>
      </c>
      <c r="C11" s="18"/>
      <c r="D11" s="19">
        <v>9844.167361240312</v>
      </c>
      <c r="E11" s="20"/>
      <c r="F11" s="20"/>
      <c r="G11" s="19">
        <v>-9245.287361240311</v>
      </c>
      <c r="H11" s="19">
        <v>30.959999999999997</v>
      </c>
      <c r="I11" s="20"/>
      <c r="J11" s="20"/>
      <c r="K11" s="19">
        <v>21.305</v>
      </c>
      <c r="L11" s="16"/>
      <c r="M11" s="19">
        <v>-9266.592361240311</v>
      </c>
      <c r="N11" s="19"/>
      <c r="O11" s="20"/>
      <c r="P11" s="16"/>
      <c r="Q11" s="16"/>
    </row>
    <row r="12" spans="1:17" ht="12.75">
      <c r="A12" s="16"/>
      <c r="B12" s="17" t="s">
        <v>32</v>
      </c>
      <c r="C12" s="18"/>
      <c r="D12" s="19">
        <v>4777.56476124031</v>
      </c>
      <c r="E12" s="20"/>
      <c r="F12" s="20"/>
      <c r="G12" s="19">
        <v>-3889.21776124031</v>
      </c>
      <c r="H12" s="19">
        <v>30.959999999999994</v>
      </c>
      <c r="I12" s="20"/>
      <c r="J12" s="20"/>
      <c r="K12" s="19">
        <v>21.305</v>
      </c>
      <c r="L12" s="16"/>
      <c r="M12" s="19">
        <v>-3910.52276124031</v>
      </c>
      <c r="N12" s="19"/>
      <c r="O12" s="20"/>
      <c r="P12" s="16"/>
      <c r="Q12" s="16"/>
    </row>
    <row r="13" spans="1:17" ht="12.75">
      <c r="A13" s="16"/>
      <c r="B13" s="17" t="s">
        <v>33</v>
      </c>
      <c r="C13" s="18"/>
      <c r="D13" s="19">
        <v>3168.726193178295</v>
      </c>
      <c r="E13" s="20"/>
      <c r="F13" s="20"/>
      <c r="G13" s="19">
        <v>-2241.0141931782946</v>
      </c>
      <c r="H13" s="19">
        <v>29.412</v>
      </c>
      <c r="I13" s="20"/>
      <c r="J13" s="20"/>
      <c r="K13" s="19">
        <v>20.23975</v>
      </c>
      <c r="L13" s="16"/>
      <c r="M13" s="19">
        <v>-2261.253943178295</v>
      </c>
      <c r="N13" s="19"/>
      <c r="O13" s="20"/>
      <c r="P13" s="16"/>
      <c r="Q13" s="16"/>
    </row>
    <row r="14" spans="1:17" ht="12.75">
      <c r="A14" s="16"/>
      <c r="B14" s="17" t="s">
        <v>34</v>
      </c>
      <c r="C14" s="18"/>
      <c r="D14" s="19">
        <v>2708.10736124031</v>
      </c>
      <c r="E14" s="20"/>
      <c r="F14" s="20"/>
      <c r="G14" s="19">
        <v>-1701.52736124031</v>
      </c>
      <c r="H14" s="19">
        <v>30.959999999999997</v>
      </c>
      <c r="I14" s="20"/>
      <c r="J14" s="20"/>
      <c r="K14" s="19">
        <v>21.305</v>
      </c>
      <c r="L14" s="16"/>
      <c r="M14" s="19">
        <v>-1722.83236124031</v>
      </c>
      <c r="N14" s="19"/>
      <c r="O14" s="20"/>
      <c r="P14" s="16"/>
      <c r="Q14" s="16"/>
    </row>
    <row r="15" spans="1:17" ht="12.75">
      <c r="A15" s="16"/>
      <c r="B15" s="17" t="s">
        <v>35</v>
      </c>
      <c r="C15" s="18"/>
      <c r="D15" s="19">
        <v>1401</v>
      </c>
      <c r="E15" s="20"/>
      <c r="F15" s="20"/>
      <c r="G15" s="19">
        <v>-725</v>
      </c>
      <c r="H15" s="19">
        <v>-1195.04</v>
      </c>
      <c r="I15" s="20"/>
      <c r="J15" s="20"/>
      <c r="K15" s="19">
        <v>0</v>
      </c>
      <c r="L15" s="16"/>
      <c r="M15" s="19">
        <v>-725</v>
      </c>
      <c r="N15" s="19"/>
      <c r="O15" s="20"/>
      <c r="P15" s="16"/>
      <c r="Q15" s="16"/>
    </row>
    <row r="16" spans="1:17" ht="12.75">
      <c r="A16" s="16"/>
      <c r="B16" s="17" t="s">
        <v>36</v>
      </c>
      <c r="C16" s="18"/>
      <c r="D16" s="19">
        <v>1613</v>
      </c>
      <c r="E16" s="20"/>
      <c r="F16" s="20"/>
      <c r="G16" s="19">
        <v>-1082</v>
      </c>
      <c r="H16" s="19">
        <v>-347</v>
      </c>
      <c r="I16" s="19">
        <v>-50.32185905504817</v>
      </c>
      <c r="J16" s="19">
        <v>-30</v>
      </c>
      <c r="K16" s="19">
        <v>199</v>
      </c>
      <c r="L16" s="16"/>
      <c r="M16" s="19">
        <v>-1281</v>
      </c>
      <c r="N16" s="19"/>
      <c r="O16" s="20"/>
      <c r="P16" s="16"/>
      <c r="Q16" s="16"/>
    </row>
    <row r="17" spans="1:17" ht="12.75">
      <c r="A17" s="16"/>
      <c r="B17" s="17" t="s">
        <v>37</v>
      </c>
      <c r="C17" s="18"/>
      <c r="D17" s="19">
        <v>2052.63455186047</v>
      </c>
      <c r="E17" s="20"/>
      <c r="F17" s="19">
        <v>257.3988798685206</v>
      </c>
      <c r="G17" s="19">
        <v>-1679.496374791664</v>
      </c>
      <c r="H17" s="19">
        <v>-37.04641332000003</v>
      </c>
      <c r="I17" s="19">
        <v>-50.32185905504817</v>
      </c>
      <c r="J17" s="19">
        <v>-15.210537800000003</v>
      </c>
      <c r="K17" s="19">
        <v>289.83551355790695</v>
      </c>
      <c r="L17" s="16"/>
      <c r="M17" s="19">
        <v>-1969.331888349571</v>
      </c>
      <c r="N17" s="19"/>
      <c r="O17" s="19">
        <v>257.3988798685206</v>
      </c>
      <c r="P17" s="16"/>
      <c r="Q17" s="16"/>
    </row>
    <row r="18" spans="1:17" ht="22.5">
      <c r="A18" s="16"/>
      <c r="B18" s="17" t="s">
        <v>38</v>
      </c>
      <c r="C18" s="18"/>
      <c r="D18" s="19">
        <v>3590.2851577575407</v>
      </c>
      <c r="E18" s="20"/>
      <c r="F18" s="20"/>
      <c r="G18" s="20"/>
      <c r="H18" s="19">
        <v>-89</v>
      </c>
      <c r="I18" s="19">
        <v>-161.97368492740003</v>
      </c>
      <c r="J18" s="19">
        <v>-39.2745</v>
      </c>
      <c r="K18" s="19">
        <v>450</v>
      </c>
      <c r="L18" s="16"/>
      <c r="M18" s="19" t="s">
        <v>39</v>
      </c>
      <c r="N18" s="19" t="s">
        <v>40</v>
      </c>
      <c r="O18" s="20"/>
      <c r="P18" s="16"/>
      <c r="Q18" s="16"/>
    </row>
    <row r="19" spans="1:17" ht="22.5">
      <c r="A19" s="16"/>
      <c r="B19" s="17" t="s">
        <v>41</v>
      </c>
      <c r="C19" s="18"/>
      <c r="D19" s="20"/>
      <c r="E19" s="20"/>
      <c r="F19" s="20"/>
      <c r="G19" s="20"/>
      <c r="H19" s="19">
        <v>-62.5</v>
      </c>
      <c r="I19" s="19">
        <v>-118.62799669214641</v>
      </c>
      <c r="J19" s="19">
        <v>-42.25</v>
      </c>
      <c r="K19" s="19">
        <v>212.5</v>
      </c>
      <c r="L19" s="16"/>
      <c r="M19" s="19" t="s">
        <v>42</v>
      </c>
      <c r="N19" s="19" t="s">
        <v>43</v>
      </c>
      <c r="O19" s="20"/>
      <c r="P19" s="16"/>
      <c r="Q19" s="16"/>
    </row>
    <row r="20" spans="1:17" ht="22.5">
      <c r="A20" s="16"/>
      <c r="B20" s="17" t="s">
        <v>44</v>
      </c>
      <c r="C20" s="18"/>
      <c r="D20" s="20"/>
      <c r="E20" s="20"/>
      <c r="F20" s="19"/>
      <c r="G20" s="20"/>
      <c r="H20" s="19">
        <v>-67.1375</v>
      </c>
      <c r="I20" s="19">
        <v>-126.21349213331578</v>
      </c>
      <c r="J20" s="19">
        <v>-41.7292875</v>
      </c>
      <c r="K20" s="19">
        <v>254.0625</v>
      </c>
      <c r="L20" s="16"/>
      <c r="M20" s="19" t="s">
        <v>45</v>
      </c>
      <c r="N20" s="19" t="s">
        <v>46</v>
      </c>
      <c r="O20" s="19"/>
      <c r="P20" s="16"/>
      <c r="Q20" s="16"/>
    </row>
    <row r="21" spans="1:17" ht="12.75">
      <c r="A21" s="16"/>
      <c r="B21" s="17" t="s">
        <v>47</v>
      </c>
      <c r="C21" s="18"/>
      <c r="D21" s="19">
        <v>1038.2</v>
      </c>
      <c r="E21" s="20"/>
      <c r="F21" s="19" t="s">
        <v>25</v>
      </c>
      <c r="G21" s="19">
        <v>-240.20000000000005</v>
      </c>
      <c r="H21" s="19">
        <v>-529.42</v>
      </c>
      <c r="I21" s="20"/>
      <c r="J21" s="19">
        <v>57</v>
      </c>
      <c r="K21" s="19">
        <v>579.58</v>
      </c>
      <c r="L21" s="16"/>
      <c r="M21" s="19">
        <v>-819.7800000000001</v>
      </c>
      <c r="N21" s="19"/>
      <c r="O21" s="19">
        <v>798</v>
      </c>
      <c r="P21" s="16"/>
      <c r="Q21" s="16"/>
    </row>
    <row r="22" spans="1:17" ht="12.75">
      <c r="A22" s="16"/>
      <c r="B22" s="17" t="s">
        <v>48</v>
      </c>
      <c r="C22" s="18"/>
      <c r="D22" s="19">
        <v>1017.2782153100776</v>
      </c>
      <c r="E22" s="20"/>
      <c r="F22" s="19" t="s">
        <v>25</v>
      </c>
      <c r="G22" s="19">
        <v>-219.2782153100776</v>
      </c>
      <c r="H22" s="19">
        <v>-529.42</v>
      </c>
      <c r="I22" s="20"/>
      <c r="J22" s="19">
        <v>57</v>
      </c>
      <c r="K22" s="19">
        <v>579.58</v>
      </c>
      <c r="L22" s="16"/>
      <c r="M22" s="19">
        <v>-798.8582153100776</v>
      </c>
      <c r="N22" s="19"/>
      <c r="O22" s="19">
        <v>798</v>
      </c>
      <c r="P22" s="16"/>
      <c r="Q22" s="16"/>
    </row>
    <row r="23" spans="1:17" ht="12.75">
      <c r="A23" s="16"/>
      <c r="B23" s="17" t="s">
        <v>49</v>
      </c>
      <c r="C23" s="18"/>
      <c r="D23" s="19">
        <v>954.51286124031</v>
      </c>
      <c r="E23" s="20"/>
      <c r="F23" s="19" t="s">
        <v>25</v>
      </c>
      <c r="G23" s="19">
        <v>-156.51286124031003</v>
      </c>
      <c r="H23" s="19">
        <v>-529.42</v>
      </c>
      <c r="I23" s="20"/>
      <c r="J23" s="19">
        <v>57</v>
      </c>
      <c r="K23" s="19">
        <v>579.58</v>
      </c>
      <c r="L23" s="16"/>
      <c r="M23" s="19">
        <v>-736.0928612403101</v>
      </c>
      <c r="N23" s="19"/>
      <c r="O23" s="19">
        <v>798</v>
      </c>
      <c r="P23" s="16"/>
      <c r="Q23" s="16"/>
    </row>
    <row r="24" spans="1:17" ht="12.75">
      <c r="A24" s="16"/>
      <c r="B24" s="17" t="s">
        <v>50</v>
      </c>
      <c r="C24" s="18"/>
      <c r="D24" s="19">
        <v>120.05000000000001</v>
      </c>
      <c r="E24" s="20"/>
      <c r="F24" s="20"/>
      <c r="G24" s="19">
        <v>-66.88000000000001</v>
      </c>
      <c r="H24" s="20"/>
      <c r="I24" s="20"/>
      <c r="J24" s="20"/>
      <c r="K24" s="19">
        <v>71.95</v>
      </c>
      <c r="L24" s="16"/>
      <c r="M24" s="19">
        <v>-138.83</v>
      </c>
      <c r="N24" s="19"/>
      <c r="O24" s="20"/>
      <c r="P24" s="16"/>
      <c r="Q24" s="16"/>
    </row>
    <row r="25" spans="1:17" ht="12.75">
      <c r="A25" s="16"/>
      <c r="B25" s="17" t="s">
        <v>51</v>
      </c>
      <c r="C25" s="18"/>
      <c r="D25" s="19">
        <v>3178.7036506921477</v>
      </c>
      <c r="E25" s="20"/>
      <c r="F25" s="19">
        <v>-282.17872120200695</v>
      </c>
      <c r="G25" s="19">
        <v>-1171.0305465480808</v>
      </c>
      <c r="H25" s="19">
        <v>1196.54</v>
      </c>
      <c r="I25" s="20"/>
      <c r="J25" s="20"/>
      <c r="K25" s="19">
        <v>34.08</v>
      </c>
      <c r="L25" s="16"/>
      <c r="M25" s="19">
        <v>-1205.1105465480807</v>
      </c>
      <c r="N25" s="19"/>
      <c r="O25" s="19">
        <v>713.5386944496124</v>
      </c>
      <c r="P25" s="16"/>
      <c r="Q25" s="16"/>
    </row>
    <row r="26" spans="1:17" ht="12.75">
      <c r="A26" s="16"/>
      <c r="B26" s="17" t="s">
        <v>52</v>
      </c>
      <c r="C26" s="18"/>
      <c r="D26" s="19">
        <v>2590.856200124198</v>
      </c>
      <c r="E26" s="20"/>
      <c r="F26" s="19">
        <v>-447.31580305559874</v>
      </c>
      <c r="G26" s="19">
        <v>-1042.2439031176978</v>
      </c>
      <c r="H26" s="19">
        <v>1056.58</v>
      </c>
      <c r="I26" s="20"/>
      <c r="J26" s="20"/>
      <c r="K26" s="19">
        <v>34.08</v>
      </c>
      <c r="L26" s="16"/>
      <c r="M26" s="19">
        <v>-1076.3239031176977</v>
      </c>
      <c r="N26" s="19"/>
      <c r="O26" s="19">
        <v>619.96</v>
      </c>
      <c r="P26" s="16"/>
      <c r="Q26" s="16"/>
    </row>
    <row r="27" spans="1:17" ht="12.75">
      <c r="A27" s="16"/>
      <c r="B27" s="17" t="s">
        <v>53</v>
      </c>
      <c r="C27" s="18"/>
      <c r="D27" s="19">
        <v>3281.3543418416575</v>
      </c>
      <c r="E27" s="20"/>
      <c r="F27" s="19">
        <v>-229.77451783755168</v>
      </c>
      <c r="G27" s="19">
        <v>-1169.9516887583802</v>
      </c>
      <c r="H27" s="19">
        <v>1056.58</v>
      </c>
      <c r="I27" s="20"/>
      <c r="J27" s="20"/>
      <c r="K27" s="19">
        <v>34.08</v>
      </c>
      <c r="L27" s="16"/>
      <c r="M27" s="19">
        <v>-1204.0316887583801</v>
      </c>
      <c r="N27" s="19"/>
      <c r="O27" s="19">
        <v>619.96</v>
      </c>
      <c r="P27" s="16"/>
      <c r="Q27" s="16"/>
    </row>
    <row r="28" spans="1:17" ht="12.75">
      <c r="A28" s="16"/>
      <c r="B28" s="17" t="s">
        <v>54</v>
      </c>
      <c r="C28" s="18"/>
      <c r="D28" s="19">
        <v>2788.9595730783158</v>
      </c>
      <c r="E28" s="20"/>
      <c r="F28" s="19">
        <v>-432.52757470115193</v>
      </c>
      <c r="G28" s="19">
        <v>-1126.5073612403098</v>
      </c>
      <c r="H28" s="19">
        <v>1056.58</v>
      </c>
      <c r="I28" s="20"/>
      <c r="J28" s="20"/>
      <c r="K28" s="19">
        <v>34.08</v>
      </c>
      <c r="L28" s="16"/>
      <c r="M28" s="19">
        <v>-1160.5873612403097</v>
      </c>
      <c r="N28" s="19"/>
      <c r="O28" s="19">
        <v>619.96</v>
      </c>
      <c r="P28" s="16"/>
      <c r="Q28" s="16"/>
    </row>
    <row r="29" spans="1:17" ht="12.75">
      <c r="A29" s="16"/>
      <c r="B29" s="17" t="s">
        <v>55</v>
      </c>
      <c r="C29" s="18"/>
      <c r="D29" s="19">
        <v>2612.46736124031</v>
      </c>
      <c r="E29" s="20"/>
      <c r="F29" s="19">
        <v>-458.12138361365464</v>
      </c>
      <c r="G29" s="19">
        <v>-1063.8550642338096</v>
      </c>
      <c r="H29" s="19">
        <v>1056.58</v>
      </c>
      <c r="I29" s="20"/>
      <c r="J29" s="20"/>
      <c r="K29" s="19">
        <v>34.08</v>
      </c>
      <c r="L29" s="16"/>
      <c r="M29" s="19">
        <v>-1097.9350642338095</v>
      </c>
      <c r="N29" s="19"/>
      <c r="O29" s="19">
        <v>619.96</v>
      </c>
      <c r="P29" s="16"/>
      <c r="Q29" s="16"/>
    </row>
    <row r="30" spans="1:17" ht="12.75">
      <c r="A30" s="16"/>
      <c r="B30" s="17" t="s">
        <v>56</v>
      </c>
      <c r="C30" s="18"/>
      <c r="D30" s="19">
        <v>4368.2478490451895</v>
      </c>
      <c r="E30" s="20"/>
      <c r="F30" s="19">
        <v>-186.88343671771509</v>
      </c>
      <c r="G30" s="19">
        <v>-1670.5073612403098</v>
      </c>
      <c r="H30" s="19">
        <v>1832.58</v>
      </c>
      <c r="I30" s="20"/>
      <c r="J30" s="20"/>
      <c r="K30" s="19">
        <v>34.08</v>
      </c>
      <c r="L30" s="16"/>
      <c r="M30" s="19">
        <v>-1704.5873612403097</v>
      </c>
      <c r="N30" s="19"/>
      <c r="O30" s="19">
        <v>619.96</v>
      </c>
      <c r="P30" s="16"/>
      <c r="Q30" s="16"/>
    </row>
    <row r="31" spans="1:17" ht="12.75">
      <c r="A31" s="16"/>
      <c r="B31" s="17" t="s">
        <v>57</v>
      </c>
      <c r="C31" s="18"/>
      <c r="D31" s="19">
        <v>3253.619270356265</v>
      </c>
      <c r="E31" s="20"/>
      <c r="F31" s="19">
        <v>12.454570944322995</v>
      </c>
      <c r="G31" s="19">
        <v>-913.8550642338095</v>
      </c>
      <c r="H31" s="19">
        <v>1356.58</v>
      </c>
      <c r="I31" s="20"/>
      <c r="J31" s="20"/>
      <c r="K31" s="19">
        <v>34.08</v>
      </c>
      <c r="L31" s="16"/>
      <c r="M31" s="19">
        <v>-947.9350642338095</v>
      </c>
      <c r="N31" s="19"/>
      <c r="O31" s="19">
        <v>619.96</v>
      </c>
      <c r="P31" s="16"/>
      <c r="Q31" s="16"/>
    </row>
    <row r="32" spans="1:17" ht="12.75">
      <c r="A32" s="16"/>
      <c r="B32" s="17" t="s">
        <v>58</v>
      </c>
      <c r="C32" s="18"/>
      <c r="D32" s="19">
        <v>4547.592361240311</v>
      </c>
      <c r="E32" s="20"/>
      <c r="F32" s="19">
        <v>367.8148115171648</v>
      </c>
      <c r="G32" s="19">
        <v>-1205.4813691029908</v>
      </c>
      <c r="H32" s="19">
        <v>1066.58</v>
      </c>
      <c r="I32" s="20"/>
      <c r="J32" s="20"/>
      <c r="K32" s="19">
        <v>34.08</v>
      </c>
      <c r="L32" s="16"/>
      <c r="M32" s="19">
        <v>-1239.5613691029907</v>
      </c>
      <c r="N32" s="19"/>
      <c r="O32" s="19">
        <v>1956.7984921373204</v>
      </c>
      <c r="P32" s="16"/>
      <c r="Q32" s="16"/>
    </row>
    <row r="33" spans="1:17" ht="12.75">
      <c r="A33" s="16"/>
      <c r="B33" s="17" t="s">
        <v>59</v>
      </c>
      <c r="C33" s="18"/>
      <c r="D33" s="19">
        <v>3136.2285552701605</v>
      </c>
      <c r="E33" s="20"/>
      <c r="F33" s="19">
        <v>13.7592134012707</v>
      </c>
      <c r="G33" s="19">
        <v>-853.8550642338095</v>
      </c>
      <c r="H33" s="19">
        <v>1832.58</v>
      </c>
      <c r="I33" s="20"/>
      <c r="J33" s="20"/>
      <c r="K33" s="19">
        <v>34.08</v>
      </c>
      <c r="L33" s="16"/>
      <c r="M33" s="19">
        <v>-887.9350642338095</v>
      </c>
      <c r="N33" s="19"/>
      <c r="O33" s="19">
        <v>619.96</v>
      </c>
      <c r="P33" s="16"/>
      <c r="Q33" s="16"/>
    </row>
    <row r="34" spans="1:17" ht="12.75">
      <c r="A34" s="16"/>
      <c r="B34" s="17" t="s">
        <v>60</v>
      </c>
      <c r="C34" s="18"/>
      <c r="D34" s="19">
        <v>4</v>
      </c>
      <c r="E34" s="20"/>
      <c r="F34" s="19">
        <v>16</v>
      </c>
      <c r="G34" s="20"/>
      <c r="H34" s="19">
        <v>35</v>
      </c>
      <c r="I34" s="20"/>
      <c r="J34" s="20"/>
      <c r="K34" s="19">
        <v>20</v>
      </c>
      <c r="L34" s="16"/>
      <c r="M34" s="19">
        <v>-24</v>
      </c>
      <c r="N34" s="19"/>
      <c r="O34" s="19">
        <v>16</v>
      </c>
      <c r="P34" s="16"/>
      <c r="Q34" s="16"/>
    </row>
    <row r="35" spans="1:17" ht="12.75">
      <c r="A35" s="16"/>
      <c r="B35" s="17" t="s">
        <v>102</v>
      </c>
      <c r="C35" s="18"/>
      <c r="D35" s="19">
        <v>22310</v>
      </c>
      <c r="E35" s="19">
        <v>-13768.607998653893</v>
      </c>
      <c r="F35" s="20"/>
      <c r="G35" s="19">
        <v>-13768.607998653893</v>
      </c>
      <c r="H35" s="19">
        <v>600</v>
      </c>
      <c r="I35" s="20"/>
      <c r="J35" s="20"/>
      <c r="K35" s="19">
        <v>300</v>
      </c>
      <c r="L35" s="16"/>
      <c r="M35" s="19">
        <v>-14068.607998653893</v>
      </c>
      <c r="N35" s="19"/>
      <c r="O35" s="20"/>
      <c r="P35" s="16"/>
      <c r="Q35" s="16"/>
    </row>
    <row r="36" spans="1:17" ht="12.75">
      <c r="A36" s="16"/>
      <c r="B36" s="21" t="s">
        <v>62</v>
      </c>
      <c r="C36" s="22"/>
      <c r="D36" s="19">
        <v>3410</v>
      </c>
      <c r="E36" s="19">
        <v>-2900</v>
      </c>
      <c r="F36" s="19">
        <v>23</v>
      </c>
      <c r="G36" s="19">
        <v>0</v>
      </c>
      <c r="H36" s="20"/>
      <c r="I36" s="20"/>
      <c r="J36" s="20"/>
      <c r="K36" s="20"/>
      <c r="L36" s="16"/>
      <c r="M36" s="20"/>
      <c r="N36" s="20"/>
      <c r="O36" s="19">
        <v>31</v>
      </c>
      <c r="P36" s="16"/>
      <c r="Q36" s="16"/>
    </row>
    <row r="37" spans="1:17" ht="12.75">
      <c r="A37" s="16"/>
      <c r="B37" s="21" t="s">
        <v>63</v>
      </c>
      <c r="C37" s="22"/>
      <c r="D37" s="19">
        <v>3814.3674507310875</v>
      </c>
      <c r="E37" s="19" t="s">
        <v>25</v>
      </c>
      <c r="F37" s="19">
        <v>-656</v>
      </c>
      <c r="G37" s="20"/>
      <c r="H37" s="20"/>
      <c r="I37" s="20"/>
      <c r="J37" s="20"/>
      <c r="K37" s="19">
        <v>16.58</v>
      </c>
      <c r="L37" s="16"/>
      <c r="M37" s="19">
        <v>-656.0209424083769</v>
      </c>
      <c r="N37" s="20"/>
      <c r="O37" s="19">
        <v>3141.7665083227107</v>
      </c>
      <c r="P37" s="16"/>
      <c r="Q37" s="16"/>
    </row>
    <row r="38" spans="1:17" ht="12.75">
      <c r="A38" s="16"/>
      <c r="B38" s="21" t="s">
        <v>64</v>
      </c>
      <c r="C38" s="22"/>
      <c r="D38" s="19">
        <v>537.2418879056047</v>
      </c>
      <c r="E38" s="19" t="s">
        <v>25</v>
      </c>
      <c r="F38" s="19">
        <v>-1249</v>
      </c>
      <c r="G38" s="20"/>
      <c r="H38" s="19" t="s">
        <v>25</v>
      </c>
      <c r="I38" s="20"/>
      <c r="J38" s="20"/>
      <c r="K38" s="19">
        <v>16.58</v>
      </c>
      <c r="L38" s="16"/>
      <c r="M38" s="19">
        <v>-1265.6581710914454</v>
      </c>
      <c r="N38" s="20"/>
      <c r="O38" s="19">
        <v>-711.8362831858407</v>
      </c>
      <c r="P38" s="16"/>
      <c r="Q38" s="16"/>
    </row>
    <row r="39" spans="1:17" ht="12.75">
      <c r="A39" s="16"/>
      <c r="B39" s="21" t="s">
        <v>65</v>
      </c>
      <c r="C39" s="22"/>
      <c r="D39" s="19">
        <v>1148.8841018475393</v>
      </c>
      <c r="E39" s="19" t="s">
        <v>25</v>
      </c>
      <c r="F39" s="19">
        <v>-1357</v>
      </c>
      <c r="G39" s="20"/>
      <c r="H39" s="19" t="s">
        <v>25</v>
      </c>
      <c r="I39" s="20"/>
      <c r="J39" s="20"/>
      <c r="K39" s="19">
        <v>16.58</v>
      </c>
      <c r="L39" s="16"/>
      <c r="M39" s="19">
        <v>-1374.013822387828</v>
      </c>
      <c r="N39" s="20"/>
      <c r="O39" s="19">
        <v>-208.54972054028875</v>
      </c>
      <c r="P39" s="16"/>
      <c r="Q39" s="16"/>
    </row>
    <row r="40" spans="1:17" ht="12.75">
      <c r="A40" s="16"/>
      <c r="B40" s="21" t="s">
        <v>66</v>
      </c>
      <c r="C40" s="22"/>
      <c r="D40" s="19">
        <v>1760.526315789474</v>
      </c>
      <c r="E40" s="19" t="s">
        <v>25</v>
      </c>
      <c r="F40" s="19">
        <v>-1465</v>
      </c>
      <c r="G40" s="20"/>
      <c r="H40" s="19" t="s">
        <v>25</v>
      </c>
      <c r="I40" s="20"/>
      <c r="J40" s="20"/>
      <c r="K40" s="19">
        <v>16.58</v>
      </c>
      <c r="L40" s="16"/>
      <c r="M40" s="19">
        <v>-1482.3694736842108</v>
      </c>
      <c r="N40" s="20"/>
      <c r="O40" s="19">
        <v>294.7368421052632</v>
      </c>
      <c r="P40" s="16"/>
      <c r="Q40" s="16"/>
    </row>
    <row r="41" spans="1:17" ht="12.75">
      <c r="A41" s="16"/>
      <c r="B41" s="17" t="s">
        <v>67</v>
      </c>
      <c r="C41" s="18"/>
      <c r="D41" s="19">
        <v>665.715667932211</v>
      </c>
      <c r="E41" s="19">
        <v>-599</v>
      </c>
      <c r="F41" s="19" t="s">
        <v>25</v>
      </c>
      <c r="G41" s="19">
        <v>-523</v>
      </c>
      <c r="H41" s="19">
        <v>-817.02</v>
      </c>
      <c r="I41" s="20"/>
      <c r="J41" s="19">
        <v>284.98</v>
      </c>
      <c r="K41" s="19">
        <v>792.33</v>
      </c>
      <c r="L41" s="16"/>
      <c r="M41" s="19">
        <v>-1223.7893430938338</v>
      </c>
      <c r="N41" s="19"/>
      <c r="O41" s="19">
        <v>284.98</v>
      </c>
      <c r="P41" s="16"/>
      <c r="Q41" s="16"/>
    </row>
    <row r="42" spans="1:17" ht="25.5">
      <c r="A42" s="4"/>
      <c r="B42" s="6" t="s">
        <v>4</v>
      </c>
      <c r="C42" s="7"/>
      <c r="D42" s="64" t="s">
        <v>68</v>
      </c>
      <c r="E42" s="67" t="s">
        <v>103</v>
      </c>
      <c r="F42" s="68"/>
      <c r="G42" s="68"/>
      <c r="H42" s="68"/>
      <c r="I42" s="68"/>
      <c r="J42" s="68"/>
      <c r="K42" s="69"/>
      <c r="L42" s="70" t="s">
        <v>104</v>
      </c>
      <c r="M42" s="4"/>
      <c r="N42" s="4"/>
      <c r="O42" s="4"/>
      <c r="P42" s="4"/>
      <c r="Q42" s="4"/>
    </row>
    <row r="43" spans="1:17" ht="12.75">
      <c r="A43" s="4"/>
      <c r="B43" s="10"/>
      <c r="C43" s="11"/>
      <c r="D43" s="65"/>
      <c r="E43" s="64" t="s">
        <v>98</v>
      </c>
      <c r="F43" s="73" t="s">
        <v>11</v>
      </c>
      <c r="G43" s="74"/>
      <c r="H43" s="73" t="s">
        <v>12</v>
      </c>
      <c r="I43" s="74"/>
      <c r="J43" s="57" t="s">
        <v>13</v>
      </c>
      <c r="K43" s="57" t="s">
        <v>14</v>
      </c>
      <c r="L43" s="71"/>
      <c r="M43" s="4"/>
      <c r="N43" s="4"/>
      <c r="O43" s="4"/>
      <c r="P43" s="4"/>
      <c r="Q43" s="4"/>
    </row>
    <row r="44" spans="1:17" ht="48">
      <c r="A44" s="4"/>
      <c r="B44" s="12"/>
      <c r="C44" s="13"/>
      <c r="D44" s="66"/>
      <c r="E44" s="66"/>
      <c r="F44" s="8" t="s">
        <v>100</v>
      </c>
      <c r="G44" s="8" t="s">
        <v>105</v>
      </c>
      <c r="H44" s="14" t="s">
        <v>72</v>
      </c>
      <c r="I44" s="9" t="s">
        <v>73</v>
      </c>
      <c r="J44" s="58"/>
      <c r="K44" s="58"/>
      <c r="L44" s="72"/>
      <c r="M44" s="4"/>
      <c r="N44" s="4"/>
      <c r="O44" s="4"/>
      <c r="P44" s="4"/>
      <c r="Q44" s="4"/>
    </row>
    <row r="45" spans="1:17" ht="25.5">
      <c r="A45" s="4"/>
      <c r="B45" s="12"/>
      <c r="C45" s="13"/>
      <c r="D45" s="24"/>
      <c r="E45" s="24"/>
      <c r="F45" s="25" t="s">
        <v>74</v>
      </c>
      <c r="G45" s="25" t="s">
        <v>75</v>
      </c>
      <c r="H45" s="52" t="s">
        <v>76</v>
      </c>
      <c r="I45" s="53"/>
      <c r="J45" s="53"/>
      <c r="K45" s="54"/>
      <c r="L45" s="23"/>
      <c r="M45" s="4"/>
      <c r="N45" s="4"/>
      <c r="O45" s="4"/>
      <c r="P45" s="4"/>
      <c r="Q45" s="4"/>
    </row>
    <row r="46" spans="1:17" ht="12.75">
      <c r="A46" s="16"/>
      <c r="B46" s="17" t="s">
        <v>24</v>
      </c>
      <c r="C46" s="18"/>
      <c r="D46" s="26" t="s">
        <v>106</v>
      </c>
      <c r="E46" s="20"/>
      <c r="F46" s="27"/>
      <c r="G46" s="27"/>
      <c r="H46" s="20"/>
      <c r="I46" s="20"/>
      <c r="J46" s="20"/>
      <c r="K46" s="27"/>
      <c r="L46" s="28">
        <v>0</v>
      </c>
      <c r="M46" s="16"/>
      <c r="N46" s="16"/>
      <c r="O46" s="16"/>
      <c r="P46" s="16"/>
      <c r="Q46" s="16"/>
    </row>
    <row r="47" spans="1:17" ht="12.75">
      <c r="A47" s="16"/>
      <c r="B47" s="17" t="s">
        <v>26</v>
      </c>
      <c r="C47" s="18"/>
      <c r="D47" s="26" t="s">
        <v>106</v>
      </c>
      <c r="E47" s="20"/>
      <c r="F47" s="27"/>
      <c r="G47" s="20"/>
      <c r="H47" s="27"/>
      <c r="I47" s="20"/>
      <c r="J47" s="20"/>
      <c r="K47" s="27"/>
      <c r="L47" s="28">
        <v>0</v>
      </c>
      <c r="M47" s="16"/>
      <c r="N47" s="16"/>
      <c r="O47" s="16"/>
      <c r="P47" s="16"/>
      <c r="Q47" s="16"/>
    </row>
    <row r="48" spans="1:17" ht="12.75">
      <c r="A48" s="16"/>
      <c r="B48" s="17" t="s">
        <v>27</v>
      </c>
      <c r="C48" s="18"/>
      <c r="D48" s="26" t="s">
        <v>106</v>
      </c>
      <c r="E48" s="20"/>
      <c r="F48" s="27"/>
      <c r="G48" s="27"/>
      <c r="H48" s="27"/>
      <c r="I48" s="20"/>
      <c r="J48" s="27"/>
      <c r="K48" s="27"/>
      <c r="L48" s="28">
        <v>0</v>
      </c>
      <c r="M48" s="16"/>
      <c r="N48" s="16"/>
      <c r="O48" s="16"/>
      <c r="P48" s="16"/>
      <c r="Q48" s="16"/>
    </row>
    <row r="49" spans="1:17" ht="12.75">
      <c r="A49" s="16"/>
      <c r="B49" s="17" t="s">
        <v>28</v>
      </c>
      <c r="C49" s="18"/>
      <c r="D49" s="26" t="s">
        <v>106</v>
      </c>
      <c r="E49" s="27"/>
      <c r="F49" s="27"/>
      <c r="G49" s="27"/>
      <c r="H49" s="27"/>
      <c r="I49" s="20"/>
      <c r="J49" s="20"/>
      <c r="K49" s="27"/>
      <c r="L49" s="28">
        <v>0</v>
      </c>
      <c r="M49" s="16"/>
      <c r="N49" s="16"/>
      <c r="O49" s="16"/>
      <c r="P49" s="16"/>
      <c r="Q49" s="16"/>
    </row>
    <row r="50" spans="1:17" ht="12.75">
      <c r="A50" s="16"/>
      <c r="B50" s="17" t="s">
        <v>31</v>
      </c>
      <c r="C50" s="18"/>
      <c r="D50" s="26" t="s">
        <v>106</v>
      </c>
      <c r="E50" s="20"/>
      <c r="F50" s="20"/>
      <c r="G50" s="27"/>
      <c r="H50" s="27"/>
      <c r="I50" s="20"/>
      <c r="J50" s="20"/>
      <c r="K50" s="27"/>
      <c r="L50" s="28">
        <v>0</v>
      </c>
      <c r="M50" s="16"/>
      <c r="N50" s="16"/>
      <c r="O50" s="16"/>
      <c r="P50" s="16"/>
      <c r="Q50" s="16"/>
    </row>
    <row r="51" spans="1:17" ht="12.75">
      <c r="A51" s="16"/>
      <c r="B51" s="17" t="s">
        <v>32</v>
      </c>
      <c r="C51" s="18"/>
      <c r="D51" s="26" t="s">
        <v>106</v>
      </c>
      <c r="E51" s="20"/>
      <c r="F51" s="20"/>
      <c r="G51" s="27"/>
      <c r="H51" s="27"/>
      <c r="I51" s="20"/>
      <c r="J51" s="20"/>
      <c r="K51" s="27"/>
      <c r="L51" s="28">
        <v>0</v>
      </c>
      <c r="M51" s="16"/>
      <c r="N51" s="16"/>
      <c r="O51" s="16"/>
      <c r="P51" s="16"/>
      <c r="Q51" s="16"/>
    </row>
    <row r="52" spans="1:17" ht="12.75">
      <c r="A52" s="16"/>
      <c r="B52" s="17" t="s">
        <v>33</v>
      </c>
      <c r="C52" s="18"/>
      <c r="D52" s="26" t="s">
        <v>106</v>
      </c>
      <c r="E52" s="20"/>
      <c r="F52" s="20"/>
      <c r="G52" s="27"/>
      <c r="H52" s="27"/>
      <c r="I52" s="20"/>
      <c r="J52" s="20"/>
      <c r="K52" s="27"/>
      <c r="L52" s="28">
        <v>0</v>
      </c>
      <c r="M52" s="16"/>
      <c r="N52" s="16"/>
      <c r="O52" s="16"/>
      <c r="P52" s="16"/>
      <c r="Q52" s="16"/>
    </row>
    <row r="53" spans="1:17" ht="12.75">
      <c r="A53" s="16"/>
      <c r="B53" s="17" t="s">
        <v>34</v>
      </c>
      <c r="C53" s="18"/>
      <c r="D53" s="26" t="s">
        <v>106</v>
      </c>
      <c r="E53" s="20"/>
      <c r="F53" s="20"/>
      <c r="G53" s="27"/>
      <c r="H53" s="27"/>
      <c r="I53" s="20"/>
      <c r="J53" s="20"/>
      <c r="K53" s="27"/>
      <c r="L53" s="28">
        <v>0</v>
      </c>
      <c r="M53" s="16"/>
      <c r="N53" s="16"/>
      <c r="O53" s="16"/>
      <c r="P53" s="16"/>
      <c r="Q53" s="16"/>
    </row>
    <row r="54" spans="1:17" ht="12.75">
      <c r="A54" s="16"/>
      <c r="B54" s="17" t="s">
        <v>35</v>
      </c>
      <c r="C54" s="18"/>
      <c r="D54" s="26" t="s">
        <v>106</v>
      </c>
      <c r="E54" s="20"/>
      <c r="F54" s="20"/>
      <c r="G54" s="27"/>
      <c r="H54" s="27"/>
      <c r="I54" s="20"/>
      <c r="J54" s="20"/>
      <c r="K54" s="27"/>
      <c r="L54" s="28">
        <v>0</v>
      </c>
      <c r="M54" s="16"/>
      <c r="N54" s="16"/>
      <c r="O54" s="16"/>
      <c r="P54" s="16"/>
      <c r="Q54" s="16"/>
    </row>
    <row r="55" spans="1:17" ht="12.75">
      <c r="A55" s="16"/>
      <c r="B55" s="17" t="s">
        <v>36</v>
      </c>
      <c r="C55" s="18"/>
      <c r="D55" s="26" t="s">
        <v>106</v>
      </c>
      <c r="E55" s="20"/>
      <c r="F55" s="20"/>
      <c r="G55" s="27"/>
      <c r="H55" s="27"/>
      <c r="I55" s="27"/>
      <c r="J55" s="27"/>
      <c r="K55" s="27"/>
      <c r="L55" s="28">
        <v>0</v>
      </c>
      <c r="M55" s="16"/>
      <c r="N55" s="16"/>
      <c r="O55" s="16"/>
      <c r="P55" s="16"/>
      <c r="Q55" s="16"/>
    </row>
    <row r="56" spans="1:17" ht="12.75">
      <c r="A56" s="16"/>
      <c r="B56" s="17" t="s">
        <v>37</v>
      </c>
      <c r="C56" s="18"/>
      <c r="D56" s="26">
        <v>100</v>
      </c>
      <c r="E56" s="20"/>
      <c r="F56" s="27"/>
      <c r="G56" s="27"/>
      <c r="H56" s="27"/>
      <c r="I56" s="27"/>
      <c r="J56" s="27"/>
      <c r="K56" s="27">
        <v>100</v>
      </c>
      <c r="L56" s="28">
        <v>234247.00654183768</v>
      </c>
      <c r="M56" s="16"/>
      <c r="N56" s="16"/>
      <c r="O56" s="16"/>
      <c r="P56" s="16"/>
      <c r="Q56" s="16"/>
    </row>
    <row r="57" spans="1:17" ht="12.75">
      <c r="A57" s="16"/>
      <c r="B57" s="17" t="s">
        <v>38</v>
      </c>
      <c r="C57" s="18"/>
      <c r="D57" s="26" t="s">
        <v>106</v>
      </c>
      <c r="E57" s="20"/>
      <c r="F57" s="20"/>
      <c r="G57" s="20"/>
      <c r="H57" s="27"/>
      <c r="I57" s="27"/>
      <c r="J57" s="27"/>
      <c r="K57" s="27"/>
      <c r="L57" s="28">
        <v>0</v>
      </c>
      <c r="M57" s="16"/>
      <c r="N57" s="16"/>
      <c r="O57" s="16"/>
      <c r="P57" s="16"/>
      <c r="Q57" s="16"/>
    </row>
    <row r="58" spans="1:17" ht="12.75">
      <c r="A58" s="16"/>
      <c r="B58" s="17" t="s">
        <v>41</v>
      </c>
      <c r="C58" s="18"/>
      <c r="D58" s="26" t="s">
        <v>106</v>
      </c>
      <c r="E58" s="20"/>
      <c r="F58" s="20"/>
      <c r="G58" s="20"/>
      <c r="H58" s="27"/>
      <c r="I58" s="27"/>
      <c r="J58" s="27"/>
      <c r="K58" s="27"/>
      <c r="L58" s="28">
        <v>0</v>
      </c>
      <c r="M58" s="16"/>
      <c r="N58" s="16"/>
      <c r="O58" s="16"/>
      <c r="P58" s="16"/>
      <c r="Q58" s="16"/>
    </row>
    <row r="59" spans="1:17" ht="12.75">
      <c r="A59" s="16"/>
      <c r="B59" s="17" t="s">
        <v>44</v>
      </c>
      <c r="C59" s="18"/>
      <c r="D59" s="26" t="s">
        <v>106</v>
      </c>
      <c r="E59" s="20"/>
      <c r="F59" s="27"/>
      <c r="G59" s="20"/>
      <c r="H59" s="27"/>
      <c r="I59" s="27"/>
      <c r="J59" s="27"/>
      <c r="K59" s="27"/>
      <c r="L59" s="28">
        <v>0</v>
      </c>
      <c r="M59" s="16"/>
      <c r="N59" s="16"/>
      <c r="O59" s="16"/>
      <c r="P59" s="16"/>
      <c r="Q59" s="16"/>
    </row>
    <row r="60" spans="1:17" ht="12.75">
      <c r="A60" s="16"/>
      <c r="B60" s="17" t="s">
        <v>47</v>
      </c>
      <c r="C60" s="18"/>
      <c r="D60" s="26" t="s">
        <v>106</v>
      </c>
      <c r="E60" s="20"/>
      <c r="F60" s="27"/>
      <c r="G60" s="27"/>
      <c r="H60" s="27"/>
      <c r="I60" s="20"/>
      <c r="J60" s="27"/>
      <c r="K60" s="27"/>
      <c r="L60" s="28">
        <v>0</v>
      </c>
      <c r="M60" s="16"/>
      <c r="N60" s="16"/>
      <c r="O60" s="16"/>
      <c r="P60" s="16"/>
      <c r="Q60" s="16"/>
    </row>
    <row r="61" spans="1:17" ht="12.75">
      <c r="A61" s="16"/>
      <c r="B61" s="17" t="s">
        <v>48</v>
      </c>
      <c r="C61" s="18"/>
      <c r="D61" s="26" t="s">
        <v>106</v>
      </c>
      <c r="E61" s="20"/>
      <c r="F61" s="27"/>
      <c r="G61" s="27"/>
      <c r="H61" s="27"/>
      <c r="I61" s="20"/>
      <c r="J61" s="27"/>
      <c r="K61" s="27"/>
      <c r="L61" s="28">
        <v>0</v>
      </c>
      <c r="M61" s="16"/>
      <c r="N61" s="16"/>
      <c r="O61" s="16"/>
      <c r="P61" s="16"/>
      <c r="Q61" s="16"/>
    </row>
    <row r="62" spans="1:17" ht="12.75">
      <c r="A62" s="16"/>
      <c r="B62" s="17" t="s">
        <v>49</v>
      </c>
      <c r="C62" s="18"/>
      <c r="D62" s="26" t="s">
        <v>106</v>
      </c>
      <c r="E62" s="20"/>
      <c r="F62" s="27"/>
      <c r="G62" s="27"/>
      <c r="H62" s="27"/>
      <c r="I62" s="20"/>
      <c r="J62" s="27"/>
      <c r="K62" s="27"/>
      <c r="L62" s="28">
        <v>0</v>
      </c>
      <c r="M62" s="16"/>
      <c r="N62" s="16"/>
      <c r="O62" s="16"/>
      <c r="P62" s="16"/>
      <c r="Q62" s="16"/>
    </row>
    <row r="63" spans="1:17" ht="12.75">
      <c r="A63" s="16"/>
      <c r="B63" s="17" t="s">
        <v>50</v>
      </c>
      <c r="C63" s="18"/>
      <c r="D63" s="26" t="s">
        <v>106</v>
      </c>
      <c r="E63" s="20"/>
      <c r="F63" s="20"/>
      <c r="G63" s="27"/>
      <c r="H63" s="20"/>
      <c r="I63" s="20"/>
      <c r="J63" s="20"/>
      <c r="K63" s="27"/>
      <c r="L63" s="28">
        <v>0</v>
      </c>
      <c r="M63" s="16"/>
      <c r="N63" s="16"/>
      <c r="O63" s="16"/>
      <c r="P63" s="16"/>
      <c r="Q63" s="16"/>
    </row>
    <row r="64" spans="1:17" ht="12.75">
      <c r="A64" s="16"/>
      <c r="B64" s="17" t="s">
        <v>51</v>
      </c>
      <c r="C64" s="18"/>
      <c r="D64" s="26" t="s">
        <v>106</v>
      </c>
      <c r="E64" s="20"/>
      <c r="F64" s="27"/>
      <c r="G64" s="27"/>
      <c r="H64" s="27"/>
      <c r="I64" s="20"/>
      <c r="J64" s="20"/>
      <c r="K64" s="27"/>
      <c r="L64" s="28">
        <v>0</v>
      </c>
      <c r="M64" s="16"/>
      <c r="N64" s="16"/>
      <c r="O64" s="16"/>
      <c r="P64" s="16"/>
      <c r="Q64" s="16"/>
    </row>
    <row r="65" spans="1:17" ht="12.75">
      <c r="A65" s="16"/>
      <c r="B65" s="17" t="s">
        <v>52</v>
      </c>
      <c r="C65" s="18"/>
      <c r="D65" s="26" t="s">
        <v>106</v>
      </c>
      <c r="E65" s="20"/>
      <c r="F65" s="27"/>
      <c r="G65" s="27"/>
      <c r="H65" s="27"/>
      <c r="I65" s="20"/>
      <c r="J65" s="20"/>
      <c r="K65" s="27"/>
      <c r="L65" s="28">
        <v>0</v>
      </c>
      <c r="M65" s="16"/>
      <c r="N65" s="16"/>
      <c r="O65" s="16"/>
      <c r="P65" s="16"/>
      <c r="Q65" s="16"/>
    </row>
    <row r="66" spans="1:17" ht="12.75">
      <c r="A66" s="16"/>
      <c r="B66" s="17" t="s">
        <v>53</v>
      </c>
      <c r="C66" s="18"/>
      <c r="D66" s="26" t="s">
        <v>106</v>
      </c>
      <c r="E66" s="20"/>
      <c r="F66" s="27"/>
      <c r="G66" s="27">
        <v>200</v>
      </c>
      <c r="H66" s="27"/>
      <c r="I66" s="20"/>
      <c r="J66" s="20"/>
      <c r="K66" s="27">
        <v>-200</v>
      </c>
      <c r="L66" s="28">
        <v>-240806.33775167604</v>
      </c>
      <c r="M66" s="16"/>
      <c r="N66" s="29" t="s">
        <v>77</v>
      </c>
      <c r="O66" s="16"/>
      <c r="P66" s="16"/>
      <c r="Q66" s="16"/>
    </row>
    <row r="67" spans="1:17" ht="12.75">
      <c r="A67" s="16"/>
      <c r="B67" s="17" t="s">
        <v>54</v>
      </c>
      <c r="C67" s="18"/>
      <c r="D67" s="26" t="s">
        <v>106</v>
      </c>
      <c r="E67" s="20"/>
      <c r="F67" s="27"/>
      <c r="G67" s="27"/>
      <c r="H67" s="27"/>
      <c r="I67" s="20"/>
      <c r="J67" s="20"/>
      <c r="K67" s="27"/>
      <c r="L67" s="28">
        <v>0</v>
      </c>
      <c r="M67" s="16"/>
      <c r="N67" s="30" t="s">
        <v>78</v>
      </c>
      <c r="O67" s="55" t="s">
        <v>79</v>
      </c>
      <c r="P67" s="55"/>
      <c r="Q67" s="55"/>
    </row>
    <row r="68" spans="1:17" ht="12.75">
      <c r="A68" s="16"/>
      <c r="B68" s="17" t="s">
        <v>55</v>
      </c>
      <c r="C68" s="18"/>
      <c r="D68" s="26" t="s">
        <v>106</v>
      </c>
      <c r="E68" s="20"/>
      <c r="F68" s="27"/>
      <c r="G68" s="27"/>
      <c r="H68" s="27"/>
      <c r="I68" s="20"/>
      <c r="J68" s="20"/>
      <c r="K68" s="27"/>
      <c r="L68" s="28">
        <v>0</v>
      </c>
      <c r="M68" s="16"/>
      <c r="N68" s="30" t="s">
        <v>80</v>
      </c>
      <c r="O68" s="55" t="s">
        <v>81</v>
      </c>
      <c r="P68" s="55"/>
      <c r="Q68" s="55"/>
    </row>
    <row r="69" spans="1:17" ht="12.75">
      <c r="A69" s="16"/>
      <c r="B69" s="17" t="s">
        <v>56</v>
      </c>
      <c r="C69" s="18"/>
      <c r="D69" s="26" t="s">
        <v>106</v>
      </c>
      <c r="E69" s="20"/>
      <c r="F69" s="27"/>
      <c r="G69" s="27"/>
      <c r="H69" s="27"/>
      <c r="I69" s="20"/>
      <c r="J69" s="20"/>
      <c r="K69" s="27"/>
      <c r="L69" s="28">
        <v>0</v>
      </c>
      <c r="M69" s="16"/>
      <c r="N69" s="30" t="s">
        <v>82</v>
      </c>
      <c r="O69" s="55" t="s">
        <v>83</v>
      </c>
      <c r="P69" s="55"/>
      <c r="Q69" s="55"/>
    </row>
    <row r="70" spans="1:17" ht="12.75">
      <c r="A70" s="16"/>
      <c r="B70" s="17" t="s">
        <v>57</v>
      </c>
      <c r="C70" s="18"/>
      <c r="D70" s="26" t="s">
        <v>106</v>
      </c>
      <c r="E70" s="20"/>
      <c r="F70" s="27"/>
      <c r="G70" s="27"/>
      <c r="H70" s="27"/>
      <c r="I70" s="20"/>
      <c r="J70" s="20"/>
      <c r="K70" s="27"/>
      <c r="L70" s="28">
        <v>0</v>
      </c>
      <c r="M70" s="16"/>
      <c r="N70" s="30" t="s">
        <v>84</v>
      </c>
      <c r="O70" s="55" t="s">
        <v>85</v>
      </c>
      <c r="P70" s="55"/>
      <c r="Q70" s="55"/>
    </row>
    <row r="71" spans="1:17" ht="12.75">
      <c r="A71" s="16"/>
      <c r="B71" s="17" t="s">
        <v>58</v>
      </c>
      <c r="C71" s="18"/>
      <c r="D71" s="26" t="s">
        <v>106</v>
      </c>
      <c r="E71" s="20"/>
      <c r="F71" s="27"/>
      <c r="G71" s="27"/>
      <c r="H71" s="27"/>
      <c r="I71" s="20"/>
      <c r="J71" s="20"/>
      <c r="K71" s="27"/>
      <c r="L71" s="28">
        <v>0</v>
      </c>
      <c r="M71" s="16"/>
      <c r="N71" s="30" t="s">
        <v>86</v>
      </c>
      <c r="O71" s="55" t="s">
        <v>87</v>
      </c>
      <c r="P71" s="55"/>
      <c r="Q71" s="55"/>
    </row>
    <row r="72" spans="1:17" ht="12.75">
      <c r="A72" s="16"/>
      <c r="B72" s="17" t="s">
        <v>59</v>
      </c>
      <c r="C72" s="18"/>
      <c r="D72" s="26" t="s">
        <v>106</v>
      </c>
      <c r="E72" s="20"/>
      <c r="F72" s="27"/>
      <c r="G72" s="27"/>
      <c r="H72" s="27"/>
      <c r="I72" s="20"/>
      <c r="J72" s="20"/>
      <c r="K72" s="27"/>
      <c r="L72" s="28">
        <v>0</v>
      </c>
      <c r="M72" s="16"/>
      <c r="N72" s="31" t="s">
        <v>88</v>
      </c>
      <c r="O72" s="56" t="s">
        <v>89</v>
      </c>
      <c r="P72" s="55"/>
      <c r="Q72" s="55"/>
    </row>
    <row r="73" spans="1:17" ht="12.75">
      <c r="A73" s="16"/>
      <c r="B73" s="17" t="s">
        <v>60</v>
      </c>
      <c r="C73" s="18"/>
      <c r="D73" s="26" t="s">
        <v>106</v>
      </c>
      <c r="E73" s="20"/>
      <c r="F73" s="27"/>
      <c r="G73" s="20"/>
      <c r="H73" s="27"/>
      <c r="I73" s="20"/>
      <c r="J73" s="20"/>
      <c r="K73" s="27"/>
      <c r="L73" s="28">
        <v>0</v>
      </c>
      <c r="M73" s="16"/>
      <c r="N73" s="30" t="s">
        <v>90</v>
      </c>
      <c r="O73" s="55" t="s">
        <v>91</v>
      </c>
      <c r="P73" s="55"/>
      <c r="Q73" s="55"/>
    </row>
    <row r="74" spans="1:17" ht="12.75">
      <c r="A74" s="16"/>
      <c r="B74" s="17" t="s">
        <v>102</v>
      </c>
      <c r="C74" s="18"/>
      <c r="D74" s="26" t="s">
        <v>106</v>
      </c>
      <c r="E74" s="27"/>
      <c r="F74" s="20"/>
      <c r="G74" s="27"/>
      <c r="H74" s="27"/>
      <c r="I74" s="20"/>
      <c r="J74" s="20"/>
      <c r="K74" s="27"/>
      <c r="L74" s="28">
        <v>0</v>
      </c>
      <c r="M74" s="16"/>
      <c r="N74" s="45" t="s">
        <v>92</v>
      </c>
      <c r="O74" s="46" t="s">
        <v>93</v>
      </c>
      <c r="P74" s="47"/>
      <c r="Q74" s="48"/>
    </row>
    <row r="75" spans="1:17" ht="12.75">
      <c r="A75" s="16"/>
      <c r="B75" s="21" t="s">
        <v>62</v>
      </c>
      <c r="C75" s="22"/>
      <c r="D75" s="26" t="s">
        <v>106</v>
      </c>
      <c r="E75" s="27"/>
      <c r="F75" s="27"/>
      <c r="G75" s="27"/>
      <c r="H75" s="20"/>
      <c r="I75" s="20"/>
      <c r="J75" s="20"/>
      <c r="K75" s="20"/>
      <c r="L75" s="28">
        <v>0</v>
      </c>
      <c r="M75" s="16"/>
      <c r="N75" s="45"/>
      <c r="O75" s="49"/>
      <c r="P75" s="50"/>
      <c r="Q75" s="51"/>
    </row>
    <row r="76" spans="1:17" ht="12.75">
      <c r="A76" s="16"/>
      <c r="B76" s="21" t="s">
        <v>63</v>
      </c>
      <c r="C76" s="22"/>
      <c r="D76" s="26" t="s">
        <v>106</v>
      </c>
      <c r="E76" s="27"/>
      <c r="F76" s="27"/>
      <c r="G76" s="20"/>
      <c r="H76" s="20"/>
      <c r="I76" s="20"/>
      <c r="J76" s="20"/>
      <c r="K76" s="27"/>
      <c r="L76" s="28">
        <v>0</v>
      </c>
      <c r="M76" s="16"/>
      <c r="N76" s="16"/>
      <c r="O76" s="16"/>
      <c r="P76" s="16"/>
      <c r="Q76" s="16"/>
    </row>
    <row r="77" spans="1:17" ht="12.75">
      <c r="A77" s="16"/>
      <c r="B77" s="21" t="s">
        <v>64</v>
      </c>
      <c r="C77" s="22"/>
      <c r="D77" s="26" t="s">
        <v>106</v>
      </c>
      <c r="E77" s="27"/>
      <c r="F77" s="27"/>
      <c r="G77" s="20"/>
      <c r="H77" s="27"/>
      <c r="I77" s="20"/>
      <c r="J77" s="20"/>
      <c r="K77" s="27"/>
      <c r="L77" s="28">
        <v>0</v>
      </c>
      <c r="M77" s="16"/>
      <c r="N77" s="16"/>
      <c r="O77" s="16"/>
      <c r="P77" s="16"/>
      <c r="Q77" s="16"/>
    </row>
    <row r="78" spans="1:17" ht="12.75">
      <c r="A78" s="16"/>
      <c r="B78" s="21" t="s">
        <v>65</v>
      </c>
      <c r="C78" s="22"/>
      <c r="D78" s="26" t="s">
        <v>106</v>
      </c>
      <c r="E78" s="27"/>
      <c r="F78" s="27"/>
      <c r="G78" s="20"/>
      <c r="H78" s="27"/>
      <c r="I78" s="20"/>
      <c r="J78" s="20"/>
      <c r="K78" s="27"/>
      <c r="L78" s="28">
        <v>0</v>
      </c>
      <c r="M78" s="16"/>
      <c r="N78" s="16"/>
      <c r="O78" s="16"/>
      <c r="P78" s="16"/>
      <c r="Q78" s="16"/>
    </row>
    <row r="79" spans="1:17" ht="12.75">
      <c r="A79" s="16"/>
      <c r="B79" s="21" t="s">
        <v>66</v>
      </c>
      <c r="C79" s="22"/>
      <c r="D79" s="26" t="s">
        <v>106</v>
      </c>
      <c r="E79" s="27"/>
      <c r="F79" s="27"/>
      <c r="G79" s="20"/>
      <c r="H79" s="27"/>
      <c r="I79" s="20"/>
      <c r="J79" s="20"/>
      <c r="K79" s="27"/>
      <c r="L79" s="28">
        <v>0</v>
      </c>
      <c r="M79" s="16"/>
      <c r="N79" s="16"/>
      <c r="O79" s="16"/>
      <c r="P79" s="16"/>
      <c r="Q79" s="16"/>
    </row>
    <row r="80" spans="1:17" ht="12.75">
      <c r="A80" s="16"/>
      <c r="B80" s="17" t="s">
        <v>67</v>
      </c>
      <c r="C80" s="18"/>
      <c r="D80" s="26" t="s">
        <v>106</v>
      </c>
      <c r="E80" s="27"/>
      <c r="F80" s="27"/>
      <c r="G80" s="27"/>
      <c r="H80" s="27"/>
      <c r="I80" s="20"/>
      <c r="J80" s="27"/>
      <c r="K80" s="27"/>
      <c r="L80" s="28">
        <v>0</v>
      </c>
      <c r="M80" s="16"/>
      <c r="N80" s="16"/>
      <c r="O80" s="16"/>
      <c r="P80" s="16"/>
      <c r="Q80" s="16"/>
    </row>
    <row r="81" spans="1:17" ht="12.75">
      <c r="A81" s="32"/>
      <c r="B81" s="42" t="s">
        <v>107</v>
      </c>
      <c r="C81" s="43"/>
      <c r="D81" s="33">
        <v>205263.45518604698</v>
      </c>
      <c r="E81" s="33">
        <v>0</v>
      </c>
      <c r="F81" s="33">
        <v>0</v>
      </c>
      <c r="G81" s="33">
        <v>-233990.33775167604</v>
      </c>
      <c r="H81" s="33">
        <v>0</v>
      </c>
      <c r="I81" s="33">
        <v>0</v>
      </c>
      <c r="J81" s="33">
        <v>0</v>
      </c>
      <c r="K81" s="33">
        <v>22167.551355790696</v>
      </c>
      <c r="L81" s="34"/>
      <c r="M81" s="32"/>
      <c r="N81" s="32"/>
      <c r="O81" s="32"/>
      <c r="P81" s="32"/>
      <c r="Q81" s="32"/>
    </row>
    <row r="82" spans="1:17" ht="12.75">
      <c r="A82" s="32"/>
      <c r="B82" s="44" t="s">
        <v>108</v>
      </c>
      <c r="C82" s="44"/>
      <c r="D82" s="35"/>
      <c r="E82" s="35"/>
      <c r="F82" s="35"/>
      <c r="G82" s="35"/>
      <c r="H82" s="35"/>
      <c r="I82" s="35"/>
      <c r="J82" s="35"/>
      <c r="K82" s="36"/>
      <c r="L82" s="33">
        <v>-6559.331209838361</v>
      </c>
      <c r="M82" s="32"/>
      <c r="N82" s="32"/>
      <c r="O82" s="32"/>
      <c r="P82" s="32"/>
      <c r="Q82" s="32"/>
    </row>
    <row r="83" spans="1:17" ht="12.75">
      <c r="A83" s="37"/>
      <c r="B83" s="37"/>
      <c r="C83" s="37"/>
      <c r="D83" s="37"/>
      <c r="E83" s="37"/>
      <c r="F83" s="37"/>
      <c r="G83" s="37"/>
      <c r="H83" s="37"/>
      <c r="I83" s="37"/>
      <c r="J83" s="37"/>
      <c r="K83" s="37"/>
      <c r="L83" s="37"/>
      <c r="M83" s="37"/>
      <c r="N83" s="37"/>
      <c r="O83" s="37"/>
      <c r="P83" s="37"/>
      <c r="Q83" s="37"/>
    </row>
  </sheetData>
  <sheetProtection/>
  <mergeCells count="34">
    <mergeCell ref="B2:C2"/>
    <mergeCell ref="D2:K2"/>
    <mergeCell ref="M2:O2"/>
    <mergeCell ref="D3:D5"/>
    <mergeCell ref="E3:K3"/>
    <mergeCell ref="M3:M6"/>
    <mergeCell ref="N3:N6"/>
    <mergeCell ref="E4:E5"/>
    <mergeCell ref="F4:G4"/>
    <mergeCell ref="H4:I4"/>
    <mergeCell ref="J43:J44"/>
    <mergeCell ref="K43:K44"/>
    <mergeCell ref="J4:J5"/>
    <mergeCell ref="K4:K5"/>
    <mergeCell ref="O4:O5"/>
    <mergeCell ref="H6:K6"/>
    <mergeCell ref="H45:K45"/>
    <mergeCell ref="O67:Q67"/>
    <mergeCell ref="O68:Q68"/>
    <mergeCell ref="O69:Q69"/>
    <mergeCell ref="D42:D44"/>
    <mergeCell ref="E42:K42"/>
    <mergeCell ref="L42:L44"/>
    <mergeCell ref="E43:E44"/>
    <mergeCell ref="F43:G43"/>
    <mergeCell ref="H43:I43"/>
    <mergeCell ref="N74:N75"/>
    <mergeCell ref="O74:Q75"/>
    <mergeCell ref="B81:C81"/>
    <mergeCell ref="B82:C82"/>
    <mergeCell ref="O70:Q70"/>
    <mergeCell ref="O71:Q71"/>
    <mergeCell ref="O72:Q72"/>
    <mergeCell ref="O73:Q7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sricketts</cp:lastModifiedBy>
  <dcterms:created xsi:type="dcterms:W3CDTF">2012-04-16T08:47:57Z</dcterms:created>
  <dcterms:modified xsi:type="dcterms:W3CDTF">2012-04-27T16:23:04Z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