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INDEX" sheetId="1" r:id="rId1"/>
    <sheet name="Table_1" sheetId="2" r:id="rId2"/>
    <sheet name="Table_2" sheetId="3" r:id="rId3"/>
    <sheet name="Table_2a" sheetId="4" r:id="rId4"/>
    <sheet name="Table_3" sheetId="5" r:id="rId5"/>
    <sheet name="Table_3a" sheetId="6" r:id="rId6"/>
    <sheet name="Table_4" sheetId="7" r:id="rId7"/>
    <sheet name="Table_4a" sheetId="8" r:id="rId8"/>
    <sheet name="Table_5" sheetId="9" r:id="rId9"/>
    <sheet name="Table_5a" sheetId="10" r:id="rId10"/>
    <sheet name="Table_6" sheetId="11" r:id="rId11"/>
    <sheet name="Table_6a" sheetId="12" r:id="rId12"/>
    <sheet name="Table_6b" sheetId="13" r:id="rId13"/>
  </sheets>
  <definedNames>
    <definedName name="_xlnm.Print_Area" localSheetId="0">INDEX!$A$1:$C$33</definedName>
    <definedName name="_xlnm.Print_Area" localSheetId="1">Table_1!$A$1:$O$31</definedName>
    <definedName name="_xlnm.Print_Area" localSheetId="2">Table_2!$A$1:$K$30</definedName>
    <definedName name="_xlnm.Print_Area" localSheetId="3">Table_2a!$A$1:$L$23</definedName>
    <definedName name="_xlnm.Print_Area" localSheetId="4">Table_3!$A$1:$K$29</definedName>
    <definedName name="_xlnm.Print_Area" localSheetId="5">Table_3a!$A$1:$K$22</definedName>
    <definedName name="_xlnm.Print_Area" localSheetId="6">Table_4!$A$1:$M$31</definedName>
    <definedName name="_xlnm.Print_Area" localSheetId="7">Table_4a!$A$1:$J$34</definedName>
    <definedName name="_xlnm.Print_Area" localSheetId="8">Table_5!$A$1:$J$32</definedName>
    <definedName name="_xlnm.Print_Area" localSheetId="9">Table_5a!$A$1:$I$50</definedName>
    <definedName name="_xlnm.Print_Area" localSheetId="10">Table_6!$A$1:$I$36</definedName>
    <definedName name="_xlnm.Print_Area" localSheetId="11">Table_6a!$A$1:$M$63</definedName>
    <definedName name="_xlnm.Print_Area" localSheetId="12">Table_6b!$A$1:$J$45</definedName>
  </definedNames>
  <calcPr calcId="145621"/>
</workbook>
</file>

<file path=xl/calcChain.xml><?xml version="1.0" encoding="utf-8"?>
<calcChain xmlns="http://schemas.openxmlformats.org/spreadsheetml/2006/main">
  <c r="I12" i="7" l="1"/>
  <c r="I19" i="13"/>
  <c r="H17" i="13"/>
  <c r="I16" i="13"/>
  <c r="H15" i="13"/>
  <c r="I13" i="13"/>
  <c r="I12" i="13"/>
  <c r="H11" i="13"/>
  <c r="I9" i="13"/>
  <c r="H9" i="13"/>
  <c r="I20" i="13"/>
  <c r="H20" i="13"/>
  <c r="H19" i="13"/>
  <c r="I17" i="13"/>
  <c r="H16" i="13"/>
  <c r="H13" i="13"/>
  <c r="H12" i="13"/>
  <c r="I8" i="13"/>
  <c r="H8" i="13"/>
  <c r="G27" i="12"/>
  <c r="F27" i="12"/>
  <c r="E27" i="12"/>
  <c r="D27" i="12"/>
  <c r="C27" i="12"/>
  <c r="B27" i="12"/>
  <c r="I29" i="11"/>
  <c r="H29" i="11"/>
  <c r="I28" i="11"/>
  <c r="H28" i="11"/>
  <c r="I27" i="11"/>
  <c r="H27" i="11"/>
  <c r="I26" i="11"/>
  <c r="H26" i="11"/>
  <c r="I25" i="11"/>
  <c r="H25" i="11"/>
  <c r="I23" i="11"/>
  <c r="H23" i="11"/>
  <c r="I22" i="11"/>
  <c r="H22" i="11"/>
  <c r="I21" i="11"/>
  <c r="H21" i="11"/>
  <c r="I20" i="11"/>
  <c r="H20" i="11"/>
  <c r="I19" i="11"/>
  <c r="H19" i="11"/>
  <c r="I18" i="11"/>
  <c r="H18" i="11"/>
  <c r="I17" i="11"/>
  <c r="H17" i="11"/>
  <c r="I16" i="11"/>
  <c r="H16" i="11"/>
  <c r="I15" i="11"/>
  <c r="H15" i="11"/>
  <c r="I14" i="11"/>
  <c r="H14" i="11"/>
  <c r="I13" i="11"/>
  <c r="H13" i="11"/>
  <c r="I12" i="11"/>
  <c r="H12" i="11"/>
  <c r="I11" i="11"/>
  <c r="H11" i="11"/>
  <c r="I10" i="11"/>
  <c r="H10" i="11"/>
  <c r="I9" i="11"/>
  <c r="H9" i="11"/>
  <c r="I8" i="11"/>
  <c r="H8" i="11"/>
  <c r="I44" i="10"/>
  <c r="H44" i="10"/>
  <c r="I43" i="10"/>
  <c r="H43" i="10"/>
  <c r="I42" i="10"/>
  <c r="H42" i="10"/>
  <c r="I41" i="10"/>
  <c r="H41" i="10"/>
  <c r="I40" i="10"/>
  <c r="H40" i="10"/>
  <c r="I39" i="10"/>
  <c r="H39" i="10"/>
  <c r="I38" i="10"/>
  <c r="H38" i="10"/>
  <c r="I37" i="10"/>
  <c r="H37" i="10"/>
  <c r="I36" i="10"/>
  <c r="H36" i="10"/>
  <c r="I35" i="10"/>
  <c r="H35" i="10"/>
  <c r="I33" i="10"/>
  <c r="H33" i="10"/>
  <c r="I32" i="10"/>
  <c r="I29" i="10"/>
  <c r="H29" i="10"/>
  <c r="I28" i="10"/>
  <c r="I27" i="10"/>
  <c r="I25" i="10"/>
  <c r="H25" i="10"/>
  <c r="H24" i="10"/>
  <c r="I23" i="10"/>
  <c r="I21" i="10"/>
  <c r="H21" i="10"/>
  <c r="H20" i="10"/>
  <c r="I19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J24" i="9"/>
  <c r="E24" i="9"/>
  <c r="J22" i="9"/>
  <c r="E22" i="9"/>
  <c r="J19" i="9"/>
  <c r="J18" i="9"/>
  <c r="I17" i="9"/>
  <c r="H17" i="9"/>
  <c r="H12" i="9" s="1"/>
  <c r="G17" i="9"/>
  <c r="F17" i="9"/>
  <c r="F12" i="9" s="1"/>
  <c r="J12" i="9" s="1"/>
  <c r="D17" i="9"/>
  <c r="C17" i="9"/>
  <c r="J16" i="9"/>
  <c r="J15" i="9"/>
  <c r="I14" i="9"/>
  <c r="I12" i="9" s="1"/>
  <c r="H14" i="9"/>
  <c r="G14" i="9"/>
  <c r="F14" i="9"/>
  <c r="D14" i="9"/>
  <c r="C14" i="9"/>
  <c r="J13" i="9"/>
  <c r="G12" i="9"/>
  <c r="D12" i="9"/>
  <c r="C12" i="9"/>
  <c r="J10" i="9"/>
  <c r="E10" i="9"/>
  <c r="J8" i="9"/>
  <c r="E8" i="9"/>
  <c r="J29" i="8"/>
  <c r="I29" i="8"/>
  <c r="H29" i="8"/>
  <c r="G29" i="8"/>
  <c r="J17" i="8"/>
  <c r="I17" i="8"/>
  <c r="H17" i="8"/>
  <c r="G17" i="8"/>
  <c r="J17" i="7"/>
  <c r="I17" i="7"/>
  <c r="H17" i="7"/>
  <c r="G17" i="7"/>
  <c r="F17" i="7"/>
  <c r="F12" i="7" s="1"/>
  <c r="E17" i="7"/>
  <c r="D17" i="7"/>
  <c r="J14" i="7"/>
  <c r="I14" i="7"/>
  <c r="H14" i="7"/>
  <c r="G14" i="7"/>
  <c r="F14" i="7"/>
  <c r="E14" i="7"/>
  <c r="E12" i="7" s="1"/>
  <c r="D14" i="7"/>
  <c r="D12" i="7" s="1"/>
  <c r="J12" i="7"/>
  <c r="H12" i="7"/>
  <c r="G12" i="7"/>
  <c r="J17" i="6"/>
  <c r="I17" i="6"/>
  <c r="H17" i="6"/>
  <c r="J16" i="6"/>
  <c r="I16" i="6"/>
  <c r="H16" i="6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J9" i="6"/>
  <c r="I9" i="6"/>
  <c r="H9" i="6"/>
  <c r="J8" i="6"/>
  <c r="I8" i="6"/>
  <c r="H8" i="6"/>
  <c r="E8" i="5"/>
  <c r="D8" i="5"/>
  <c r="C8" i="5"/>
  <c r="L17" i="4"/>
  <c r="K17" i="4"/>
  <c r="J17" i="4"/>
  <c r="I17" i="4"/>
  <c r="H17" i="4"/>
  <c r="L16" i="4"/>
  <c r="K16" i="4"/>
  <c r="J16" i="4"/>
  <c r="I16" i="4"/>
  <c r="H16" i="4"/>
  <c r="L15" i="4"/>
  <c r="K15" i="4"/>
  <c r="J15" i="4"/>
  <c r="I15" i="4"/>
  <c r="H15" i="4"/>
  <c r="L14" i="4"/>
  <c r="K14" i="4"/>
  <c r="J14" i="4"/>
  <c r="I14" i="4"/>
  <c r="H14" i="4"/>
  <c r="L13" i="4"/>
  <c r="K13" i="4"/>
  <c r="J13" i="4"/>
  <c r="I13" i="4"/>
  <c r="H13" i="4"/>
  <c r="L12" i="4"/>
  <c r="K12" i="4"/>
  <c r="J12" i="4"/>
  <c r="I12" i="4"/>
  <c r="H12" i="4"/>
  <c r="L11" i="4"/>
  <c r="K11" i="4"/>
  <c r="J11" i="4"/>
  <c r="I11" i="4"/>
  <c r="H11" i="4"/>
  <c r="L10" i="4"/>
  <c r="K10" i="4"/>
  <c r="J10" i="4"/>
  <c r="I10" i="4"/>
  <c r="H10" i="4"/>
  <c r="L9" i="4"/>
  <c r="K9" i="4"/>
  <c r="J9" i="4"/>
  <c r="I9" i="4"/>
  <c r="H9" i="4"/>
  <c r="L8" i="4"/>
  <c r="K8" i="4"/>
  <c r="J8" i="4"/>
  <c r="I8" i="4"/>
  <c r="H8" i="4"/>
  <c r="O17" i="2"/>
  <c r="N17" i="2"/>
  <c r="M17" i="2"/>
  <c r="K17" i="2"/>
  <c r="I17" i="2"/>
  <c r="H17" i="2"/>
  <c r="H12" i="2" s="1"/>
  <c r="O14" i="2"/>
  <c r="O12" i="2" s="1"/>
  <c r="N14" i="2"/>
  <c r="M14" i="2"/>
  <c r="K14" i="2"/>
  <c r="I14" i="2"/>
  <c r="H14" i="2"/>
  <c r="N12" i="2"/>
  <c r="M12" i="2"/>
  <c r="K12" i="2"/>
  <c r="I12" i="2"/>
  <c r="I11" i="13" l="1"/>
  <c r="H10" i="13"/>
  <c r="H14" i="13"/>
  <c r="I18" i="13"/>
  <c r="I15" i="13"/>
  <c r="H18" i="13"/>
  <c r="I10" i="13"/>
  <c r="I14" i="13"/>
  <c r="J14" i="9"/>
  <c r="J17" i="9"/>
</calcChain>
</file>

<file path=xl/sharedStrings.xml><?xml version="1.0" encoding="utf-8"?>
<sst xmlns="http://schemas.openxmlformats.org/spreadsheetml/2006/main" count="662" uniqueCount="211">
  <si>
    <t>Initial teacher training (ITT) performance profiles management information: academic year 2014 to 2015</t>
  </si>
  <si>
    <t>Coverage: England</t>
  </si>
  <si>
    <t>The full set of ITT statistics is available at the ITT statistics series</t>
  </si>
  <si>
    <t>Index</t>
  </si>
  <si>
    <t>SOURCE:  Performance Profiles Data Management System</t>
  </si>
  <si>
    <t>Table 1</t>
  </si>
  <si>
    <t>Summary of first year intake and final year outcomes: academic year 2014 to 2015</t>
  </si>
  <si>
    <t>Table 2</t>
  </si>
  <si>
    <t>Qualifications on entry - first year postgraduates and their degree classes: academic year 2014 to 2015</t>
  </si>
  <si>
    <t>Table 2a</t>
  </si>
  <si>
    <t>Qualifications on entry (time series) - first year postgraduates with a UK degree: academic year 2005 to 2006 through to academic year 2014 to 2015</t>
  </si>
  <si>
    <t>Table 3</t>
  </si>
  <si>
    <t>Qualifications on entry - first year undergraduates: academic year academic year 2014 to 2015</t>
  </si>
  <si>
    <t>Table 3a</t>
  </si>
  <si>
    <t>Qualifications on entry (time series) - first year undergraduates: academic years 2005 to 2006 through to academic year 2014 to 2015</t>
  </si>
  <si>
    <t>Table 4</t>
  </si>
  <si>
    <t>Characteristics of first year trainees: academic year academic year 2014 to 2015</t>
  </si>
  <si>
    <t>Table 4a</t>
  </si>
  <si>
    <t>Characteristics of first year trainees (time series): academic year 2005 to 2006 through to academic year 2014 to 2015</t>
  </si>
  <si>
    <t>Table 5</t>
  </si>
  <si>
    <t>Final year trainee award status and employment outcomes, within six months of gaining qualified teacher status: academic year 2014 to 2015</t>
  </si>
  <si>
    <t>Table 5a</t>
  </si>
  <si>
    <t>Final year trainee award status and employment outcomes (time series): academic year 2005 to 2006 through to academic year 2014 to 2015</t>
  </si>
  <si>
    <t>Table 6</t>
  </si>
  <si>
    <t>Final year trainee award status and employment outcomes, within six months of gaining qualified teacher status by subject: academic year 2014 to 2015</t>
  </si>
  <si>
    <t>Table 6a</t>
  </si>
  <si>
    <t>Final year postgraduate trainees award status and employment outcomes, within six months of gaining qualified teacher status by subject: academic year 2009 to 2010 through to academic year 2014 to 2015</t>
  </si>
  <si>
    <t>Table 6b</t>
  </si>
  <si>
    <t>Final year bursary trainees award status and employment outcomes, within six months of gaining qualified teacher status by subject: academic year 2014 to 2015</t>
  </si>
  <si>
    <t xml:space="preserve">Note: </t>
  </si>
  <si>
    <t>Users are advised that in order to prevent the identity of any trainee being disclosed, cell values less than five have been marked with a "*"</t>
  </si>
  <si>
    <t xml:space="preserve">This means that the sum of the provider info in Table 6 will not match the summary data presented in other tables </t>
  </si>
  <si>
    <t>For total figures please use Tables 1-6 as the main source of information</t>
  </si>
  <si>
    <t>For more information please see the Methodology section of the main report</t>
  </si>
  <si>
    <t>Table 1:  Summary of first year trainees and outcomes for final year trainees</t>
  </si>
  <si>
    <t>Academic year: 2014 to 2015</t>
  </si>
  <si>
    <t>Back to index</t>
  </si>
  <si>
    <t>Provider type</t>
  </si>
  <si>
    <t>Route</t>
  </si>
  <si>
    <t>All first year trainees</t>
  </si>
  <si>
    <t>Total of which hold a UK degree</t>
  </si>
  <si>
    <t>First class</t>
  </si>
  <si>
    <r>
      <t>Upper second class</t>
    </r>
    <r>
      <rPr>
        <b/>
        <vertAlign val="superscript"/>
        <sz val="11"/>
        <color rgb="FF000000"/>
        <rFont val="Calibri"/>
        <family val="2"/>
      </rPr>
      <t>3</t>
    </r>
  </si>
  <si>
    <t>Male</t>
  </si>
  <si>
    <t>Minority ethnic origin</t>
  </si>
  <si>
    <r>
      <t>Aged 25 and over</t>
    </r>
    <r>
      <rPr>
        <b/>
        <vertAlign val="superscript"/>
        <sz val="11"/>
        <color rgb="FF000000"/>
        <rFont val="Calibri"/>
        <family val="2"/>
      </rPr>
      <t>3</t>
    </r>
  </si>
  <si>
    <t>Disability declared</t>
  </si>
  <si>
    <t>All final year trainees</t>
  </si>
  <si>
    <t>Awarded QTS</t>
  </si>
  <si>
    <t>In a teaching post</t>
  </si>
  <si>
    <t>Postgraduate, of which:</t>
  </si>
  <si>
    <r>
      <t>Total</t>
    </r>
    <r>
      <rPr>
        <b/>
        <vertAlign val="superscript"/>
        <sz val="12"/>
        <color rgb="FF000000"/>
        <rFont val="Calibri"/>
        <family val="2"/>
      </rPr>
      <t>1</t>
    </r>
  </si>
  <si>
    <t xml:space="preserve">  Higher education institutions (HEI) </t>
  </si>
  <si>
    <t>Total</t>
  </si>
  <si>
    <t xml:space="preserve">  School led</t>
  </si>
  <si>
    <t>School centred training providers (SCITT)</t>
  </si>
  <si>
    <t xml:space="preserve">School Direct Fee: </t>
  </si>
  <si>
    <t>HEI partner provider</t>
  </si>
  <si>
    <t>SCITT partner provider</t>
  </si>
  <si>
    <t>School Direct Salaried:</t>
  </si>
  <si>
    <t xml:space="preserve">  Other programmes</t>
  </si>
  <si>
    <r>
      <t>Teach First</t>
    </r>
    <r>
      <rPr>
        <vertAlign val="superscript"/>
        <sz val="11"/>
        <color rgb="FF000000"/>
        <rFont val="Calibri"/>
        <family val="2"/>
      </rPr>
      <t>2</t>
    </r>
  </si>
  <si>
    <t>Undergraduate (HEI)</t>
  </si>
  <si>
    <t>-</t>
  </si>
  <si>
    <t>Footnotes</t>
  </si>
  <si>
    <t>1) Excludes other programmes such as: deferred EBITT trainees and Teach First.</t>
  </si>
  <si>
    <t xml:space="preserve">2) Total Teach First numbers need to be treated with some caution because in 2014/15 data collection was not mandatory. </t>
  </si>
  <si>
    <t>3) They were aged 25 and over on 31 July 2015.</t>
  </si>
  <si>
    <t>Table 2: Qualifications on entry - first year postgraduates and their degree classes</t>
  </si>
  <si>
    <t>All trainees</t>
  </si>
  <si>
    <t>All trainees with a UK degree</t>
  </si>
  <si>
    <t>Lower second class</t>
  </si>
  <si>
    <r>
      <t>Other</t>
    </r>
    <r>
      <rPr>
        <b/>
        <vertAlign val="superscript"/>
        <sz val="11"/>
        <color rgb="FF000000"/>
        <rFont val="Calibri"/>
        <family val="2"/>
      </rPr>
      <t>4</t>
    </r>
  </si>
  <si>
    <t>Not known</t>
  </si>
  <si>
    <t>All trainees with a non UK degree</t>
  </si>
  <si>
    <t>All trainees with a degree equivalent</t>
  </si>
  <si>
    <t xml:space="preserve">   Higher education institutions (HEI) </t>
  </si>
  <si>
    <t xml:space="preserve">   School led</t>
  </si>
  <si>
    <t>*</t>
  </si>
  <si>
    <t xml:space="preserve">   Other programmes</t>
  </si>
  <si>
    <t>3) Includes undivided second class.</t>
  </si>
  <si>
    <t>4) Includes third class, below and other grades.</t>
  </si>
  <si>
    <t>*denotes disclosive numbers less than 5 or secondary suppression to prevent individuals being identified.</t>
  </si>
  <si>
    <t xml:space="preserve">Table 2a: Qualifications on entry - first year postgraduates with a UK degree </t>
  </si>
  <si>
    <t>Academic year: 2005 to 2006 - 2014 to 2015</t>
  </si>
  <si>
    <t>Academic year</t>
  </si>
  <si>
    <t>Percentage with first class</t>
  </si>
  <si>
    <r>
      <t>Percentage with upper second class</t>
    </r>
    <r>
      <rPr>
        <b/>
        <vertAlign val="superscript"/>
        <sz val="11"/>
        <color rgb="FF000000"/>
        <rFont val="Calibri"/>
        <family val="2"/>
      </rPr>
      <t>3</t>
    </r>
  </si>
  <si>
    <t>Percentage with lower second class</t>
  </si>
  <si>
    <r>
      <t>Percentage with other</t>
    </r>
    <r>
      <rPr>
        <b/>
        <vertAlign val="superscript"/>
        <sz val="11"/>
        <color rgb="FF000000"/>
        <rFont val="Calibri"/>
        <family val="2"/>
      </rPr>
      <t>4</t>
    </r>
  </si>
  <si>
    <t>Percentage not known</t>
  </si>
  <si>
    <t>2005/06</t>
  </si>
  <si>
    <t>2006/07</t>
  </si>
  <si>
    <t>2007/08</t>
  </si>
  <si>
    <t>2008/09</t>
  </si>
  <si>
    <t>2009/10</t>
  </si>
  <si>
    <t>2010/11</t>
  </si>
  <si>
    <t>2011/12</t>
  </si>
  <si>
    <r>
      <t>2012/13</t>
    </r>
    <r>
      <rPr>
        <vertAlign val="superscript"/>
        <sz val="11"/>
        <color rgb="FF000000"/>
        <rFont val="Calibri"/>
        <family val="2"/>
      </rPr>
      <t>2</t>
    </r>
  </si>
  <si>
    <r>
      <t>2013/14</t>
    </r>
    <r>
      <rPr>
        <vertAlign val="superscript"/>
        <sz val="11"/>
        <color rgb="FF000000"/>
        <rFont val="Calibri"/>
        <family val="2"/>
      </rPr>
      <t>1</t>
    </r>
  </si>
  <si>
    <r>
      <t>2014/15</t>
    </r>
    <r>
      <rPr>
        <vertAlign val="superscript"/>
        <sz val="11"/>
        <color rgb="FF000000"/>
        <rFont val="Calibri"/>
        <family val="2"/>
      </rPr>
      <t>1</t>
    </r>
  </si>
  <si>
    <t>2) Subsequent years do include EBITT trainees.  EBITTS closed in 2012/13 to new trainees.</t>
  </si>
  <si>
    <t>Table 3: Qualifications on entry - first year undergraduates</t>
  </si>
  <si>
    <t>Subject</t>
  </si>
  <si>
    <t>With A Level or AS level</t>
  </si>
  <si>
    <t>With Access qualification</t>
  </si>
  <si>
    <r>
      <t>With other qualification</t>
    </r>
    <r>
      <rPr>
        <b/>
        <vertAlign val="superscript"/>
        <sz val="11"/>
        <color rgb="FF000000"/>
        <rFont val="Calibri"/>
        <family val="2"/>
      </rPr>
      <t>1</t>
    </r>
  </si>
  <si>
    <r>
      <t>Not known</t>
    </r>
    <r>
      <rPr>
        <b/>
        <vertAlign val="superscript"/>
        <sz val="11"/>
        <color rgb="FF000000"/>
        <rFont val="Calibri"/>
        <family val="2"/>
      </rPr>
      <t>2</t>
    </r>
  </si>
  <si>
    <r>
      <t>Average UCAS score</t>
    </r>
    <r>
      <rPr>
        <b/>
        <vertAlign val="superscript"/>
        <sz val="11"/>
        <color rgb="FF000000"/>
        <rFont val="Calibri"/>
        <family val="2"/>
      </rPr>
      <t>3</t>
    </r>
  </si>
  <si>
    <t xml:space="preserve">Total </t>
  </si>
  <si>
    <t>Biology</t>
  </si>
  <si>
    <t>Chemistry</t>
  </si>
  <si>
    <t>Computing</t>
  </si>
  <si>
    <t>Design &amp; Technology</t>
  </si>
  <si>
    <t>English</t>
  </si>
  <si>
    <t>Geography</t>
  </si>
  <si>
    <t>History</t>
  </si>
  <si>
    <t>Mathematics</t>
  </si>
  <si>
    <t>Modern &amp; Ancient Languages</t>
  </si>
  <si>
    <t>Music</t>
  </si>
  <si>
    <t>Physical Education</t>
  </si>
  <si>
    <t>Physics</t>
  </si>
  <si>
    <t>Religious Education</t>
  </si>
  <si>
    <t>Primary</t>
  </si>
  <si>
    <t>1) Other includes other A level equivalent qualifications used to get into university for example BTECs.</t>
  </si>
  <si>
    <t>2) Not known includes trainees from Bradford College. NCTL only started collecting undergraduate data for the college in the ITT Census for the 2015/16 academic year.</t>
  </si>
  <si>
    <t xml:space="preserve">3) See: http://www.ucas.com/how-it-all-works/explore-your-options/entry-requirements/tariff-tables   </t>
  </si>
  <si>
    <t>*denotes disclosive numbers less than 5 or secondary suppression to prevent individuals being identified</t>
  </si>
  <si>
    <t>Table 3a: Qualifications on entry - first year undergraduates</t>
  </si>
  <si>
    <t>Percentage with A or AS</t>
  </si>
  <si>
    <t>Percentage with access</t>
  </si>
  <si>
    <t>Percentage with other</t>
  </si>
  <si>
    <t>N/A</t>
  </si>
  <si>
    <t>2012/13</t>
  </si>
  <si>
    <t>2013/14</t>
  </si>
  <si>
    <t>2014/15</t>
  </si>
  <si>
    <t xml:space="preserve">3) See: http://www.ucas.com/how-it-all-works/explore-your-options/entry-requirements/tariff-tables  </t>
  </si>
  <si>
    <t>Table 4: Characteristics of first year trainees</t>
  </si>
  <si>
    <t>Female</t>
  </si>
  <si>
    <t>White</t>
  </si>
  <si>
    <t>Unknown or not declared</t>
  </si>
  <si>
    <t>Under 25</t>
  </si>
  <si>
    <t>No known disability</t>
  </si>
  <si>
    <t>Table 4a: Characteristics of first year trainees for postgraduate and undergraduate courses</t>
  </si>
  <si>
    <t>All postgraduate trainees</t>
  </si>
  <si>
    <r>
      <t>Aged over 25</t>
    </r>
    <r>
      <rPr>
        <b/>
        <vertAlign val="superscript"/>
        <sz val="11"/>
        <color rgb="FF000000"/>
        <rFont val="Calibri"/>
        <family val="2"/>
      </rPr>
      <t>3</t>
    </r>
  </si>
  <si>
    <t>Percentage male</t>
  </si>
  <si>
    <t>Percentage minority ethnic origin</t>
  </si>
  <si>
    <r>
      <t>Percentage aged over 25</t>
    </r>
    <r>
      <rPr>
        <b/>
        <vertAlign val="superscript"/>
        <sz val="11"/>
        <color rgb="FF000000"/>
        <rFont val="Calibri"/>
        <family val="2"/>
      </rPr>
      <t>3</t>
    </r>
  </si>
  <si>
    <t>Percentage disability declared</t>
  </si>
  <si>
    <t>All undergraduate  trainees</t>
  </si>
  <si>
    <t>Percentage Male</t>
  </si>
  <si>
    <t>2005/06r</t>
  </si>
  <si>
    <t>2006/07r</t>
  </si>
  <si>
    <t>2007/08r</t>
  </si>
  <si>
    <t>1) Excludes other programmes such as deferred EBITT Trainees and Teach First.</t>
  </si>
  <si>
    <t>3) Based on age at 31st July 2015.</t>
  </si>
  <si>
    <t>Table 5: Final year trainee award status and employment outcomes, within six months of gaining qualified teacher status</t>
  </si>
  <si>
    <t xml:space="preserve">Percentage awarded QTS </t>
  </si>
  <si>
    <r>
      <t>In a teaching post</t>
    </r>
    <r>
      <rPr>
        <b/>
        <vertAlign val="superscript"/>
        <sz val="11"/>
        <color rgb="FF000000"/>
        <rFont val="Calibri"/>
        <family val="2"/>
      </rPr>
      <t>2</t>
    </r>
  </si>
  <si>
    <t>Seeking a teaching post</t>
  </si>
  <si>
    <t>Not seeking a teaching post</t>
  </si>
  <si>
    <r>
      <t>Percentage awarded QTS in a teaching post</t>
    </r>
    <r>
      <rPr>
        <b/>
        <vertAlign val="superscript"/>
        <sz val="11"/>
        <color rgb="FF000000"/>
        <rFont val="Calibri"/>
        <family val="2"/>
      </rPr>
      <t>4</t>
    </r>
  </si>
  <si>
    <r>
      <t>Teach First</t>
    </r>
    <r>
      <rPr>
        <vertAlign val="superscript"/>
        <sz val="11"/>
        <color rgb="FF000000"/>
        <rFont val="Calibri"/>
        <family val="2"/>
      </rPr>
      <t>3</t>
    </r>
  </si>
  <si>
    <t>2) This refers to posts in England and includes maintained, non maintained schools and sector not known.</t>
  </si>
  <si>
    <t xml:space="preserve">3) Total Teach First numbers need to be treated with some caution because in 2014/15 data collection was not mandatory. </t>
  </si>
  <si>
    <t>4) The calculation is:  column f/(column d-column i),  so the denominator is those awarded QTS excluding not knowns.</t>
  </si>
  <si>
    <t>Table 5a: Outcome and employment status of final year trainees by route</t>
  </si>
  <si>
    <t>Percentage awarded QTS</t>
  </si>
  <si>
    <r>
      <t>Percentage in a teaching post</t>
    </r>
    <r>
      <rPr>
        <b/>
        <vertAlign val="superscript"/>
        <sz val="11"/>
        <color rgb="FF000000"/>
        <rFont val="Calibri"/>
        <family val="2"/>
      </rPr>
      <t>3</t>
    </r>
  </si>
  <si>
    <t>2008/09r</t>
  </si>
  <si>
    <t>2009/10r</t>
  </si>
  <si>
    <t>2010/11r</t>
  </si>
  <si>
    <t>2011/12r</t>
  </si>
  <si>
    <t>HEI postgraduate trainees</t>
  </si>
  <si>
    <t>SCITT postgraduate trainees</t>
  </si>
  <si>
    <t>All School Direct Fee trainees</t>
  </si>
  <si>
    <t>All School Direct Salaried trainees</t>
  </si>
  <si>
    <t>All undergraduate trainees</t>
  </si>
  <si>
    <t>3) The calculation is: column d/(Column c-column g),  so the denominator is those awarded QTS excluding not knowns.</t>
  </si>
  <si>
    <t>Table 6: Final year postgraduate trainee award status and employment outcomes, within six months of gaining qualified teacher status by subject</t>
  </si>
  <si>
    <t>All subjects</t>
  </si>
  <si>
    <t>Secondary</t>
  </si>
  <si>
    <t>Other</t>
  </si>
  <si>
    <t>Art &amp; Design</t>
  </si>
  <si>
    <t>Social Studies</t>
  </si>
  <si>
    <t>Business Studies</t>
  </si>
  <si>
    <t>Science</t>
  </si>
  <si>
    <t>3) The calculation is:  column d/(column c - column g),  so the denominator is those awarded QTS excluding not knowns.</t>
  </si>
  <si>
    <t>Table 6a: Final year postgraduate trainees award status and employment outcomes, within six months of gaining qualified teacher status by subject</t>
  </si>
  <si>
    <t>Academic year: 2009 to 2010 - 2014 to 2015</t>
  </si>
  <si>
    <t>All Trainees</t>
  </si>
  <si>
    <r>
      <t>All Trainees</t>
    </r>
    <r>
      <rPr>
        <b/>
        <vertAlign val="superscript"/>
        <sz val="11"/>
        <color rgb="FF000000"/>
        <rFont val="Calibri"/>
        <family val="2"/>
      </rPr>
      <t>1,2</t>
    </r>
  </si>
  <si>
    <r>
      <t>All Trainees</t>
    </r>
    <r>
      <rPr>
        <b/>
        <vertAlign val="superscript"/>
        <sz val="11"/>
        <color rgb="FF000000"/>
        <rFont val="Calibri"/>
        <family val="2"/>
      </rPr>
      <t>1</t>
    </r>
  </si>
  <si>
    <r>
      <t>English</t>
    </r>
    <r>
      <rPr>
        <vertAlign val="superscript"/>
        <sz val="11"/>
        <color rgb="FF000000"/>
        <rFont val="Calibri"/>
        <family val="2"/>
      </rPr>
      <t>3</t>
    </r>
  </si>
  <si>
    <r>
      <t>All trainees awarded QTS</t>
    </r>
    <r>
      <rPr>
        <b/>
        <vertAlign val="superscript"/>
        <sz val="11"/>
        <color rgb="FF000000"/>
        <rFont val="Calibri"/>
        <family val="2"/>
      </rPr>
      <t>4</t>
    </r>
  </si>
  <si>
    <r>
      <t>In a teaching post</t>
    </r>
    <r>
      <rPr>
        <b/>
        <vertAlign val="superscript"/>
        <sz val="11"/>
        <color rgb="FF000000"/>
        <rFont val="Calibri"/>
        <family val="2"/>
      </rPr>
      <t>5</t>
    </r>
  </si>
  <si>
    <t>3) From 2012/13,  Performing arts and Drama moved from English and is now in Other</t>
  </si>
  <si>
    <t>4) Excludes unknown employment outcome</t>
  </si>
  <si>
    <t>5) This refers to posts in England and includes maintained, non maintained schools and sector not known.</t>
  </si>
  <si>
    <t>Table 6b: Final year postgraduate trainee award status and employment outcomes, within six months of gaining qualified teacher status by subject – bursary subjects and degree classes only</t>
  </si>
  <si>
    <t>All bursary subjects</t>
  </si>
  <si>
    <t>Primary Maths Specialist</t>
  </si>
  <si>
    <t>Bursary rates by degree class 2014/15</t>
  </si>
  <si>
    <t>first</t>
  </si>
  <si>
    <t>other</t>
  </si>
  <si>
    <t xml:space="preserve">Biology </t>
  </si>
  <si>
    <t>1)The table above shows outcomes for trainees in bursary eligible subjects, excluding trainees whose degree class makes them ineligible for a bursary. A small number of trainees (fewer than 300) included in the table may not have received a bursary despite being eligible through their degree class</t>
  </si>
  <si>
    <t>2) Excludes other programmes such as: deferred EBITT trainees,  Teach First and School direct (Salaried) trainees who are not eligible for a bursary.</t>
  </si>
  <si>
    <t>3) This refers to posts in England and includes maintained, non maintained schools and sector not known.</t>
  </si>
  <si>
    <t>4) The calculation is:  column d/(column c - column g),  so the denominator is those awarded QTS excluding not knowns.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</si>
</sst>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&quot; &quot;;&quot;-&quot;#,##0&quot; &quot;;&quot; -&quot;00&quot; &quot;;&quot; &quot;@&quot; &quot;"/>
    <numFmt numFmtId="165" formatCode="[$£]#,##0;[Red]&quot;-&quot;[$£]#,##0"/>
    <numFmt numFmtId="166" formatCode="&quot; &quot;#,##0.00&quot; &quot;;&quot;-&quot;#,##0.00&quot; &quot;;&quot; -&quot;00&quot; &quot;;&quot; &quot;@&quot; &quot;"/>
  </numFmts>
  <fonts count="3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4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b/>
      <u/>
      <sz val="10"/>
      <color rgb="FF000000"/>
      <name val="Arial"/>
      <family val="2"/>
    </font>
    <font>
      <b/>
      <sz val="12"/>
      <color rgb="FF000000"/>
      <name val="Calibri"/>
      <family val="2"/>
    </font>
    <font>
      <u/>
      <sz val="12"/>
      <color rgb="FF0000FF"/>
      <name val="Calibri"/>
      <family val="2"/>
    </font>
    <font>
      <u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vertAlign val="superscript"/>
      <sz val="12"/>
      <color rgb="FF000000"/>
      <name val="Calibri"/>
      <family val="2"/>
    </font>
    <font>
      <i/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u/>
      <sz val="10"/>
      <color rgb="FF000000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4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10"/>
      <color rgb="FF000000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9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2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3" fillId="2" borderId="0" xfId="0" applyFont="1" applyFill="1"/>
    <xf numFmtId="0" fontId="2" fillId="2" borderId="0" xfId="6" applyFont="1" applyFill="1"/>
    <xf numFmtId="0" fontId="6" fillId="2" borderId="0" xfId="0" applyFont="1" applyFill="1"/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6" fillId="2" borderId="0" xfId="0" applyFont="1" applyFill="1" applyAlignment="1">
      <alignment horizontal="left"/>
    </xf>
    <xf numFmtId="0" fontId="9" fillId="2" borderId="0" xfId="6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10" fillId="0" borderId="0" xfId="0" applyFont="1"/>
    <xf numFmtId="0" fontId="11" fillId="0" borderId="0" xfId="0" applyFont="1"/>
    <xf numFmtId="0" fontId="12" fillId="2" borderId="0" xfId="15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13" fillId="2" borderId="0" xfId="15" applyFont="1" applyFill="1" applyAlignment="1" applyProtection="1">
      <alignment horizontal="left"/>
      <protection hidden="1"/>
    </xf>
    <xf numFmtId="0" fontId="2" fillId="2" borderId="0" xfId="6" applyFont="1" applyFill="1" applyAlignment="1" applyProtection="1">
      <protection hidden="1"/>
    </xf>
    <xf numFmtId="0" fontId="13" fillId="2" borderId="1" xfId="11" applyFont="1" applyFill="1" applyBorder="1" applyAlignment="1" applyProtection="1">
      <alignment horizontal="right"/>
      <protection hidden="1"/>
    </xf>
    <xf numFmtId="0" fontId="13" fillId="3" borderId="1" xfId="0" applyFont="1" applyFill="1" applyBorder="1" applyAlignment="1" applyProtection="1">
      <alignment horizontal="right" wrapText="1"/>
      <protection hidden="1"/>
    </xf>
    <xf numFmtId="0" fontId="13" fillId="2" borderId="1" xfId="0" applyFont="1" applyFill="1" applyBorder="1" applyAlignment="1" applyProtection="1">
      <alignment horizontal="right" wrapText="1"/>
      <protection hidden="1"/>
    </xf>
    <xf numFmtId="0" fontId="13" fillId="2" borderId="1" xfId="15" applyFont="1" applyFill="1" applyBorder="1" applyAlignment="1" applyProtection="1">
      <alignment horizontal="right" wrapText="1"/>
      <protection hidden="1"/>
    </xf>
    <xf numFmtId="0" fontId="13" fillId="2" borderId="1" xfId="11" applyFont="1" applyFill="1" applyBorder="1" applyAlignment="1" applyProtection="1">
      <alignment horizontal="right" wrapText="1"/>
      <protection hidden="1"/>
    </xf>
    <xf numFmtId="0" fontId="13" fillId="0" borderId="1" xfId="11" applyFont="1" applyFill="1" applyBorder="1" applyAlignment="1" applyProtection="1">
      <alignment horizontal="right" wrapText="1"/>
      <protection hidden="1"/>
    </xf>
    <xf numFmtId="0" fontId="13" fillId="3" borderId="1" xfId="16" applyFont="1" applyFill="1" applyBorder="1" applyAlignment="1" applyProtection="1">
      <alignment horizontal="right" wrapText="1"/>
      <protection hidden="1"/>
    </xf>
    <xf numFmtId="0" fontId="13" fillId="2" borderId="1" xfId="16" applyFont="1" applyFill="1" applyBorder="1" applyAlignment="1" applyProtection="1">
      <alignment horizontal="right" wrapText="1"/>
      <protection hidden="1"/>
    </xf>
    <xf numFmtId="0" fontId="8" fillId="2" borderId="1" xfId="0" applyFont="1" applyFill="1" applyBorder="1" applyAlignment="1" applyProtection="1">
      <alignment horizontal="left"/>
      <protection hidden="1"/>
    </xf>
    <xf numFmtId="0" fontId="8" fillId="2" borderId="2" xfId="0" applyFont="1" applyFill="1" applyBorder="1" applyAlignment="1" applyProtection="1">
      <alignment horizontal="right"/>
      <protection hidden="1"/>
    </xf>
    <xf numFmtId="3" fontId="8" fillId="3" borderId="1" xfId="0" applyNumberFormat="1" applyFont="1" applyFill="1" applyBorder="1" applyAlignment="1" applyProtection="1">
      <alignment horizontal="right"/>
      <protection hidden="1"/>
    </xf>
    <xf numFmtId="3" fontId="8" fillId="2" borderId="2" xfId="0" applyNumberFormat="1" applyFont="1" applyFill="1" applyBorder="1" applyAlignment="1" applyProtection="1">
      <alignment horizontal="right"/>
      <protection hidden="1"/>
    </xf>
    <xf numFmtId="164" fontId="8" fillId="2" borderId="2" xfId="16" applyNumberFormat="1" applyFont="1" applyFill="1" applyBorder="1" applyAlignment="1" applyProtection="1">
      <alignment horizontal="right" wrapText="1"/>
      <protection hidden="1"/>
    </xf>
    <xf numFmtId="0" fontId="0" fillId="2" borderId="0" xfId="0" applyFill="1" applyAlignment="1" applyProtection="1">
      <protection hidden="1"/>
    </xf>
    <xf numFmtId="3" fontId="8" fillId="2" borderId="1" xfId="0" applyNumberFormat="1" applyFont="1" applyFill="1" applyBorder="1" applyAlignment="1" applyProtection="1">
      <alignment horizontal="right"/>
      <protection hidden="1"/>
    </xf>
    <xf numFmtId="3" fontId="8" fillId="2" borderId="2" xfId="3" applyNumberFormat="1" applyFont="1" applyFill="1" applyBorder="1" applyAlignment="1" applyProtection="1">
      <alignment horizontal="right"/>
      <protection hidden="1"/>
    </xf>
    <xf numFmtId="3" fontId="8" fillId="3" borderId="2" xfId="0" applyNumberFormat="1" applyFon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3" borderId="0" xfId="0" applyFill="1" applyAlignment="1" applyProtection="1">
      <alignment horizontal="right"/>
      <protection hidden="1"/>
    </xf>
    <xf numFmtId="3" fontId="0" fillId="2" borderId="0" xfId="0" applyNumberFormat="1" applyFill="1" applyAlignment="1" applyProtection="1">
      <alignment horizontal="right"/>
      <protection hidden="1"/>
    </xf>
    <xf numFmtId="0" fontId="13" fillId="2" borderId="1" xfId="11" applyFont="1" applyFill="1" applyBorder="1" applyAlignment="1" applyProtection="1">
      <alignment horizontal="left"/>
      <protection hidden="1"/>
    </xf>
    <xf numFmtId="3" fontId="13" fillId="3" borderId="1" xfId="0" applyNumberFormat="1" applyFont="1" applyFill="1" applyBorder="1" applyAlignment="1" applyProtection="1">
      <alignment horizontal="right"/>
      <protection hidden="1"/>
    </xf>
    <xf numFmtId="3" fontId="13" fillId="2" borderId="1" xfId="0" applyNumberFormat="1" applyFont="1" applyFill="1" applyBorder="1" applyAlignment="1" applyProtection="1">
      <alignment horizontal="right"/>
      <protection hidden="1"/>
    </xf>
    <xf numFmtId="3" fontId="13" fillId="2" borderId="1" xfId="11" applyNumberFormat="1" applyFont="1" applyFill="1" applyBorder="1" applyAlignment="1" applyProtection="1">
      <alignment horizontal="right"/>
      <protection hidden="1"/>
    </xf>
    <xf numFmtId="3" fontId="13" fillId="3" borderId="1" xfId="11" applyNumberFormat="1" applyFont="1" applyFill="1" applyBorder="1" applyAlignment="1" applyProtection="1">
      <alignment horizontal="right"/>
      <protection hidden="1"/>
    </xf>
    <xf numFmtId="0" fontId="13" fillId="2" borderId="2" xfId="0" applyFont="1" applyFill="1" applyBorder="1" applyAlignment="1" applyProtection="1">
      <alignment horizontal="left"/>
      <protection hidden="1"/>
    </xf>
    <xf numFmtId="0" fontId="0" fillId="2" borderId="2" xfId="0" applyFill="1" applyBorder="1" applyAlignment="1" applyProtection="1">
      <alignment horizontal="right"/>
      <protection hidden="1"/>
    </xf>
    <xf numFmtId="3" fontId="0" fillId="2" borderId="2" xfId="0" applyNumberFormat="1" applyFill="1" applyBorder="1" applyAlignment="1" applyProtection="1">
      <alignment horizontal="right"/>
      <protection hidden="1"/>
    </xf>
    <xf numFmtId="3" fontId="0" fillId="3" borderId="2" xfId="0" applyNumberFormat="1" applyFill="1" applyBorder="1" applyAlignment="1" applyProtection="1">
      <alignment horizontal="right"/>
      <protection hidden="1"/>
    </xf>
    <xf numFmtId="0" fontId="13" fillId="2" borderId="1" xfId="0" applyFont="1" applyFill="1" applyBorder="1" applyAlignment="1" applyProtection="1">
      <alignment horizontal="right"/>
      <protection hidden="1"/>
    </xf>
    <xf numFmtId="3" fontId="13" fillId="3" borderId="2" xfId="0" applyNumberFormat="1" applyFont="1" applyFill="1" applyBorder="1" applyAlignment="1" applyProtection="1">
      <alignment horizontal="right"/>
      <protection hidden="1"/>
    </xf>
    <xf numFmtId="3" fontId="13" fillId="2" borderId="2" xfId="0" applyNumberFormat="1" applyFont="1" applyFill="1" applyBorder="1" applyAlignment="1" applyProtection="1">
      <alignment horizontal="right"/>
      <protection hidden="1"/>
    </xf>
    <xf numFmtId="0" fontId="0" fillId="2" borderId="0" xfId="11" applyFont="1" applyFill="1" applyAlignment="1" applyProtection="1">
      <alignment horizontal="left"/>
      <protection hidden="1"/>
    </xf>
    <xf numFmtId="3" fontId="0" fillId="3" borderId="0" xfId="0" applyNumberFormat="1" applyFill="1" applyAlignment="1" applyProtection="1">
      <alignment horizontal="right"/>
      <protection hidden="1"/>
    </xf>
    <xf numFmtId="1" fontId="0" fillId="2" borderId="0" xfId="11" applyNumberFormat="1" applyFont="1" applyFill="1" applyAlignment="1" applyProtection="1">
      <alignment horizontal="right" vertical="center" wrapText="1"/>
      <protection hidden="1"/>
    </xf>
    <xf numFmtId="3" fontId="0" fillId="3" borderId="0" xfId="14" applyNumberFormat="1" applyFont="1" applyFill="1" applyAlignment="1" applyProtection="1">
      <protection hidden="1"/>
    </xf>
    <xf numFmtId="3" fontId="0" fillId="2" borderId="0" xfId="0" applyNumberFormat="1" applyFill="1" applyAlignment="1" applyProtection="1"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13" fillId="2" borderId="0" xfId="0" applyFont="1" applyFill="1" applyAlignment="1" applyProtection="1">
      <alignment horizontal="left"/>
      <protection hidden="1"/>
    </xf>
    <xf numFmtId="3" fontId="13" fillId="3" borderId="0" xfId="0" applyNumberFormat="1" applyFont="1" applyFill="1" applyAlignment="1" applyProtection="1">
      <alignment horizontal="right"/>
      <protection hidden="1"/>
    </xf>
    <xf numFmtId="3" fontId="13" fillId="2" borderId="0" xfId="0" applyNumberFormat="1" applyFont="1" applyFill="1" applyAlignment="1" applyProtection="1">
      <alignment horizontal="right"/>
      <protection hidden="1"/>
    </xf>
    <xf numFmtId="3" fontId="13" fillId="3" borderId="0" xfId="0" applyNumberFormat="1" applyFont="1" applyFill="1" applyAlignment="1" applyProtection="1">
      <protection hidden="1"/>
    </xf>
    <xf numFmtId="3" fontId="13" fillId="2" borderId="0" xfId="0" applyNumberFormat="1" applyFont="1" applyFill="1" applyAlignment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1" fontId="0" fillId="2" borderId="0" xfId="11" applyNumberFormat="1" applyFont="1" applyFill="1" applyAlignment="1" applyProtection="1">
      <alignment horizontal="right" vertical="center"/>
      <protection hidden="1"/>
    </xf>
    <xf numFmtId="3" fontId="16" fillId="2" borderId="0" xfId="0" applyNumberFormat="1" applyFont="1" applyFill="1" applyAlignment="1" applyProtection="1">
      <alignment horizontal="right"/>
      <protection hidden="1"/>
    </xf>
    <xf numFmtId="3" fontId="0" fillId="3" borderId="0" xfId="11" applyNumberFormat="1" applyFont="1" applyFill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left"/>
      <protection hidden="1"/>
    </xf>
    <xf numFmtId="0" fontId="13" fillId="2" borderId="0" xfId="11" applyFont="1" applyFill="1" applyAlignment="1" applyProtection="1">
      <alignment horizontal="right"/>
      <protection hidden="1"/>
    </xf>
    <xf numFmtId="3" fontId="0" fillId="2" borderId="0" xfId="3" applyNumberFormat="1" applyFont="1" applyFill="1" applyAlignment="1" applyProtection="1">
      <alignment horizontal="right" vertical="center"/>
      <protection hidden="1"/>
    </xf>
    <xf numFmtId="3" fontId="13" fillId="2" borderId="0" xfId="11" applyNumberFormat="1" applyFont="1" applyFill="1" applyAlignment="1" applyProtection="1">
      <alignment horizontal="right"/>
      <protection hidden="1"/>
    </xf>
    <xf numFmtId="3" fontId="0" fillId="3" borderId="0" xfId="0" applyNumberFormat="1" applyFill="1" applyAlignment="1" applyProtection="1">
      <protection hidden="1"/>
    </xf>
    <xf numFmtId="3" fontId="13" fillId="3" borderId="1" xfId="1" applyNumberFormat="1" applyFont="1" applyFill="1" applyBorder="1" applyAlignment="1" applyProtection="1">
      <alignment horizontal="right"/>
      <protection hidden="1"/>
    </xf>
    <xf numFmtId="3" fontId="0" fillId="2" borderId="1" xfId="0" applyNumberFormat="1" applyFill="1" applyBorder="1" applyAlignment="1" applyProtection="1">
      <alignment horizontal="right"/>
      <protection hidden="1"/>
    </xf>
    <xf numFmtId="3" fontId="0" fillId="2" borderId="3" xfId="0" applyNumberFormat="1" applyFill="1" applyBorder="1" applyAlignment="1" applyProtection="1">
      <alignment horizontal="right"/>
      <protection hidden="1"/>
    </xf>
    <xf numFmtId="3" fontId="13" fillId="2" borderId="1" xfId="3" applyNumberFormat="1" applyFont="1" applyFill="1" applyBorder="1" applyAlignment="1" applyProtection="1">
      <alignment horizontal="right"/>
      <protection hidden="1"/>
    </xf>
    <xf numFmtId="0" fontId="0" fillId="2" borderId="1" xfId="11" applyFont="1" applyFill="1" applyBorder="1" applyAlignment="1" applyProtection="1">
      <alignment horizontal="left"/>
      <protection hidden="1"/>
    </xf>
    <xf numFmtId="3" fontId="0" fillId="3" borderId="1" xfId="1" applyNumberFormat="1" applyFont="1" applyFill="1" applyBorder="1" applyAlignment="1" applyProtection="1">
      <alignment horizontal="right"/>
      <protection hidden="1"/>
    </xf>
    <xf numFmtId="1" fontId="0" fillId="2" borderId="1" xfId="11" applyNumberFormat="1" applyFont="1" applyFill="1" applyBorder="1" applyAlignment="1" applyProtection="1">
      <alignment horizontal="right" vertical="center"/>
      <protection hidden="1"/>
    </xf>
    <xf numFmtId="3" fontId="0" fillId="2" borderId="1" xfId="1" applyNumberFormat="1" applyFont="1" applyFill="1" applyBorder="1" applyAlignment="1" applyProtection="1">
      <alignment horizontal="right"/>
      <protection hidden="1"/>
    </xf>
    <xf numFmtId="3" fontId="0" fillId="3" borderId="2" xfId="14" applyNumberFormat="1" applyFont="1" applyFill="1" applyBorder="1" applyAlignment="1" applyProtection="1">
      <protection hidden="1"/>
    </xf>
    <xf numFmtId="3" fontId="0" fillId="2" borderId="1" xfId="0" applyNumberFormat="1" applyFill="1" applyBorder="1" applyAlignment="1" applyProtection="1">
      <protection hidden="1"/>
    </xf>
    <xf numFmtId="0" fontId="0" fillId="2" borderId="2" xfId="11" applyFont="1" applyFill="1" applyBorder="1" applyAlignment="1" applyProtection="1">
      <alignment horizontal="left"/>
      <protection hidden="1"/>
    </xf>
    <xf numFmtId="0" fontId="0" fillId="2" borderId="2" xfId="11" applyFont="1" applyFill="1" applyBorder="1" applyAlignment="1" applyProtection="1">
      <alignment horizontal="right"/>
      <protection hidden="1"/>
    </xf>
    <xf numFmtId="3" fontId="0" fillId="3" borderId="0" xfId="0" applyNumberFormat="1" applyFill="1" applyProtection="1">
      <protection hidden="1"/>
    </xf>
    <xf numFmtId="3" fontId="0" fillId="2" borderId="2" xfId="11" applyNumberFormat="1" applyFont="1" applyFill="1" applyBorder="1" applyAlignment="1" applyProtection="1">
      <alignment horizontal="right"/>
      <protection hidden="1"/>
    </xf>
    <xf numFmtId="0" fontId="11" fillId="2" borderId="0" xfId="0" applyFont="1" applyFill="1" applyProtection="1">
      <protection hidden="1"/>
    </xf>
    <xf numFmtId="3" fontId="0" fillId="2" borderId="0" xfId="0" applyNumberFormat="1" applyFill="1" applyProtection="1">
      <protection hidden="1"/>
    </xf>
    <xf numFmtId="3" fontId="0" fillId="3" borderId="2" xfId="11" applyNumberFormat="1" applyFont="1" applyFill="1" applyBorder="1" applyAlignment="1" applyProtection="1">
      <alignment horizontal="right"/>
      <protection hidden="1"/>
    </xf>
    <xf numFmtId="0" fontId="8" fillId="2" borderId="2" xfId="11" applyFont="1" applyFill="1" applyBorder="1" applyAlignment="1" applyProtection="1">
      <alignment horizontal="right"/>
      <protection hidden="1"/>
    </xf>
    <xf numFmtId="3" fontId="8" fillId="3" borderId="1" xfId="3" applyNumberFormat="1" applyFont="1" applyFill="1" applyBorder="1" applyAlignment="1" applyProtection="1">
      <alignment horizontal="right" vertical="center"/>
      <protection hidden="1"/>
    </xf>
    <xf numFmtId="3" fontId="8" fillId="2" borderId="2" xfId="11" applyNumberFormat="1" applyFont="1" applyFill="1" applyBorder="1" applyAlignment="1" applyProtection="1">
      <alignment horizontal="right"/>
      <protection hidden="1"/>
    </xf>
    <xf numFmtId="3" fontId="8" fillId="2" borderId="1" xfId="3" applyNumberFormat="1" applyFont="1" applyFill="1" applyBorder="1" applyAlignment="1" applyProtection="1">
      <alignment horizontal="right"/>
      <protection hidden="1"/>
    </xf>
    <xf numFmtId="3" fontId="8" fillId="3" borderId="1" xfId="16" applyNumberFormat="1" applyFont="1" applyFill="1" applyBorder="1" applyAlignment="1" applyProtection="1">
      <alignment horizontal="right" wrapText="1"/>
      <protection hidden="1"/>
    </xf>
    <xf numFmtId="3" fontId="8" fillId="2" borderId="1" xfId="0" applyNumberFormat="1" applyFont="1" applyFill="1" applyBorder="1" applyAlignment="1" applyProtection="1">
      <protection hidden="1"/>
    </xf>
    <xf numFmtId="3" fontId="18" fillId="2" borderId="0" xfId="0" applyNumberFormat="1" applyFont="1" applyFill="1" applyAlignment="1" applyProtection="1">
      <alignment horizontal="right"/>
      <protection hidden="1"/>
    </xf>
    <xf numFmtId="0" fontId="19" fillId="2" borderId="0" xfId="0" applyFont="1" applyFill="1" applyAlignment="1" applyProtection="1">
      <protection hidden="1"/>
    </xf>
    <xf numFmtId="0" fontId="11" fillId="2" borderId="0" xfId="11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2" fillId="2" borderId="0" xfId="15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right" wrapText="1"/>
      <protection hidden="1"/>
    </xf>
    <xf numFmtId="0" fontId="0" fillId="2" borderId="0" xfId="15" applyFont="1" applyFill="1" applyAlignment="1" applyProtection="1">
      <alignment horizontal="right" wrapText="1"/>
      <protection hidden="1"/>
    </xf>
    <xf numFmtId="0" fontId="0" fillId="2" borderId="0" xfId="15" applyFont="1" applyFill="1" applyAlignment="1" applyProtection="1">
      <alignment wrapText="1"/>
      <protection hidden="1"/>
    </xf>
    <xf numFmtId="0" fontId="0" fillId="2" borderId="0" xfId="15" applyFont="1" applyFill="1" applyAlignment="1" applyProtection="1">
      <protection hidden="1"/>
    </xf>
    <xf numFmtId="0" fontId="2" fillId="2" borderId="0" xfId="6" applyFont="1" applyFill="1" applyAlignment="1" applyProtection="1">
      <alignment horizontal="left"/>
      <protection hidden="1"/>
    </xf>
    <xf numFmtId="0" fontId="13" fillId="3" borderId="1" xfId="11" applyFont="1" applyFill="1" applyBorder="1" applyAlignment="1" applyProtection="1">
      <alignment horizontal="right" wrapText="1"/>
      <protection hidden="1"/>
    </xf>
    <xf numFmtId="0" fontId="13" fillId="3" borderId="3" xfId="11" applyFont="1" applyFill="1" applyBorder="1" applyAlignment="1" applyProtection="1">
      <alignment horizontal="right" wrapText="1"/>
      <protection hidden="1"/>
    </xf>
    <xf numFmtId="0" fontId="20" fillId="2" borderId="0" xfId="0" applyFont="1" applyFill="1" applyAlignment="1" applyProtection="1">
      <alignment horizontal="right" wrapText="1"/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13" fillId="2" borderId="0" xfId="15" applyFont="1" applyFill="1" applyAlignment="1" applyProtection="1">
      <alignment horizontal="center" wrapText="1"/>
      <protection hidden="1"/>
    </xf>
    <xf numFmtId="0" fontId="13" fillId="2" borderId="0" xfId="15" applyFont="1" applyFill="1" applyAlignment="1" applyProtection="1">
      <protection hidden="1"/>
    </xf>
    <xf numFmtId="0" fontId="13" fillId="2" borderId="0" xfId="0" applyFont="1" applyFill="1" applyProtection="1">
      <protection hidden="1"/>
    </xf>
    <xf numFmtId="1" fontId="20" fillId="2" borderId="0" xfId="1" applyNumberFormat="1" applyFont="1" applyFill="1" applyProtection="1">
      <protection hidden="1"/>
    </xf>
    <xf numFmtId="3" fontId="20" fillId="2" borderId="0" xfId="0" applyNumberFormat="1" applyFont="1" applyFill="1" applyProtection="1">
      <protection hidden="1"/>
    </xf>
    <xf numFmtId="9" fontId="20" fillId="2" borderId="0" xfId="2" applyFont="1" applyFill="1" applyAlignment="1" applyProtection="1">
      <alignment horizontal="right" wrapText="1"/>
      <protection hidden="1"/>
    </xf>
    <xf numFmtId="3" fontId="20" fillId="2" borderId="0" xfId="15" applyNumberFormat="1" applyFont="1" applyFill="1" applyAlignment="1" applyProtection="1">
      <alignment horizontal="center" wrapText="1"/>
      <protection hidden="1"/>
    </xf>
    <xf numFmtId="0" fontId="6" fillId="2" borderId="0" xfId="15" applyFont="1" applyFill="1" applyAlignment="1" applyProtection="1">
      <alignment horizontal="center" wrapText="1"/>
      <protection hidden="1"/>
    </xf>
    <xf numFmtId="0" fontId="6" fillId="2" borderId="0" xfId="15" applyFont="1" applyFill="1" applyAlignment="1" applyProtection="1">
      <protection hidden="1"/>
    </xf>
    <xf numFmtId="0" fontId="6" fillId="2" borderId="0" xfId="0" applyFont="1" applyFill="1" applyProtection="1">
      <protection hidden="1"/>
    </xf>
    <xf numFmtId="1" fontId="0" fillId="2" borderId="0" xfId="15" applyNumberFormat="1" applyFont="1" applyFill="1" applyAlignment="1" applyProtection="1">
      <alignment horizontal="right" vertical="center"/>
      <protection hidden="1"/>
    </xf>
    <xf numFmtId="3" fontId="13" fillId="3" borderId="1" xfId="1" applyNumberFormat="1" applyFont="1" applyFill="1" applyBorder="1" applyAlignment="1" applyProtection="1">
      <alignment horizontal="right" vertical="center"/>
      <protection hidden="1"/>
    </xf>
    <xf numFmtId="1" fontId="13" fillId="3" borderId="1" xfId="0" applyNumberFormat="1" applyFont="1" applyFill="1" applyBorder="1" applyAlignment="1" applyProtection="1">
      <protection hidden="1"/>
    </xf>
    <xf numFmtId="3" fontId="0" fillId="2" borderId="0" xfId="11" applyNumberFormat="1" applyFont="1" applyFill="1" applyAlignment="1" applyProtection="1">
      <alignment horizontal="right" vertical="center" wrapText="1"/>
      <protection hidden="1"/>
    </xf>
    <xf numFmtId="1" fontId="0" fillId="3" borderId="0" xfId="0" applyNumberFormat="1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1" fontId="13" fillId="2" borderId="0" xfId="15" applyNumberFormat="1" applyFont="1" applyFill="1" applyAlignment="1" applyProtection="1">
      <alignment horizontal="right" vertical="center"/>
      <protection hidden="1"/>
    </xf>
    <xf numFmtId="3" fontId="0" fillId="3" borderId="0" xfId="12" applyNumberFormat="1" applyFont="1" applyFill="1" applyAlignment="1" applyProtection="1">
      <alignment horizontal="right"/>
      <protection hidden="1"/>
    </xf>
    <xf numFmtId="1" fontId="0" fillId="3" borderId="0" xfId="0" applyNumberFormat="1" applyFill="1" applyAlignment="1" applyProtection="1">
      <protection hidden="1"/>
    </xf>
    <xf numFmtId="3" fontId="0" fillId="3" borderId="1" xfId="0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right"/>
      <protection hidden="1"/>
    </xf>
    <xf numFmtId="1" fontId="21" fillId="2" borderId="1" xfId="11" applyNumberFormat="1" applyFont="1" applyFill="1" applyBorder="1" applyAlignment="1" applyProtection="1">
      <alignment horizontal="right" vertical="center"/>
      <protection hidden="1"/>
    </xf>
    <xf numFmtId="3" fontId="0" fillId="3" borderId="1" xfId="12" applyNumberFormat="1" applyFont="1" applyFill="1" applyBorder="1" applyAlignment="1" applyProtection="1">
      <alignment horizontal="right"/>
      <protection hidden="1"/>
    </xf>
    <xf numFmtId="0" fontId="0" fillId="2" borderId="0" xfId="11" applyFont="1" applyFill="1" applyAlignment="1" applyProtection="1">
      <alignment horizontal="right"/>
      <protection hidden="1"/>
    </xf>
    <xf numFmtId="3" fontId="20" fillId="2" borderId="0" xfId="15" applyNumberFormat="1" applyFont="1" applyFill="1" applyAlignment="1" applyProtection="1">
      <alignment horizontal="right" wrapText="1"/>
      <protection hidden="1"/>
    </xf>
    <xf numFmtId="3" fontId="20" fillId="2" borderId="0" xfId="0" applyNumberFormat="1" applyFont="1" applyFill="1" applyAlignment="1" applyProtection="1">
      <alignment horizontal="right"/>
      <protection hidden="1"/>
    </xf>
    <xf numFmtId="0" fontId="22" fillId="2" borderId="0" xfId="15" applyFont="1" applyFill="1" applyAlignment="1" applyProtection="1">
      <alignment horizontal="left"/>
      <protection hidden="1"/>
    </xf>
    <xf numFmtId="0" fontId="22" fillId="2" borderId="0" xfId="15" applyFont="1" applyFill="1" applyAlignment="1" applyProtection="1">
      <alignment wrapText="1"/>
      <protection hidden="1"/>
    </xf>
    <xf numFmtId="0" fontId="0" fillId="2" borderId="0" xfId="0" applyFont="1" applyFill="1" applyAlignment="1" applyProtection="1">
      <protection hidden="1"/>
    </xf>
    <xf numFmtId="0" fontId="22" fillId="2" borderId="0" xfId="15" applyFont="1" applyFill="1" applyAlignment="1" applyProtection="1">
      <alignment horizontal="left" wrapText="1"/>
      <protection hidden="1"/>
    </xf>
    <xf numFmtId="0" fontId="2" fillId="2" borderId="0" xfId="6" applyFont="1" applyFill="1" applyProtection="1">
      <protection hidden="1"/>
    </xf>
    <xf numFmtId="0" fontId="23" fillId="2" borderId="0" xfId="6" applyFont="1" applyFill="1" applyProtection="1"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13" fillId="2" borderId="4" xfId="11" applyFont="1" applyFill="1" applyBorder="1" applyAlignment="1" applyProtection="1">
      <alignment horizontal="right" wrapText="1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0" xfId="0" applyFont="1" applyFill="1" applyAlignment="1" applyProtection="1">
      <alignment horizontal="right"/>
      <protection hidden="1"/>
    </xf>
    <xf numFmtId="3" fontId="0" fillId="2" borderId="0" xfId="0" applyNumberFormat="1" applyFont="1" applyFill="1" applyAlignment="1" applyProtection="1">
      <alignment horizontal="right"/>
      <protection hidden="1"/>
    </xf>
    <xf numFmtId="9" fontId="0" fillId="2" borderId="5" xfId="2" applyFont="1" applyFill="1" applyBorder="1" applyProtection="1">
      <protection hidden="1"/>
    </xf>
    <xf numFmtId="9" fontId="1" fillId="2" borderId="0" xfId="2" applyFill="1" applyProtection="1">
      <protection hidden="1"/>
    </xf>
    <xf numFmtId="3" fontId="25" fillId="2" borderId="0" xfId="0" applyNumberFormat="1" applyFont="1" applyFill="1" applyAlignment="1" applyProtection="1">
      <alignment horizontal="right" vertical="center"/>
      <protection hidden="1"/>
    </xf>
    <xf numFmtId="3" fontId="26" fillId="2" borderId="0" xfId="0" applyNumberFormat="1" applyFont="1" applyFill="1" applyAlignment="1" applyProtection="1">
      <alignment horizontal="right" vertical="center"/>
      <protection hidden="1"/>
    </xf>
    <xf numFmtId="3" fontId="0" fillId="2" borderId="0" xfId="0" applyNumberFormat="1" applyFont="1" applyFill="1" applyAlignment="1" applyProtection="1">
      <protection hidden="1"/>
    </xf>
    <xf numFmtId="164" fontId="0" fillId="2" borderId="0" xfId="16" applyNumberFormat="1" applyFont="1" applyFill="1" applyAlignment="1" applyProtection="1">
      <alignment horizontal="right" wrapText="1"/>
      <protection hidden="1"/>
    </xf>
    <xf numFmtId="1" fontId="0" fillId="2" borderId="0" xfId="0" applyNumberFormat="1" applyFont="1" applyFill="1" applyAlignment="1" applyProtection="1">
      <protection hidden="1"/>
    </xf>
    <xf numFmtId="9" fontId="0" fillId="2" borderId="5" xfId="18" applyFont="1" applyFill="1" applyBorder="1" applyProtection="1">
      <protection hidden="1"/>
    </xf>
    <xf numFmtId="9" fontId="0" fillId="2" borderId="0" xfId="18" applyFont="1" applyFill="1" applyProtection="1">
      <protection hidden="1"/>
    </xf>
    <xf numFmtId="3" fontId="20" fillId="2" borderId="0" xfId="0" applyNumberFormat="1" applyFont="1" applyFill="1" applyAlignment="1" applyProtection="1">
      <protection hidden="1"/>
    </xf>
    <xf numFmtId="3" fontId="0" fillId="2" borderId="2" xfId="0" applyNumberFormat="1" applyFont="1" applyFill="1" applyBorder="1" applyAlignment="1" applyProtection="1">
      <alignment horizontal="right"/>
      <protection hidden="1"/>
    </xf>
    <xf numFmtId="164" fontId="0" fillId="2" borderId="2" xfId="16" applyNumberFormat="1" applyFont="1" applyFill="1" applyBorder="1" applyAlignment="1" applyProtection="1">
      <alignment horizontal="right" wrapText="1"/>
      <protection hidden="1"/>
    </xf>
    <xf numFmtId="164" fontId="0" fillId="2" borderId="6" xfId="16" applyNumberFormat="1" applyFont="1" applyFill="1" applyBorder="1" applyAlignment="1" applyProtection="1">
      <alignment horizontal="right" wrapText="1"/>
      <protection hidden="1"/>
    </xf>
    <xf numFmtId="9" fontId="0" fillId="2" borderId="7" xfId="18" applyFont="1" applyFill="1" applyBorder="1" applyProtection="1">
      <protection hidden="1"/>
    </xf>
    <xf numFmtId="9" fontId="0" fillId="2" borderId="2" xfId="18" applyFont="1" applyFill="1" applyBorder="1" applyProtection="1">
      <protection hidden="1"/>
    </xf>
    <xf numFmtId="0" fontId="19" fillId="2" borderId="0" xfId="0" applyFont="1" applyFill="1" applyAlignment="1" applyProtection="1">
      <alignment horizontal="left"/>
      <protection hidden="1"/>
    </xf>
    <xf numFmtId="0" fontId="27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0" fontId="21" fillId="2" borderId="0" xfId="13" applyFont="1" applyFill="1" applyAlignment="1" applyProtection="1">
      <alignment horizontal="right" wrapText="1"/>
      <protection hidden="1"/>
    </xf>
    <xf numFmtId="0" fontId="21" fillId="2" borderId="0" xfId="13" applyFont="1" applyFill="1" applyAlignment="1" applyProtection="1">
      <alignment horizontal="left" wrapText="1"/>
      <protection hidden="1"/>
    </xf>
    <xf numFmtId="0" fontId="21" fillId="2" borderId="0" xfId="13" applyFont="1" applyFill="1" applyAlignment="1" applyProtection="1">
      <alignment wrapText="1"/>
      <protection hidden="1"/>
    </xf>
    <xf numFmtId="0" fontId="13" fillId="2" borderId="1" xfId="13" applyFont="1" applyFill="1" applyBorder="1" applyAlignment="1" applyProtection="1">
      <alignment horizontal="right" wrapText="1"/>
      <protection hidden="1"/>
    </xf>
    <xf numFmtId="0" fontId="13" fillId="3" borderId="1" xfId="13" applyFont="1" applyFill="1" applyBorder="1" applyAlignment="1" applyProtection="1">
      <alignment horizontal="right" wrapText="1"/>
      <protection hidden="1"/>
    </xf>
    <xf numFmtId="0" fontId="20" fillId="2" borderId="0" xfId="0" applyFont="1" applyFill="1" applyAlignment="1" applyProtection="1">
      <alignment wrapText="1"/>
      <protection hidden="1"/>
    </xf>
    <xf numFmtId="2" fontId="20" fillId="2" borderId="0" xfId="0" applyNumberFormat="1" applyFont="1" applyFill="1" applyAlignment="1" applyProtection="1">
      <alignment horizontal="right" wrapText="1"/>
      <protection hidden="1"/>
    </xf>
    <xf numFmtId="0" fontId="8" fillId="2" borderId="1" xfId="0" applyFont="1" applyFill="1" applyBorder="1" applyAlignment="1" applyProtection="1">
      <alignment horizontal="right"/>
      <protection hidden="1"/>
    </xf>
    <xf numFmtId="164" fontId="8" fillId="2" borderId="1" xfId="16" applyNumberFormat="1" applyFont="1" applyFill="1" applyBorder="1" applyAlignment="1" applyProtection="1">
      <alignment horizontal="right" wrapText="1"/>
      <protection hidden="1"/>
    </xf>
    <xf numFmtId="164" fontId="20" fillId="2" borderId="0" xfId="0" applyNumberFormat="1" applyFont="1" applyFill="1" applyProtection="1">
      <protection hidden="1"/>
    </xf>
    <xf numFmtId="2" fontId="20" fillId="2" borderId="0" xfId="0" applyNumberFormat="1" applyFont="1" applyFill="1" applyProtection="1">
      <protection hidden="1"/>
    </xf>
    <xf numFmtId="1" fontId="20" fillId="2" borderId="0" xfId="0" applyNumberFormat="1" applyFont="1" applyFill="1" applyAlignment="1" applyProtection="1">
      <alignment wrapText="1"/>
      <protection hidden="1"/>
    </xf>
    <xf numFmtId="0" fontId="0" fillId="2" borderId="0" xfId="13" applyFont="1" applyFill="1" applyAlignment="1" applyProtection="1">
      <alignment horizontal="right" vertical="top"/>
      <protection hidden="1"/>
    </xf>
    <xf numFmtId="1" fontId="0" fillId="2" borderId="0" xfId="13" applyNumberFormat="1" applyFont="1" applyFill="1" applyAlignment="1" applyProtection="1">
      <alignment horizontal="right" vertical="center"/>
      <protection hidden="1"/>
    </xf>
    <xf numFmtId="1" fontId="0" fillId="2" borderId="0" xfId="0" applyNumberFormat="1" applyFill="1" applyAlignment="1" applyProtection="1">
      <alignment horizontal="right"/>
      <protection hidden="1"/>
    </xf>
    <xf numFmtId="0" fontId="0" fillId="2" borderId="1" xfId="13" applyFont="1" applyFill="1" applyBorder="1" applyAlignment="1" applyProtection="1">
      <alignment horizontal="right" vertical="top"/>
      <protection hidden="1"/>
    </xf>
    <xf numFmtId="3" fontId="0" fillId="3" borderId="1" xfId="16" applyNumberFormat="1" applyFont="1" applyFill="1" applyBorder="1" applyAlignment="1" applyProtection="1">
      <alignment horizontal="right" wrapText="1"/>
      <protection hidden="1"/>
    </xf>
    <xf numFmtId="3" fontId="0" fillId="2" borderId="1" xfId="13" applyNumberFormat="1" applyFont="1" applyFill="1" applyBorder="1" applyAlignment="1" applyProtection="1">
      <alignment horizontal="right" vertical="center"/>
      <protection hidden="1"/>
    </xf>
    <xf numFmtId="1" fontId="0" fillId="2" borderId="1" xfId="13" applyNumberFormat="1" applyFont="1" applyFill="1" applyBorder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3" fillId="2" borderId="4" xfId="0" applyFont="1" applyFill="1" applyBorder="1" applyAlignment="1" applyProtection="1">
      <alignment horizontal="right" wrapText="1"/>
      <protection hidden="1"/>
    </xf>
    <xf numFmtId="3" fontId="0" fillId="2" borderId="0" xfId="0" applyNumberFormat="1" applyFont="1" applyFill="1" applyAlignment="1" applyProtection="1">
      <alignment horizontal="right" vertical="center"/>
      <protection hidden="1"/>
    </xf>
    <xf numFmtId="9" fontId="1" fillId="2" borderId="5" xfId="2" applyFill="1" applyBorder="1" applyAlignment="1" applyProtection="1">
      <protection hidden="1"/>
    </xf>
    <xf numFmtId="9" fontId="1" fillId="2" borderId="0" xfId="2" applyFill="1" applyAlignment="1" applyProtection="1">
      <protection hidden="1"/>
    </xf>
    <xf numFmtId="1" fontId="28" fillId="2" borderId="0" xfId="1" applyNumberFormat="1" applyFont="1" applyFill="1" applyAlignment="1" applyProtection="1">
      <alignment horizontal="right" wrapText="1"/>
      <protection hidden="1"/>
    </xf>
    <xf numFmtId="0" fontId="20" fillId="2" borderId="0" xfId="0" applyFont="1" applyFill="1" applyAlignment="1" applyProtection="1">
      <protection hidden="1"/>
    </xf>
    <xf numFmtId="9" fontId="0" fillId="2" borderId="5" xfId="18" applyFont="1" applyFill="1" applyBorder="1" applyAlignment="1" applyProtection="1">
      <alignment horizontal="right" wrapText="1"/>
      <protection hidden="1"/>
    </xf>
    <xf numFmtId="9" fontId="0" fillId="2" borderId="0" xfId="18" applyFont="1" applyFill="1" applyAlignment="1" applyProtection="1">
      <alignment horizontal="right" wrapText="1"/>
      <protection hidden="1"/>
    </xf>
    <xf numFmtId="164" fontId="6" fillId="2" borderId="0" xfId="16" applyNumberFormat="1" applyFont="1" applyFill="1" applyAlignment="1" applyProtection="1">
      <alignment horizontal="right" wrapText="1"/>
      <protection hidden="1"/>
    </xf>
    <xf numFmtId="3" fontId="0" fillId="2" borderId="2" xfId="0" applyNumberForma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9" fontId="0" fillId="2" borderId="7" xfId="18" applyFont="1" applyFill="1" applyBorder="1" applyAlignment="1" applyProtection="1">
      <alignment horizontal="right" wrapText="1"/>
      <protection hidden="1"/>
    </xf>
    <xf numFmtId="9" fontId="0" fillId="2" borderId="2" xfId="18" applyFont="1" applyFill="1" applyBorder="1" applyAlignment="1" applyProtection="1">
      <alignment horizontal="right" wrapText="1"/>
      <protection hidden="1"/>
    </xf>
    <xf numFmtId="0" fontId="11" fillId="0" borderId="0" xfId="0" applyFont="1" applyAlignment="1" applyProtection="1">
      <alignment vertical="center"/>
      <protection hidden="1"/>
    </xf>
    <xf numFmtId="0" fontId="4" fillId="2" borderId="0" xfId="11" applyFont="1" applyFill="1" applyAlignment="1" applyProtection="1">
      <alignment horizontal="right" wrapText="1"/>
      <protection hidden="1"/>
    </xf>
    <xf numFmtId="0" fontId="22" fillId="2" borderId="0" xfId="11" applyFont="1" applyFill="1" applyAlignment="1" applyProtection="1">
      <alignment horizontal="right" wrapText="1"/>
      <protection hidden="1"/>
    </xf>
    <xf numFmtId="0" fontId="4" fillId="2" borderId="0" xfId="11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right"/>
      <protection hidden="1"/>
    </xf>
    <xf numFmtId="9" fontId="18" fillId="2" borderId="0" xfId="2" applyFont="1" applyFill="1" applyAlignment="1" applyProtection="1">
      <alignment horizontal="right"/>
      <protection hidden="1"/>
    </xf>
    <xf numFmtId="1" fontId="29" fillId="2" borderId="0" xfId="0" applyNumberFormat="1" applyFont="1" applyFill="1" applyAlignment="1" applyProtection="1">
      <alignment horizontal="right"/>
      <protection hidden="1"/>
    </xf>
    <xf numFmtId="3" fontId="29" fillId="2" borderId="0" xfId="0" applyNumberFormat="1" applyFont="1" applyFill="1" applyAlignment="1" applyProtection="1">
      <alignment horizontal="right"/>
      <protection hidden="1"/>
    </xf>
    <xf numFmtId="1" fontId="18" fillId="2" borderId="0" xfId="0" applyNumberFormat="1" applyFont="1" applyFill="1" applyAlignment="1" applyProtection="1">
      <alignment horizontal="right"/>
      <protection hidden="1"/>
    </xf>
    <xf numFmtId="1" fontId="18" fillId="2" borderId="0" xfId="2" applyNumberFormat="1" applyFont="1" applyFill="1" applyAlignment="1" applyProtection="1">
      <alignment horizontal="right"/>
      <protection hidden="1"/>
    </xf>
    <xf numFmtId="0" fontId="1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Alignment="1" applyProtection="1">
      <alignment horizontal="right"/>
      <protection hidden="1"/>
    </xf>
    <xf numFmtId="3" fontId="0" fillId="3" borderId="0" xfId="3" applyNumberFormat="1" applyFont="1" applyFill="1" applyAlignment="1" applyProtection="1">
      <alignment horizontal="right" vertical="center"/>
      <protection hidden="1"/>
    </xf>
    <xf numFmtId="3" fontId="13" fillId="3" borderId="1" xfId="3" applyNumberFormat="1" applyFont="1" applyFill="1" applyBorder="1" applyAlignment="1" applyProtection="1">
      <alignment horizontal="right"/>
      <protection hidden="1"/>
    </xf>
    <xf numFmtId="3" fontId="8" fillId="2" borderId="1" xfId="16" applyNumberFormat="1" applyFont="1" applyFill="1" applyBorder="1" applyAlignment="1" applyProtection="1">
      <alignment horizontal="right" wrapText="1"/>
      <protection hidden="1"/>
    </xf>
    <xf numFmtId="3" fontId="8" fillId="3" borderId="1" xfId="3" applyNumberFormat="1" applyFont="1" applyFill="1" applyBorder="1" applyAlignment="1" applyProtection="1">
      <alignment horizontal="right"/>
      <protection hidden="1"/>
    </xf>
    <xf numFmtId="0" fontId="20" fillId="2" borderId="0" xfId="0" applyFont="1" applyFill="1" applyAlignment="1" applyProtection="1">
      <alignment horizontal="right"/>
      <protection hidden="1"/>
    </xf>
    <xf numFmtId="1" fontId="20" fillId="2" borderId="0" xfId="0" applyNumberFormat="1" applyFont="1" applyFill="1" applyAlignment="1" applyProtection="1">
      <alignment horizontal="right"/>
      <protection hidden="1"/>
    </xf>
    <xf numFmtId="3" fontId="28" fillId="2" borderId="0" xfId="0" applyNumberFormat="1" applyFont="1" applyFill="1" applyAlignment="1" applyProtection="1">
      <alignment horizontal="right"/>
      <protection hidden="1"/>
    </xf>
    <xf numFmtId="3" fontId="30" fillId="2" borderId="0" xfId="0" applyNumberFormat="1" applyFont="1" applyFill="1" applyAlignment="1" applyProtection="1">
      <alignment horizontal="right"/>
      <protection hidden="1"/>
    </xf>
    <xf numFmtId="0" fontId="0" fillId="2" borderId="0" xfId="11" applyFont="1" applyFill="1" applyAlignment="1" applyProtection="1">
      <alignment horizontal="right" wrapText="1"/>
      <protection hidden="1"/>
    </xf>
    <xf numFmtId="0" fontId="13" fillId="2" borderId="0" xfId="11" applyFont="1" applyFill="1" applyAlignment="1" applyProtection="1">
      <alignment horizontal="right" wrapText="1"/>
      <protection hidden="1"/>
    </xf>
    <xf numFmtId="1" fontId="0" fillId="2" borderId="0" xfId="11" applyNumberFormat="1" applyFont="1" applyFill="1" applyAlignment="1" applyProtection="1">
      <alignment horizontal="right"/>
      <protection hidden="1"/>
    </xf>
    <xf numFmtId="10" fontId="0" fillId="2" borderId="0" xfId="2" applyNumberFormat="1" applyFont="1" applyFill="1" applyAlignment="1" applyProtection="1">
      <alignment horizontal="right"/>
      <protection hidden="1"/>
    </xf>
    <xf numFmtId="0" fontId="13" fillId="2" borderId="0" xfId="15" applyFont="1" applyFill="1" applyAlignment="1" applyProtection="1">
      <alignment horizontal="left" wrapText="1"/>
      <protection hidden="1"/>
    </xf>
    <xf numFmtId="0" fontId="13" fillId="0" borderId="1" xfId="0" applyFont="1" applyFill="1" applyBorder="1" applyAlignment="1" applyProtection="1">
      <alignment horizontal="right" wrapText="1"/>
      <protection hidden="1"/>
    </xf>
    <xf numFmtId="0" fontId="13" fillId="2" borderId="0" xfId="0" applyFont="1" applyFill="1" applyAlignment="1" applyProtection="1">
      <alignment horizontal="right" wrapText="1"/>
      <protection hidden="1"/>
    </xf>
    <xf numFmtId="0" fontId="20" fillId="2" borderId="0" xfId="0" applyFont="1" applyFill="1" applyProtection="1">
      <protection hidden="1"/>
    </xf>
    <xf numFmtId="9" fontId="1" fillId="2" borderId="5" xfId="2" applyFill="1" applyBorder="1" applyProtection="1">
      <protection hidden="1"/>
    </xf>
    <xf numFmtId="9" fontId="1" fillId="2" borderId="7" xfId="2" applyFill="1" applyBorder="1" applyAlignment="1" applyProtection="1">
      <protection hidden="1"/>
    </xf>
    <xf numFmtId="9" fontId="1" fillId="2" borderId="2" xfId="2" applyFill="1" applyBorder="1" applyAlignment="1" applyProtection="1">
      <protection hidden="1"/>
    </xf>
    <xf numFmtId="1" fontId="20" fillId="2" borderId="0" xfId="0" applyNumberFormat="1" applyFont="1" applyFill="1" applyProtection="1">
      <protection hidden="1"/>
    </xf>
    <xf numFmtId="1" fontId="20" fillId="2" borderId="0" xfId="0" applyNumberFormat="1" applyFont="1" applyFill="1" applyAlignment="1" applyProtection="1">
      <protection hidden="1"/>
    </xf>
    <xf numFmtId="0" fontId="13" fillId="2" borderId="0" xfId="16" applyFont="1" applyFill="1" applyAlignment="1" applyProtection="1">
      <alignment wrapText="1"/>
      <protection hidden="1"/>
    </xf>
    <xf numFmtId="0" fontId="13" fillId="2" borderId="0" xfId="16" applyFont="1" applyFill="1" applyAlignment="1" applyProtection="1">
      <alignment horizontal="right" wrapText="1"/>
      <protection hidden="1"/>
    </xf>
    <xf numFmtId="0" fontId="13" fillId="2" borderId="0" xfId="0" applyFont="1" applyFill="1" applyAlignment="1" applyProtection="1">
      <protection hidden="1"/>
    </xf>
    <xf numFmtId="9" fontId="8" fillId="3" borderId="1" xfId="2" applyFont="1" applyFill="1" applyBorder="1" applyProtection="1">
      <protection hidden="1"/>
    </xf>
    <xf numFmtId="9" fontId="8" fillId="3" borderId="1" xfId="18" applyFont="1" applyFill="1" applyBorder="1" applyAlignment="1" applyProtection="1">
      <alignment horizontal="right"/>
      <protection hidden="1"/>
    </xf>
    <xf numFmtId="1" fontId="18" fillId="2" borderId="0" xfId="1" applyNumberFormat="1" applyFont="1" applyFill="1" applyAlignment="1" applyProtection="1">
      <protection hidden="1"/>
    </xf>
    <xf numFmtId="3" fontId="18" fillId="2" borderId="0" xfId="0" applyNumberFormat="1" applyFont="1" applyFill="1" applyAlignment="1" applyProtection="1">
      <protection hidden="1"/>
    </xf>
    <xf numFmtId="0" fontId="0" fillId="3" borderId="1" xfId="0" applyFill="1" applyBorder="1" applyAlignment="1" applyProtection="1">
      <alignment horizontal="right"/>
      <protection hidden="1"/>
    </xf>
    <xf numFmtId="9" fontId="13" fillId="3" borderId="1" xfId="2" applyFont="1" applyFill="1" applyBorder="1" applyProtection="1">
      <protection hidden="1"/>
    </xf>
    <xf numFmtId="9" fontId="13" fillId="3" borderId="1" xfId="18" applyFon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left"/>
      <protection hidden="1"/>
    </xf>
    <xf numFmtId="9" fontId="1" fillId="3" borderId="3" xfId="2" applyFill="1" applyBorder="1" applyProtection="1">
      <protection hidden="1"/>
    </xf>
    <xf numFmtId="9" fontId="0" fillId="3" borderId="3" xfId="18" applyFont="1" applyFill="1" applyBorder="1" applyAlignment="1" applyProtection="1">
      <alignment horizontal="right"/>
      <protection hidden="1"/>
    </xf>
    <xf numFmtId="9" fontId="13" fillId="3" borderId="0" xfId="2" applyFont="1" applyFill="1" applyProtection="1">
      <protection hidden="1"/>
    </xf>
    <xf numFmtId="9" fontId="13" fillId="3" borderId="0" xfId="18" applyFont="1" applyFill="1" applyAlignment="1" applyProtection="1">
      <alignment horizontal="right"/>
      <protection hidden="1"/>
    </xf>
    <xf numFmtId="9" fontId="1" fillId="3" borderId="0" xfId="2" applyFill="1" applyProtection="1">
      <protection hidden="1"/>
    </xf>
    <xf numFmtId="9" fontId="0" fillId="3" borderId="0" xfId="18" applyFont="1" applyFill="1" applyAlignment="1" applyProtection="1">
      <alignment horizontal="right"/>
      <protection hidden="1"/>
    </xf>
    <xf numFmtId="9" fontId="8" fillId="3" borderId="2" xfId="18" applyFont="1" applyFill="1" applyBorder="1" applyAlignment="1" applyProtection="1">
      <alignment horizontal="right"/>
      <protection hidden="1"/>
    </xf>
    <xf numFmtId="0" fontId="13" fillId="2" borderId="1" xfId="0" applyFont="1" applyFill="1" applyBorder="1" applyAlignment="1" applyProtection="1">
      <alignment horizontal="left"/>
      <protection hidden="1"/>
    </xf>
    <xf numFmtId="0" fontId="0" fillId="2" borderId="3" xfId="11" applyFont="1" applyFill="1" applyBorder="1" applyAlignment="1" applyProtection="1">
      <alignment horizontal="left"/>
      <protection hidden="1"/>
    </xf>
    <xf numFmtId="9" fontId="0" fillId="3" borderId="2" xfId="18" applyFont="1" applyFill="1" applyBorder="1" applyAlignment="1" applyProtection="1">
      <alignment horizontal="right"/>
      <protection hidden="1"/>
    </xf>
    <xf numFmtId="0" fontId="8" fillId="2" borderId="2" xfId="11" applyFont="1" applyFill="1" applyBorder="1" applyAlignment="1" applyProtection="1">
      <alignment horizontal="left"/>
      <protection hidden="1"/>
    </xf>
    <xf numFmtId="0" fontId="8" fillId="2" borderId="1" xfId="11" applyFont="1" applyFill="1" applyBorder="1" applyAlignment="1" applyProtection="1">
      <alignment horizontal="right"/>
      <protection hidden="1"/>
    </xf>
    <xf numFmtId="164" fontId="0" fillId="2" borderId="0" xfId="16" applyNumberFormat="1" applyFont="1" applyFill="1" applyAlignment="1" applyProtection="1">
      <alignment wrapText="1"/>
      <protection hidden="1"/>
    </xf>
    <xf numFmtId="0" fontId="30" fillId="2" borderId="0" xfId="15" applyFont="1" applyFill="1" applyAlignment="1" applyProtection="1">
      <alignment horizontal="left" wrapText="1"/>
      <protection hidden="1"/>
    </xf>
    <xf numFmtId="0" fontId="13" fillId="2" borderId="0" xfId="15" applyFont="1" applyFill="1" applyAlignment="1" applyProtection="1">
      <alignment wrapText="1"/>
      <protection hidden="1"/>
    </xf>
    <xf numFmtId="0" fontId="28" fillId="2" borderId="0" xfId="0" applyFont="1" applyFill="1" applyProtection="1">
      <protection hidden="1"/>
    </xf>
    <xf numFmtId="9" fontId="0" fillId="2" borderId="0" xfId="18" applyFont="1" applyFill="1" applyAlignment="1" applyProtection="1">
      <alignment horizontal="right"/>
      <protection hidden="1"/>
    </xf>
    <xf numFmtId="1" fontId="28" fillId="2" borderId="0" xfId="3" applyNumberFormat="1" applyFont="1" applyFill="1" applyProtection="1">
      <protection hidden="1"/>
    </xf>
    <xf numFmtId="9" fontId="6" fillId="2" borderId="0" xfId="18" applyFont="1" applyFill="1" applyProtection="1">
      <protection hidden="1"/>
    </xf>
    <xf numFmtId="3" fontId="28" fillId="2" borderId="0" xfId="0" applyNumberFormat="1" applyFont="1" applyFill="1" applyProtection="1">
      <protection hidden="1"/>
    </xf>
    <xf numFmtId="1" fontId="28" fillId="2" borderId="0" xfId="1" applyNumberFormat="1" applyFont="1" applyFill="1" applyProtection="1">
      <protection hidden="1"/>
    </xf>
    <xf numFmtId="9" fontId="6" fillId="2" borderId="0" xfId="2" applyFont="1" applyFill="1" applyProtection="1">
      <protection hidden="1"/>
    </xf>
    <xf numFmtId="3" fontId="0" fillId="0" borderId="0" xfId="0" applyNumberFormat="1" applyFont="1" applyFill="1" applyAlignment="1" applyProtection="1">
      <protection hidden="1"/>
    </xf>
    <xf numFmtId="1" fontId="28" fillId="2" borderId="0" xfId="18" applyNumberFormat="1" applyFont="1" applyFill="1" applyProtection="1">
      <protection hidden="1"/>
    </xf>
    <xf numFmtId="1" fontId="28" fillId="2" borderId="0" xfId="2" applyNumberFormat="1" applyFont="1" applyFill="1" applyProtection="1">
      <protection hidden="1"/>
    </xf>
    <xf numFmtId="3" fontId="0" fillId="2" borderId="0" xfId="16" applyNumberFormat="1" applyFont="1" applyFill="1" applyAlignment="1" applyProtection="1">
      <alignment horizontal="right" wrapText="1"/>
      <protection hidden="1"/>
    </xf>
    <xf numFmtId="3" fontId="0" fillId="2" borderId="0" xfId="4" applyNumberFormat="1" applyFont="1" applyFill="1" applyAlignment="1" applyProtection="1">
      <alignment horizontal="right" vertical="center"/>
      <protection hidden="1"/>
    </xf>
    <xf numFmtId="9" fontId="0" fillId="2" borderId="0" xfId="17" applyFont="1" applyFill="1" applyAlignment="1" applyProtection="1">
      <alignment horizontal="right" vertical="center"/>
      <protection hidden="1"/>
    </xf>
    <xf numFmtId="3" fontId="0" fillId="2" borderId="0" xfId="11" applyNumberFormat="1" applyFont="1" applyFill="1" applyAlignment="1" applyProtection="1">
      <alignment horizontal="right"/>
      <protection hidden="1"/>
    </xf>
    <xf numFmtId="3" fontId="0" fillId="2" borderId="2" xfId="16" applyNumberFormat="1" applyFont="1" applyFill="1" applyBorder="1" applyAlignment="1" applyProtection="1">
      <alignment horizontal="right" wrapText="1"/>
      <protection hidden="1"/>
    </xf>
    <xf numFmtId="3" fontId="0" fillId="2" borderId="2" xfId="18" applyNumberFormat="1" applyFont="1" applyFill="1" applyBorder="1" applyAlignment="1" applyProtection="1">
      <alignment horizontal="right"/>
      <protection hidden="1"/>
    </xf>
    <xf numFmtId="0" fontId="0" fillId="2" borderId="1" xfId="0" applyFill="1" applyBorder="1" applyProtection="1">
      <protection hidden="1"/>
    </xf>
    <xf numFmtId="3" fontId="0" fillId="2" borderId="3" xfId="16" applyNumberFormat="1" applyFont="1" applyFill="1" applyBorder="1" applyAlignment="1" applyProtection="1">
      <alignment horizontal="right" wrapText="1"/>
      <protection hidden="1"/>
    </xf>
    <xf numFmtId="3" fontId="0" fillId="2" borderId="3" xfId="4" applyNumberFormat="1" applyFont="1" applyFill="1" applyBorder="1" applyAlignment="1" applyProtection="1">
      <alignment horizontal="right" vertical="center"/>
      <protection hidden="1"/>
    </xf>
    <xf numFmtId="9" fontId="0" fillId="2" borderId="3" xfId="17" applyFont="1" applyFill="1" applyBorder="1" applyAlignment="1" applyProtection="1">
      <alignment horizontal="right" vertical="center"/>
      <protection hidden="1"/>
    </xf>
    <xf numFmtId="3" fontId="0" fillId="2" borderId="0" xfId="4" applyNumberFormat="1" applyFont="1" applyFill="1" applyAlignment="1" applyProtection="1">
      <alignment horizontal="right" wrapText="1"/>
      <protection hidden="1"/>
    </xf>
    <xf numFmtId="3" fontId="0" fillId="2" borderId="0" xfId="4" applyNumberFormat="1" applyFont="1" applyFill="1" applyAlignment="1" applyProtection="1">
      <alignment horizontal="right"/>
      <protection hidden="1"/>
    </xf>
    <xf numFmtId="9" fontId="0" fillId="2" borderId="0" xfId="17" applyFont="1" applyFill="1" applyAlignment="1" applyProtection="1">
      <alignment horizontal="right" wrapText="1"/>
      <protection hidden="1"/>
    </xf>
    <xf numFmtId="1" fontId="0" fillId="2" borderId="2" xfId="18" applyNumberFormat="1" applyFont="1" applyFill="1" applyBorder="1" applyAlignment="1" applyProtection="1">
      <alignment horizontal="right"/>
      <protection hidden="1"/>
    </xf>
    <xf numFmtId="9" fontId="0" fillId="2" borderId="2" xfId="18" applyFon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wrapText="1"/>
      <protection hidden="1"/>
    </xf>
    <xf numFmtId="0" fontId="13" fillId="2" borderId="1" xfId="0" applyFont="1" applyFill="1" applyBorder="1" applyAlignment="1" applyProtection="1">
      <protection hidden="1"/>
    </xf>
    <xf numFmtId="0" fontId="0" fillId="2" borderId="1" xfId="0" applyFill="1" applyBorder="1" applyAlignment="1" applyProtection="1">
      <alignment horizontal="left"/>
      <protection hidden="1"/>
    </xf>
    <xf numFmtId="0" fontId="19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right" vertical="center" wrapText="1"/>
      <protection hidden="1"/>
    </xf>
    <xf numFmtId="3" fontId="8" fillId="2" borderId="0" xfId="0" applyNumberFormat="1" applyFont="1" applyFill="1" applyAlignment="1" applyProtection="1">
      <alignment horizontal="right"/>
      <protection hidden="1"/>
    </xf>
    <xf numFmtId="9" fontId="8" fillId="2" borderId="0" xfId="18" applyFont="1" applyFill="1" applyAlignment="1" applyProtection="1">
      <alignment horizontal="right"/>
      <protection hidden="1"/>
    </xf>
    <xf numFmtId="0" fontId="0" fillId="2" borderId="0" xfId="0" applyFont="1" applyFill="1" applyAlignment="1" applyProtection="1">
      <alignment horizontal="right" vertical="center" wrapText="1"/>
      <protection hidden="1"/>
    </xf>
    <xf numFmtId="3" fontId="0" fillId="2" borderId="0" xfId="0" applyNumberFormat="1" applyFont="1" applyFill="1" applyAlignment="1" applyProtection="1">
      <alignment horizontal="right" vertical="center" wrapText="1"/>
      <protection hidden="1"/>
    </xf>
    <xf numFmtId="0" fontId="13" fillId="2" borderId="0" xfId="0" applyFont="1" applyFill="1" applyAlignment="1" applyProtection="1">
      <alignment horizontal="right" vertical="center" wrapText="1"/>
      <protection hidden="1"/>
    </xf>
    <xf numFmtId="3" fontId="13" fillId="2" borderId="0" xfId="0" applyNumberFormat="1" applyFont="1" applyFill="1" applyAlignment="1" applyProtection="1">
      <alignment horizontal="right" vertical="center" wrapText="1"/>
      <protection hidden="1"/>
    </xf>
    <xf numFmtId="9" fontId="13" fillId="2" borderId="0" xfId="18" applyFont="1" applyFill="1" applyAlignment="1" applyProtection="1">
      <alignment horizontal="right"/>
      <protection hidden="1"/>
    </xf>
    <xf numFmtId="0" fontId="0" fillId="2" borderId="2" xfId="0" applyFont="1" applyFill="1" applyBorder="1" applyAlignment="1" applyProtection="1">
      <alignment horizontal="right" vertical="center" wrapText="1"/>
      <protection hidden="1"/>
    </xf>
    <xf numFmtId="3" fontId="0" fillId="2" borderId="2" xfId="0" applyNumberFormat="1" applyFont="1" applyFill="1" applyBorder="1" applyAlignment="1" applyProtection="1">
      <alignment horizontal="right" vertical="center" wrapText="1"/>
      <protection hidden="1"/>
    </xf>
    <xf numFmtId="0" fontId="13" fillId="2" borderId="3" xfId="11" applyFont="1" applyFill="1" applyBorder="1" applyAlignment="1" applyProtection="1">
      <alignment horizontal="right"/>
      <protection hidden="1"/>
    </xf>
    <xf numFmtId="0" fontId="18" fillId="2" borderId="0" xfId="0" applyFont="1" applyFill="1" applyAlignment="1" applyProtection="1">
      <protection hidden="1"/>
    </xf>
    <xf numFmtId="3" fontId="8" fillId="3" borderId="0" xfId="0" applyNumberFormat="1" applyFont="1" applyFill="1" applyAlignment="1" applyProtection="1">
      <alignment horizontal="right" wrapText="1"/>
      <protection hidden="1"/>
    </xf>
    <xf numFmtId="3" fontId="8" fillId="2" borderId="0" xfId="0" applyNumberFormat="1" applyFont="1" applyFill="1" applyAlignment="1" applyProtection="1">
      <alignment horizontal="right" wrapText="1"/>
      <protection hidden="1"/>
    </xf>
    <xf numFmtId="0" fontId="28" fillId="2" borderId="0" xfId="0" applyFont="1" applyFill="1" applyAlignment="1" applyProtection="1">
      <alignment horizontal="left"/>
      <protection hidden="1"/>
    </xf>
    <xf numFmtId="0" fontId="28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protection hidden="1"/>
    </xf>
    <xf numFmtId="0" fontId="0" fillId="2" borderId="0" xfId="0" applyFont="1" applyFill="1" applyAlignment="1" applyProtection="1">
      <alignment horizontal="right" wrapText="1"/>
      <protection hidden="1"/>
    </xf>
    <xf numFmtId="3" fontId="0" fillId="3" borderId="0" xfId="0" applyNumberFormat="1" applyFont="1" applyFill="1" applyAlignment="1" applyProtection="1">
      <alignment horizontal="right" wrapText="1"/>
      <protection hidden="1"/>
    </xf>
    <xf numFmtId="3" fontId="0" fillId="2" borderId="0" xfId="0" applyNumberFormat="1" applyFont="1" applyFill="1" applyAlignment="1" applyProtection="1">
      <alignment horizontal="right" wrapText="1"/>
      <protection hidden="1"/>
    </xf>
    <xf numFmtId="0" fontId="20" fillId="2" borderId="0" xfId="0" applyFont="1" applyFill="1" applyAlignment="1" applyProtection="1">
      <alignment horizontal="left"/>
      <protection hidden="1"/>
    </xf>
    <xf numFmtId="3" fontId="13" fillId="3" borderId="0" xfId="0" applyNumberFormat="1" applyFont="1" applyFill="1" applyAlignment="1" applyProtection="1">
      <alignment horizontal="right" wrapText="1"/>
      <protection hidden="1"/>
    </xf>
    <xf numFmtId="3" fontId="13" fillId="2" borderId="0" xfId="0" applyNumberFormat="1" applyFont="1" applyFill="1" applyAlignment="1" applyProtection="1">
      <alignment horizontal="right" wrapText="1"/>
      <protection hidden="1"/>
    </xf>
    <xf numFmtId="0" fontId="0" fillId="3" borderId="0" xfId="0" applyFont="1" applyFill="1" applyAlignment="1" applyProtection="1">
      <alignment horizontal="right" wrapText="1"/>
      <protection hidden="1"/>
    </xf>
    <xf numFmtId="0" fontId="0" fillId="2" borderId="2" xfId="0" applyFont="1" applyFill="1" applyBorder="1" applyAlignment="1" applyProtection="1">
      <alignment horizontal="right" wrapText="1"/>
      <protection hidden="1"/>
    </xf>
    <xf numFmtId="3" fontId="0" fillId="3" borderId="2" xfId="0" applyNumberFormat="1" applyFont="1" applyFill="1" applyBorder="1" applyAlignment="1" applyProtection="1">
      <alignment horizontal="right" wrapText="1"/>
      <protection hidden="1"/>
    </xf>
    <xf numFmtId="3" fontId="0" fillId="2" borderId="2" xfId="0" applyNumberFormat="1" applyFont="1" applyFill="1" applyBorder="1" applyAlignment="1" applyProtection="1">
      <alignment horizontal="right" wrapText="1"/>
      <protection hidden="1"/>
    </xf>
    <xf numFmtId="0" fontId="0" fillId="3" borderId="2" xfId="0" applyFont="1" applyFill="1" applyBorder="1" applyAlignment="1" applyProtection="1">
      <alignment horizontal="right" wrapText="1"/>
      <protection hidden="1"/>
    </xf>
    <xf numFmtId="3" fontId="8" fillId="3" borderId="0" xfId="0" applyNumberFormat="1" applyFont="1" applyFill="1" applyAlignment="1" applyProtection="1">
      <alignment horizontal="right"/>
      <protection hidden="1"/>
    </xf>
    <xf numFmtId="0" fontId="12" fillId="2" borderId="0" xfId="15" applyFont="1" applyFill="1" applyAlignment="1" applyProtection="1">
      <alignment wrapText="1"/>
      <protection hidden="1"/>
    </xf>
    <xf numFmtId="0" fontId="8" fillId="2" borderId="3" xfId="0" applyFont="1" applyFill="1" applyBorder="1" applyAlignment="1" applyProtection="1">
      <alignment horizontal="right" vertical="center" wrapText="1"/>
      <protection hidden="1"/>
    </xf>
    <xf numFmtId="3" fontId="8" fillId="2" borderId="3" xfId="0" applyNumberFormat="1" applyFont="1" applyFill="1" applyBorder="1" applyAlignment="1" applyProtection="1">
      <alignment horizontal="right" vertical="center" wrapText="1"/>
      <protection hidden="1"/>
    </xf>
    <xf numFmtId="0" fontId="0" fillId="2" borderId="0" xfId="0" applyFill="1" applyAlignment="1" applyProtection="1">
      <alignment horizontal="right" vertical="center" wrapText="1"/>
      <protection hidden="1"/>
    </xf>
    <xf numFmtId="9" fontId="0" fillId="2" borderId="0" xfId="0" applyNumberFormat="1" applyFill="1" applyProtection="1">
      <protection hidden="1"/>
    </xf>
    <xf numFmtId="0" fontId="0" fillId="2" borderId="2" xfId="0" applyFill="1" applyBorder="1" applyAlignment="1" applyProtection="1">
      <alignment horizontal="right" vertical="center" wrapText="1"/>
      <protection hidden="1"/>
    </xf>
    <xf numFmtId="3" fontId="29" fillId="2" borderId="0" xfId="0" applyNumberFormat="1" applyFont="1" applyFill="1" applyAlignment="1" applyProtection="1">
      <alignment horizontal="right" vertical="center" wrapText="1"/>
      <protection hidden="1"/>
    </xf>
    <xf numFmtId="0" fontId="0" fillId="2" borderId="3" xfId="0" applyFill="1" applyBorder="1" applyAlignment="1" applyProtection="1">
      <alignment horizontal="right" vertical="center" wrapText="1"/>
      <protection hidden="1"/>
    </xf>
    <xf numFmtId="165" fontId="0" fillId="2" borderId="3" xfId="0" applyNumberFormat="1" applyFill="1" applyBorder="1" applyAlignment="1" applyProtection="1">
      <alignment horizontal="right" vertical="center" wrapText="1"/>
      <protection hidden="1"/>
    </xf>
    <xf numFmtId="9" fontId="13" fillId="2" borderId="0" xfId="0" applyNumberFormat="1" applyFont="1" applyFill="1" applyAlignment="1" applyProtection="1">
      <alignment horizontal="right" vertical="center" wrapText="1"/>
      <protection hidden="1"/>
    </xf>
    <xf numFmtId="165" fontId="0" fillId="2" borderId="0" xfId="0" applyNumberFormat="1" applyFill="1" applyAlignment="1" applyProtection="1">
      <alignment horizontal="right" vertical="center" wrapText="1"/>
      <protection hidden="1"/>
    </xf>
    <xf numFmtId="9" fontId="0" fillId="2" borderId="0" xfId="0" applyNumberFormat="1" applyFont="1" applyFill="1" applyAlignment="1" applyProtection="1">
      <alignment horizontal="right" vertical="center" wrapText="1"/>
      <protection hidden="1"/>
    </xf>
    <xf numFmtId="165" fontId="0" fillId="2" borderId="2" xfId="0" applyNumberFormat="1" applyFill="1" applyBorder="1" applyAlignment="1" applyProtection="1">
      <alignment horizontal="right" vertical="center" wrapText="1"/>
      <protection hidden="1"/>
    </xf>
    <xf numFmtId="0" fontId="11" fillId="2" borderId="0" xfId="0" applyFont="1" applyFill="1" applyAlignment="1" applyProtection="1">
      <alignment horizontal="right" vertical="center" wrapText="1"/>
      <protection hidden="1"/>
    </xf>
    <xf numFmtId="9" fontId="11" fillId="2" borderId="0" xfId="0" applyNumberFormat="1" applyFont="1" applyFill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protection hidden="1"/>
    </xf>
    <xf numFmtId="3" fontId="18" fillId="2" borderId="0" xfId="0" applyNumberFormat="1" applyFont="1" applyFill="1" applyAlignment="1" applyProtection="1">
      <alignment horizontal="left"/>
      <protection hidden="1"/>
    </xf>
    <xf numFmtId="164" fontId="0" fillId="2" borderId="0" xfId="16" applyNumberFormat="1" applyFont="1" applyFill="1" applyAlignment="1" applyProtection="1">
      <alignment horizontal="left" wrapText="1"/>
      <protection hidden="1"/>
    </xf>
    <xf numFmtId="0" fontId="0" fillId="2" borderId="0" xfId="0" applyFill="1" applyProtection="1">
      <protection hidden="1"/>
    </xf>
    <xf numFmtId="0" fontId="12" fillId="2" borderId="0" xfId="15" applyFont="1" applyFill="1" applyAlignment="1" applyProtection="1">
      <alignment horizontal="left" wrapText="1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left" wrapText="1"/>
      <protection hidden="1"/>
    </xf>
  </cellXfs>
  <cellStyles count="19">
    <cellStyle name="Comma" xfId="1" builtinId="3" customBuiltin="1"/>
    <cellStyle name="Comma 2" xfId="3"/>
    <cellStyle name="Comma 2 2" xfId="4"/>
    <cellStyle name="Comma 3" xfId="5"/>
    <cellStyle name="Hyperlink" xfId="6"/>
    <cellStyle name="Hyperlink 2" xfId="7"/>
    <cellStyle name="Normal" xfId="0" builtinId="0" customBuiltin="1"/>
    <cellStyle name="Normal 2" xfId="8"/>
    <cellStyle name="Normal 2 2" xfId="9"/>
    <cellStyle name="Normal 3" xfId="10"/>
    <cellStyle name="Normal_Sheet1" xfId="11"/>
    <cellStyle name="Normal_Sheet2" xfId="12"/>
    <cellStyle name="Normal_Sheet3" xfId="13"/>
    <cellStyle name="Normal_Sheet4" xfId="14"/>
    <cellStyle name="Normal_TABLE 3 4" xfId="15"/>
    <cellStyle name="Normal_Table 5 and 6_1" xfId="16"/>
    <cellStyle name="Percent" xfId="2" builtinId="5" customBuiltin="1"/>
    <cellStyle name="Percent 2" xfId="17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95253</xdr:rowOff>
    </xdr:from>
    <xdr:ext cx="2257425" cy="885825"/>
    <xdr:pic>
      <xdr:nvPicPr>
        <xdr:cNvPr id="2" name="Picture 5" descr="image00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5" y="95253"/>
          <a:ext cx="2257425" cy="8858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gov.uk/government/collections/statistics-teacher-train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showGridLines="0" tabSelected="1" workbookViewId="0"/>
  </sheetViews>
  <sheetFormatPr defaultRowHeight="18.75" x14ac:dyDescent="0.3"/>
  <cols>
    <col min="1" max="1" width="2.42578125" style="1" customWidth="1"/>
    <col min="2" max="2" width="10.85546875" style="1" customWidth="1"/>
    <col min="3" max="3" width="197.42578125" style="2" customWidth="1"/>
    <col min="4" max="4" width="9.140625" style="1" customWidth="1"/>
    <col min="5" max="16384" width="9.140625" style="1"/>
  </cols>
  <sheetData>
    <row r="1" spans="2:3" ht="15.75" customHeight="1" x14ac:dyDescent="0.3"/>
    <row r="2" spans="2:3" ht="15.75" customHeight="1" x14ac:dyDescent="0.3"/>
    <row r="3" spans="2:3" ht="15.75" customHeight="1" x14ac:dyDescent="0.3"/>
    <row r="4" spans="2:3" ht="15.75" customHeight="1" x14ac:dyDescent="0.3"/>
    <row r="5" spans="2:3" ht="15.75" customHeight="1" x14ac:dyDescent="0.3"/>
    <row r="6" spans="2:3" ht="15.75" customHeight="1" x14ac:dyDescent="0.3"/>
    <row r="7" spans="2:3" ht="15.75" customHeight="1" x14ac:dyDescent="0.3">
      <c r="B7" s="3" t="s">
        <v>0</v>
      </c>
    </row>
    <row r="8" spans="2:3" ht="15.75" customHeight="1" x14ac:dyDescent="0.3">
      <c r="B8" s="4" t="s">
        <v>1</v>
      </c>
    </row>
    <row r="9" spans="2:3" ht="15.75" customHeight="1" x14ac:dyDescent="0.3">
      <c r="B9" s="3"/>
    </row>
    <row r="10" spans="2:3" ht="15.75" customHeight="1" x14ac:dyDescent="0.3">
      <c r="B10" s="5" t="s">
        <v>2</v>
      </c>
    </row>
    <row r="11" spans="2:3" ht="15.75" customHeight="1" x14ac:dyDescent="0.3"/>
    <row r="12" spans="2:3" s="6" customFormat="1" ht="15.75" customHeight="1" x14ac:dyDescent="0.25">
      <c r="B12" s="7" t="s">
        <v>3</v>
      </c>
      <c r="C12" s="8"/>
    </row>
    <row r="13" spans="2:3" s="6" customFormat="1" ht="15.75" customHeight="1" x14ac:dyDescent="0.25">
      <c r="B13" s="7"/>
      <c r="C13" s="8"/>
    </row>
    <row r="14" spans="2:3" s="9" customFormat="1" ht="20.25" customHeight="1" x14ac:dyDescent="0.25">
      <c r="B14" s="7"/>
      <c r="C14" s="10" t="s">
        <v>4</v>
      </c>
    </row>
    <row r="15" spans="2:3" s="11" customFormat="1" ht="18.75" customHeight="1" x14ac:dyDescent="0.25">
      <c r="B15" s="12" t="s">
        <v>5</v>
      </c>
      <c r="C15" s="13" t="s">
        <v>6</v>
      </c>
    </row>
    <row r="16" spans="2:3" s="11" customFormat="1" ht="18.75" customHeight="1" x14ac:dyDescent="0.25">
      <c r="B16" s="12" t="s">
        <v>7</v>
      </c>
      <c r="C16" s="13" t="s">
        <v>8</v>
      </c>
    </row>
    <row r="17" spans="1:3" s="11" customFormat="1" ht="18.75" customHeight="1" x14ac:dyDescent="0.25">
      <c r="B17" s="12" t="s">
        <v>9</v>
      </c>
      <c r="C17" s="13" t="s">
        <v>10</v>
      </c>
    </row>
    <row r="18" spans="1:3" s="11" customFormat="1" ht="18.75" customHeight="1" x14ac:dyDescent="0.25">
      <c r="B18" s="12" t="s">
        <v>11</v>
      </c>
      <c r="C18" s="13" t="s">
        <v>12</v>
      </c>
    </row>
    <row r="19" spans="1:3" s="11" customFormat="1" ht="18.75" customHeight="1" x14ac:dyDescent="0.25">
      <c r="B19" s="12" t="s">
        <v>13</v>
      </c>
      <c r="C19" s="13" t="s">
        <v>14</v>
      </c>
    </row>
    <row r="20" spans="1:3" s="11" customFormat="1" ht="18.75" customHeight="1" x14ac:dyDescent="0.25">
      <c r="B20" s="12" t="s">
        <v>15</v>
      </c>
      <c r="C20" s="13" t="s">
        <v>16</v>
      </c>
    </row>
    <row r="21" spans="1:3" s="11" customFormat="1" ht="18.75" customHeight="1" x14ac:dyDescent="0.25">
      <c r="B21" s="12" t="s">
        <v>17</v>
      </c>
      <c r="C21" s="13" t="s">
        <v>18</v>
      </c>
    </row>
    <row r="22" spans="1:3" s="11" customFormat="1" ht="18.75" customHeight="1" x14ac:dyDescent="0.25">
      <c r="B22" s="12" t="s">
        <v>19</v>
      </c>
      <c r="C22" s="13" t="s">
        <v>20</v>
      </c>
    </row>
    <row r="23" spans="1:3" s="11" customFormat="1" ht="18.75" customHeight="1" x14ac:dyDescent="0.25">
      <c r="B23" s="12" t="s">
        <v>21</v>
      </c>
      <c r="C23" s="13" t="s">
        <v>22</v>
      </c>
    </row>
    <row r="24" spans="1:3" s="11" customFormat="1" ht="18.75" customHeight="1" x14ac:dyDescent="0.25">
      <c r="B24" s="12" t="s">
        <v>23</v>
      </c>
      <c r="C24" s="13" t="s">
        <v>24</v>
      </c>
    </row>
    <row r="25" spans="1:3" s="11" customFormat="1" ht="19.5" customHeight="1" x14ac:dyDescent="0.25">
      <c r="B25" s="12" t="s">
        <v>25</v>
      </c>
      <c r="C25" s="13" t="s">
        <v>26</v>
      </c>
    </row>
    <row r="26" spans="1:3" s="11" customFormat="1" ht="18.75" customHeight="1" x14ac:dyDescent="0.25">
      <c r="B26" s="12" t="s">
        <v>27</v>
      </c>
      <c r="C26" s="13" t="s">
        <v>28</v>
      </c>
    </row>
    <row r="27" spans="1:3" s="11" customFormat="1" ht="18.75" customHeight="1" x14ac:dyDescent="0.25">
      <c r="B27" s="12"/>
      <c r="C27" s="13"/>
    </row>
    <row r="28" spans="1:3" ht="13.5" customHeight="1" x14ac:dyDescent="0.3">
      <c r="B28" s="14" t="s">
        <v>29</v>
      </c>
    </row>
    <row r="29" spans="1:3" ht="13.5" customHeight="1" x14ac:dyDescent="0.3">
      <c r="B29" s="15" t="s">
        <v>30</v>
      </c>
    </row>
    <row r="30" spans="1:3" ht="13.5" customHeight="1" x14ac:dyDescent="0.3">
      <c r="B30" s="15" t="s">
        <v>31</v>
      </c>
    </row>
    <row r="31" spans="1:3" ht="13.5" customHeight="1" x14ac:dyDescent="0.3">
      <c r="B31" s="15" t="s">
        <v>32</v>
      </c>
    </row>
    <row r="32" spans="1:3" ht="13.5" customHeight="1" x14ac:dyDescent="0.3">
      <c r="A32" s="15"/>
    </row>
    <row r="33" spans="2:2" ht="13.5" customHeight="1" x14ac:dyDescent="0.3">
      <c r="B33" s="15" t="s">
        <v>33</v>
      </c>
    </row>
  </sheetData>
  <sheetProtection sheet="1" objects="1" scenarios="1"/>
  <hyperlinks>
    <hyperlink ref="B10" r:id="rId1"/>
    <hyperlink ref="B15" location="'Table 1'!A1" display="Table 1"/>
    <hyperlink ref="B16" location="'Table 2'!A1" display="Table 2"/>
    <hyperlink ref="B17" location="'Table 2a'!A1" display="Table 2a"/>
    <hyperlink ref="B18" location="'Table 3'!A1" display="Table 3"/>
    <hyperlink ref="B19" location="'Table 3a'!A1" display="Table 3a"/>
    <hyperlink ref="B20" location="'Table 4'!A1" display="Table 4"/>
    <hyperlink ref="B21" location="'Table 4a'!A1" display="Table 4a"/>
    <hyperlink ref="B22" location="'Table 5'!A1" display="Table 5"/>
    <hyperlink ref="B23" location="'Table 5a'!A1" display="Table 5a"/>
    <hyperlink ref="B24" location="'Table 6'!Print_Area" display="Table 6"/>
    <hyperlink ref="B25" location="'Table 6a'!Print_Area" display="Table 6a"/>
    <hyperlink ref="B26" location="'Table 6b'!Print_Area" display="Table 6b"/>
  </hyperlinks>
  <pageMargins left="0.25" right="0.25" top="0.75" bottom="0.75" header="0.30000000000000004" footer="0.30000000000000004"/>
  <pageSetup paperSize="0" scale="83" fitToWidth="0" fitToHeight="0" orientation="landscape" horizontalDpi="0" verticalDpi="0" copie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showGridLines="0" workbookViewId="0"/>
  </sheetViews>
  <sheetFormatPr defaultRowHeight="15.75" x14ac:dyDescent="0.25"/>
  <cols>
    <col min="1" max="1" width="16.140625" style="120" customWidth="1"/>
    <col min="2" max="2" width="14.7109375" style="17" customWidth="1"/>
    <col min="3" max="3" width="11.42578125" style="17" customWidth="1"/>
    <col min="4" max="4" width="9.85546875" style="17" customWidth="1"/>
    <col min="5" max="5" width="10.7109375" style="17" customWidth="1"/>
    <col min="6" max="6" width="12.140625" style="17" customWidth="1"/>
    <col min="7" max="7" width="7.7109375" style="17" customWidth="1"/>
    <col min="8" max="8" width="12.85546875" style="17" customWidth="1"/>
    <col min="9" max="9" width="15.7109375" style="17" customWidth="1"/>
    <col min="10" max="10" width="7.140625" style="259" customWidth="1"/>
    <col min="11" max="11" width="7.140625" style="120" customWidth="1"/>
    <col min="12" max="17" width="3.85546875" style="120" customWidth="1"/>
    <col min="18" max="19" width="5" style="120" customWidth="1"/>
    <col min="20" max="22" width="10.5703125" style="120" customWidth="1"/>
    <col min="23" max="24" width="5" style="120" customWidth="1"/>
    <col min="25" max="25" width="9.140625" style="120" customWidth="1"/>
    <col min="26" max="16384" width="9.140625" style="120"/>
  </cols>
  <sheetData>
    <row r="1" spans="1:26" s="18" customFormat="1" ht="21" customHeight="1" x14ac:dyDescent="0.35">
      <c r="A1" s="101" t="s">
        <v>167</v>
      </c>
      <c r="B1" s="19"/>
      <c r="C1" s="19"/>
      <c r="D1" s="19"/>
      <c r="E1" s="19"/>
      <c r="F1" s="19"/>
      <c r="G1" s="19"/>
      <c r="H1" s="19"/>
      <c r="I1" s="19"/>
      <c r="J1" s="101"/>
      <c r="K1" s="101"/>
      <c r="L1" s="138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26" s="18" customFormat="1" ht="16.5" customHeight="1" x14ac:dyDescent="0.35">
      <c r="A2" s="19" t="s">
        <v>84</v>
      </c>
      <c r="B2" s="19"/>
      <c r="C2" s="19"/>
      <c r="D2" s="19"/>
      <c r="E2" s="19"/>
      <c r="F2" s="19"/>
      <c r="G2" s="19"/>
      <c r="H2" s="19"/>
      <c r="I2" s="19"/>
      <c r="J2" s="101"/>
      <c r="K2" s="101"/>
      <c r="L2" s="138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26" s="17" customFormat="1" ht="12.75" customHeight="1" x14ac:dyDescent="0.25">
      <c r="A3" s="19" t="s">
        <v>1</v>
      </c>
      <c r="B3" s="224"/>
      <c r="C3" s="224"/>
      <c r="D3" s="224"/>
      <c r="E3" s="224"/>
      <c r="F3" s="224"/>
      <c r="G3" s="224"/>
      <c r="H3" s="224"/>
      <c r="I3" s="224"/>
      <c r="J3" s="257"/>
      <c r="K3" s="224"/>
      <c r="L3" s="258"/>
    </row>
    <row r="4" spans="1:26" s="17" customFormat="1" ht="12.75" customHeight="1" x14ac:dyDescent="0.25">
      <c r="A4" s="19"/>
      <c r="B4" s="224"/>
      <c r="C4" s="224"/>
      <c r="D4" s="224"/>
      <c r="E4" s="224"/>
      <c r="F4" s="224"/>
      <c r="G4" s="224"/>
      <c r="H4" s="224"/>
      <c r="I4" s="224"/>
      <c r="J4" s="257"/>
      <c r="K4" s="224"/>
      <c r="L4" s="258"/>
    </row>
    <row r="5" spans="1:26" s="18" customFormat="1" ht="13.5" customHeight="1" x14ac:dyDescent="0.25">
      <c r="A5" s="106" t="s">
        <v>36</v>
      </c>
      <c r="B5" s="17"/>
      <c r="C5" s="17"/>
      <c r="D5" s="17"/>
      <c r="E5" s="17"/>
      <c r="F5" s="17"/>
      <c r="G5" s="17"/>
      <c r="H5" s="17"/>
      <c r="I5" s="17"/>
      <c r="J5" s="259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</row>
    <row r="6" spans="1:26" s="18" customFormat="1" x14ac:dyDescent="0.25">
      <c r="A6" s="120"/>
      <c r="B6" s="17"/>
      <c r="C6" s="17"/>
      <c r="D6" s="17"/>
      <c r="E6" s="17"/>
      <c r="F6" s="17"/>
      <c r="G6" s="17"/>
      <c r="H6" s="17"/>
      <c r="I6" s="17"/>
      <c r="J6" s="259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</row>
    <row r="7" spans="1:26" s="18" customFormat="1" ht="48.75" customHeight="1" x14ac:dyDescent="0.25">
      <c r="A7" s="23"/>
      <c r="B7" s="23" t="s">
        <v>144</v>
      </c>
      <c r="C7" s="23" t="s">
        <v>48</v>
      </c>
      <c r="D7" s="25" t="s">
        <v>49</v>
      </c>
      <c r="E7" s="25" t="s">
        <v>160</v>
      </c>
      <c r="F7" s="25" t="s">
        <v>161</v>
      </c>
      <c r="G7" s="23" t="s">
        <v>73</v>
      </c>
      <c r="H7" s="23" t="s">
        <v>168</v>
      </c>
      <c r="I7" s="23" t="s">
        <v>169</v>
      </c>
      <c r="J7" s="171"/>
      <c r="K7" s="171"/>
      <c r="L7" s="120"/>
      <c r="M7" s="259"/>
      <c r="N7" s="259"/>
      <c r="O7" s="120"/>
      <c r="P7" s="120"/>
      <c r="Q7" s="120"/>
      <c r="R7" s="120"/>
      <c r="S7" s="120"/>
      <c r="T7" s="120"/>
      <c r="U7" s="120"/>
      <c r="V7" s="120"/>
      <c r="W7" s="120"/>
      <c r="X7" s="171"/>
      <c r="Y7" s="171"/>
      <c r="Z7" s="120"/>
    </row>
    <row r="8" spans="1:26" s="18" customFormat="1" x14ac:dyDescent="0.25">
      <c r="A8" s="146" t="s">
        <v>91</v>
      </c>
      <c r="B8" s="147">
        <v>31827</v>
      </c>
      <c r="C8" s="147">
        <v>27499</v>
      </c>
      <c r="D8" s="147">
        <v>17674</v>
      </c>
      <c r="E8" s="147">
        <v>1071</v>
      </c>
      <c r="F8" s="147">
        <v>868</v>
      </c>
      <c r="G8" s="147">
        <v>7886</v>
      </c>
      <c r="H8" s="260">
        <f t="shared" ref="H8:H17" si="0">C8/B8</f>
        <v>0.86401483017563707</v>
      </c>
      <c r="I8" s="260">
        <f t="shared" ref="I8:I17" si="1">D8/(C8-G8)</f>
        <v>0.90113700096874527</v>
      </c>
      <c r="J8" s="261"/>
      <c r="K8" s="262"/>
      <c r="L8" s="262"/>
      <c r="M8" s="263"/>
      <c r="N8" s="259"/>
      <c r="O8" s="263"/>
      <c r="P8" s="120"/>
      <c r="Q8" s="263"/>
      <c r="R8" s="120"/>
      <c r="S8" s="120"/>
      <c r="T8" s="120"/>
      <c r="U8" s="120"/>
      <c r="V8" s="120"/>
      <c r="W8" s="120"/>
      <c r="X8" s="264"/>
      <c r="Y8" s="265"/>
      <c r="Z8" s="265"/>
    </row>
    <row r="9" spans="1:26" s="18" customFormat="1" x14ac:dyDescent="0.25">
      <c r="A9" s="146" t="s">
        <v>92</v>
      </c>
      <c r="B9" s="147">
        <v>32234</v>
      </c>
      <c r="C9" s="147">
        <v>27974</v>
      </c>
      <c r="D9" s="147">
        <v>18101</v>
      </c>
      <c r="E9" s="147">
        <v>980</v>
      </c>
      <c r="F9" s="147">
        <v>829</v>
      </c>
      <c r="G9" s="147">
        <v>8064</v>
      </c>
      <c r="H9" s="260">
        <f t="shared" si="0"/>
        <v>0.86784140969162993</v>
      </c>
      <c r="I9" s="260">
        <f t="shared" si="1"/>
        <v>0.90914113510798589</v>
      </c>
      <c r="J9" s="261"/>
      <c r="K9" s="262"/>
      <c r="L9" s="262"/>
      <c r="M9" s="263"/>
      <c r="N9" s="259"/>
      <c r="O9" s="263"/>
      <c r="P9" s="120"/>
      <c r="Q9" s="263"/>
      <c r="R9" s="120"/>
      <c r="S9" s="120"/>
      <c r="T9" s="120"/>
      <c r="U9" s="120"/>
      <c r="V9" s="120"/>
      <c r="W9" s="120"/>
      <c r="X9" s="264"/>
      <c r="Y9" s="265"/>
      <c r="Z9" s="265"/>
    </row>
    <row r="10" spans="1:26" s="18" customFormat="1" x14ac:dyDescent="0.25">
      <c r="A10" s="146" t="s">
        <v>93</v>
      </c>
      <c r="B10" s="147">
        <v>30244</v>
      </c>
      <c r="C10" s="147">
        <v>26625</v>
      </c>
      <c r="D10" s="147">
        <v>17766</v>
      </c>
      <c r="E10" s="147">
        <v>922</v>
      </c>
      <c r="F10" s="147">
        <v>798</v>
      </c>
      <c r="G10" s="147">
        <v>7139</v>
      </c>
      <c r="H10" s="260">
        <f t="shared" si="0"/>
        <v>0.88033990212934798</v>
      </c>
      <c r="I10" s="260">
        <f t="shared" si="1"/>
        <v>0.91173149953812993</v>
      </c>
      <c r="J10" s="261"/>
      <c r="K10" s="262"/>
      <c r="L10" s="262"/>
      <c r="M10" s="263"/>
      <c r="N10" s="259"/>
      <c r="O10" s="263"/>
      <c r="P10" s="120"/>
      <c r="Q10" s="263"/>
      <c r="R10" s="120"/>
      <c r="S10" s="120"/>
      <c r="T10" s="120"/>
      <c r="U10" s="120"/>
      <c r="V10" s="120"/>
      <c r="W10" s="120"/>
      <c r="X10" s="264"/>
      <c r="Y10" s="265"/>
      <c r="Z10" s="265"/>
    </row>
    <row r="11" spans="1:26" s="18" customFormat="1" x14ac:dyDescent="0.25">
      <c r="A11" s="146" t="s">
        <v>170</v>
      </c>
      <c r="B11" s="152">
        <v>29838</v>
      </c>
      <c r="C11" s="152">
        <v>26212</v>
      </c>
      <c r="D11" s="147">
        <v>20346</v>
      </c>
      <c r="E11" s="147">
        <v>1432</v>
      </c>
      <c r="F11" s="147">
        <v>849</v>
      </c>
      <c r="G11" s="147">
        <v>3585</v>
      </c>
      <c r="H11" s="260">
        <f t="shared" si="0"/>
        <v>0.87847710972585291</v>
      </c>
      <c r="I11" s="260">
        <f t="shared" si="1"/>
        <v>0.89919123171432358</v>
      </c>
      <c r="J11" s="261"/>
      <c r="K11" s="262"/>
      <c r="L11" s="262"/>
      <c r="M11" s="263"/>
      <c r="N11" s="259"/>
      <c r="O11" s="263"/>
      <c r="P11" s="120"/>
      <c r="Q11" s="263"/>
      <c r="R11" s="259"/>
      <c r="S11" s="120"/>
      <c r="T11" s="120"/>
      <c r="U11" s="120"/>
      <c r="V11" s="120"/>
      <c r="W11" s="120"/>
      <c r="X11" s="264"/>
      <c r="Y11" s="265"/>
      <c r="Z11" s="265"/>
    </row>
    <row r="12" spans="1:26" s="18" customFormat="1" x14ac:dyDescent="0.25">
      <c r="A12" s="146" t="s">
        <v>171</v>
      </c>
      <c r="B12" s="152">
        <v>31591</v>
      </c>
      <c r="C12" s="152">
        <v>28083</v>
      </c>
      <c r="D12" s="147">
        <v>22829</v>
      </c>
      <c r="E12" s="147">
        <v>1888</v>
      </c>
      <c r="F12" s="147">
        <v>1060</v>
      </c>
      <c r="G12" s="147">
        <v>2306</v>
      </c>
      <c r="H12" s="260">
        <f t="shared" si="0"/>
        <v>0.88895571523535188</v>
      </c>
      <c r="I12" s="260">
        <f t="shared" si="1"/>
        <v>0.88563448035070025</v>
      </c>
      <c r="J12" s="261"/>
      <c r="K12" s="262"/>
      <c r="L12" s="262"/>
      <c r="M12" s="263"/>
      <c r="N12" s="259"/>
      <c r="O12" s="263"/>
      <c r="P12" s="120"/>
      <c r="Q12" s="263"/>
      <c r="R12" s="259"/>
      <c r="S12" s="120"/>
      <c r="T12" s="120"/>
      <c r="U12" s="120"/>
      <c r="V12" s="120"/>
      <c r="W12" s="120"/>
      <c r="X12" s="264"/>
      <c r="Y12" s="265"/>
      <c r="Z12" s="265"/>
    </row>
    <row r="13" spans="1:26" s="18" customFormat="1" x14ac:dyDescent="0.25">
      <c r="A13" s="146" t="s">
        <v>172</v>
      </c>
      <c r="B13" s="152">
        <v>30279</v>
      </c>
      <c r="C13" s="152">
        <v>27148</v>
      </c>
      <c r="D13" s="147">
        <v>21971</v>
      </c>
      <c r="E13" s="147">
        <v>2010</v>
      </c>
      <c r="F13" s="147">
        <v>1182</v>
      </c>
      <c r="G13" s="147">
        <v>1985</v>
      </c>
      <c r="H13" s="260">
        <f t="shared" si="0"/>
        <v>0.89659499983486901</v>
      </c>
      <c r="I13" s="260">
        <f t="shared" si="1"/>
        <v>0.87314708103167349</v>
      </c>
      <c r="J13" s="261"/>
      <c r="K13" s="262"/>
      <c r="L13" s="262"/>
      <c r="M13" s="263"/>
      <c r="N13" s="259"/>
      <c r="O13" s="263"/>
      <c r="P13" s="120"/>
      <c r="Q13" s="263"/>
      <c r="R13" s="259"/>
      <c r="S13" s="120"/>
      <c r="T13" s="120"/>
      <c r="U13" s="120"/>
      <c r="V13" s="120"/>
      <c r="W13" s="120"/>
      <c r="X13" s="264"/>
      <c r="Y13" s="265"/>
      <c r="Z13" s="265"/>
    </row>
    <row r="14" spans="1:26" s="18" customFormat="1" x14ac:dyDescent="0.25">
      <c r="A14" s="146" t="s">
        <v>173</v>
      </c>
      <c r="B14" s="266">
        <v>29022</v>
      </c>
      <c r="C14" s="152">
        <v>25919</v>
      </c>
      <c r="D14" s="147">
        <v>21895</v>
      </c>
      <c r="E14" s="147">
        <v>1113</v>
      </c>
      <c r="F14" s="147">
        <v>837</v>
      </c>
      <c r="G14" s="147">
        <v>2074</v>
      </c>
      <c r="H14" s="260">
        <f t="shared" si="0"/>
        <v>0.8930811108814003</v>
      </c>
      <c r="I14" s="260">
        <f t="shared" si="1"/>
        <v>0.91822184944432794</v>
      </c>
      <c r="J14" s="261"/>
      <c r="K14" s="267"/>
      <c r="L14" s="262"/>
      <c r="M14" s="263"/>
      <c r="N14" s="259"/>
      <c r="O14" s="263"/>
      <c r="P14" s="120"/>
      <c r="Q14" s="263"/>
      <c r="R14" s="259"/>
      <c r="S14" s="120"/>
      <c r="T14" s="120"/>
      <c r="U14" s="120"/>
      <c r="V14" s="120"/>
      <c r="W14" s="120"/>
      <c r="X14" s="264"/>
      <c r="Y14" s="265"/>
      <c r="Z14" s="265"/>
    </row>
    <row r="15" spans="1:26" s="18" customFormat="1" ht="17.25" x14ac:dyDescent="0.25">
      <c r="A15" s="38" t="s">
        <v>98</v>
      </c>
      <c r="B15" s="153">
        <v>28748</v>
      </c>
      <c r="C15" s="153">
        <v>25090</v>
      </c>
      <c r="D15" s="153">
        <v>21488</v>
      </c>
      <c r="E15" s="153">
        <v>896</v>
      </c>
      <c r="F15" s="153">
        <v>761</v>
      </c>
      <c r="G15" s="153">
        <v>1945</v>
      </c>
      <c r="H15" s="260">
        <f t="shared" si="0"/>
        <v>0.87275636566021986</v>
      </c>
      <c r="I15" s="260">
        <f t="shared" si="1"/>
        <v>0.92840786346943183</v>
      </c>
      <c r="J15" s="261"/>
      <c r="K15" s="267"/>
      <c r="L15" s="267"/>
      <c r="M15" s="267"/>
      <c r="N15" s="267"/>
      <c r="O15" s="267"/>
      <c r="P15" s="267"/>
      <c r="Q15" s="263"/>
      <c r="R15" s="267"/>
      <c r="S15" s="120"/>
      <c r="T15" s="120"/>
      <c r="U15" s="120"/>
      <c r="V15" s="120"/>
      <c r="W15" s="120"/>
      <c r="X15" s="264"/>
      <c r="Y15" s="265"/>
      <c r="Z15" s="265"/>
    </row>
    <row r="16" spans="1:26" s="18" customFormat="1" ht="15.75" customHeight="1" x14ac:dyDescent="0.25">
      <c r="A16" s="38" t="s">
        <v>99</v>
      </c>
      <c r="B16" s="153">
        <v>27433</v>
      </c>
      <c r="C16" s="153">
        <v>25089</v>
      </c>
      <c r="D16" s="153">
        <v>22380</v>
      </c>
      <c r="E16" s="153">
        <v>645</v>
      </c>
      <c r="F16" s="153">
        <v>705</v>
      </c>
      <c r="G16" s="153">
        <v>1359</v>
      </c>
      <c r="H16" s="260">
        <f t="shared" si="0"/>
        <v>0.91455546239930008</v>
      </c>
      <c r="I16" s="260">
        <f t="shared" si="1"/>
        <v>0.94310998735777496</v>
      </c>
      <c r="J16" s="261"/>
      <c r="K16" s="267"/>
      <c r="L16" s="267"/>
      <c r="M16" s="267"/>
      <c r="N16" s="267"/>
      <c r="O16" s="267"/>
      <c r="P16" s="267"/>
      <c r="Q16" s="263"/>
      <c r="R16" s="267"/>
      <c r="S16" s="120"/>
      <c r="T16" s="120"/>
      <c r="U16" s="120"/>
      <c r="V16" s="120"/>
      <c r="W16" s="120"/>
      <c r="X16" s="264"/>
      <c r="Y16" s="268"/>
      <c r="Z16" s="268"/>
    </row>
    <row r="17" spans="1:26" s="18" customFormat="1" ht="15.75" customHeight="1" x14ac:dyDescent="0.25">
      <c r="A17" s="47" t="s">
        <v>100</v>
      </c>
      <c r="B17" s="159">
        <v>26607</v>
      </c>
      <c r="C17" s="159">
        <v>24355</v>
      </c>
      <c r="D17" s="159">
        <v>21579</v>
      </c>
      <c r="E17" s="159">
        <v>519</v>
      </c>
      <c r="F17" s="159">
        <v>640</v>
      </c>
      <c r="G17" s="159">
        <v>1617</v>
      </c>
      <c r="H17" s="260">
        <f t="shared" si="0"/>
        <v>0.91536061938587587</v>
      </c>
      <c r="I17" s="260">
        <f t="shared" si="1"/>
        <v>0.94902805875626706</v>
      </c>
      <c r="J17" s="261"/>
      <c r="K17" s="267"/>
      <c r="L17" s="267"/>
      <c r="M17" s="267"/>
      <c r="N17" s="267"/>
      <c r="O17" s="267"/>
      <c r="P17" s="267"/>
      <c r="Q17" s="263"/>
      <c r="R17" s="120"/>
      <c r="S17" s="120"/>
      <c r="T17" s="120"/>
      <c r="U17" s="120"/>
      <c r="V17" s="120"/>
      <c r="W17" s="120"/>
      <c r="X17" s="264"/>
      <c r="Y17" s="268"/>
      <c r="Z17" s="268"/>
    </row>
    <row r="18" spans="1:26" s="18" customFormat="1" x14ac:dyDescent="0.25">
      <c r="A18" s="251" t="s">
        <v>174</v>
      </c>
      <c r="B18" s="23"/>
      <c r="C18" s="23"/>
      <c r="D18" s="23"/>
      <c r="E18" s="23"/>
      <c r="F18" s="23"/>
      <c r="G18" s="23"/>
      <c r="H18" s="23"/>
      <c r="I18" s="23"/>
      <c r="J18" s="259"/>
      <c r="K18" s="259"/>
      <c r="L18" s="120"/>
      <c r="M18" s="120"/>
      <c r="N18" s="120"/>
      <c r="O18" s="120"/>
      <c r="P18" s="120"/>
      <c r="Q18" s="263"/>
      <c r="R18" s="120"/>
      <c r="S18" s="120"/>
      <c r="T18" s="120"/>
      <c r="U18" s="120"/>
      <c r="V18" s="120"/>
      <c r="W18" s="120"/>
      <c r="X18" s="120"/>
      <c r="Y18" s="120"/>
      <c r="Z18" s="120"/>
    </row>
    <row r="19" spans="1:26" s="18" customFormat="1" x14ac:dyDescent="0.25">
      <c r="A19" s="38" t="s">
        <v>133</v>
      </c>
      <c r="B19" s="269">
        <v>21195</v>
      </c>
      <c r="C19" s="270">
        <v>18450</v>
      </c>
      <c r="D19" s="270">
        <v>16116</v>
      </c>
      <c r="E19" s="270">
        <v>662</v>
      </c>
      <c r="F19" s="270">
        <v>677</v>
      </c>
      <c r="G19" s="270">
        <v>995</v>
      </c>
      <c r="H19" s="271">
        <v>0.870488322717622</v>
      </c>
      <c r="I19" s="149">
        <f>D19/(C19-G19)</f>
        <v>0.92328845602979093</v>
      </c>
      <c r="J19" s="259"/>
      <c r="K19" s="259"/>
      <c r="L19" s="120"/>
      <c r="M19" s="120"/>
      <c r="N19" s="120"/>
      <c r="O19" s="120"/>
      <c r="P19" s="120"/>
      <c r="Q19" s="263"/>
      <c r="R19" s="120"/>
      <c r="S19" s="120"/>
      <c r="T19" s="120"/>
      <c r="U19" s="120"/>
      <c r="V19" s="120"/>
      <c r="W19" s="120"/>
      <c r="X19" s="120"/>
      <c r="Y19" s="120"/>
      <c r="Z19" s="120"/>
    </row>
    <row r="20" spans="1:26" s="18" customFormat="1" x14ac:dyDescent="0.25">
      <c r="A20" s="38" t="s">
        <v>134</v>
      </c>
      <c r="B20" s="272">
        <v>18742</v>
      </c>
      <c r="C20" s="272">
        <v>17001</v>
      </c>
      <c r="D20" s="272">
        <v>14907</v>
      </c>
      <c r="E20" s="272">
        <v>480</v>
      </c>
      <c r="F20" s="272">
        <v>556</v>
      </c>
      <c r="G20" s="272">
        <v>1058</v>
      </c>
      <c r="H20" s="149">
        <f>C20/B20</f>
        <v>0.90710703233379575</v>
      </c>
      <c r="I20" s="260">
        <v>0.93501850341842818</v>
      </c>
      <c r="J20" s="259"/>
      <c r="K20" s="120"/>
      <c r="L20" s="120"/>
      <c r="M20" s="120"/>
      <c r="N20" s="120"/>
      <c r="O20" s="120"/>
      <c r="P20" s="120"/>
      <c r="Q20" s="263"/>
      <c r="R20" s="120"/>
      <c r="S20" s="120"/>
      <c r="T20" s="120"/>
      <c r="U20" s="120"/>
      <c r="V20" s="120"/>
      <c r="W20" s="120"/>
      <c r="X20" s="120"/>
      <c r="Y20" s="120"/>
      <c r="Z20" s="120"/>
    </row>
    <row r="21" spans="1:26" s="18" customFormat="1" x14ac:dyDescent="0.25">
      <c r="A21" s="47" t="s">
        <v>135</v>
      </c>
      <c r="B21" s="159">
        <v>15375</v>
      </c>
      <c r="C21" s="159">
        <v>13848</v>
      </c>
      <c r="D21" s="273">
        <v>12028</v>
      </c>
      <c r="E21" s="273">
        <v>343</v>
      </c>
      <c r="F21" s="273">
        <v>445</v>
      </c>
      <c r="G21" s="274">
        <v>1032</v>
      </c>
      <c r="H21" s="260">
        <f>C21/B21</f>
        <v>0.90068292682926832</v>
      </c>
      <c r="I21" s="260">
        <f>D21/(C21-G21)</f>
        <v>0.93851435705368291</v>
      </c>
      <c r="J21" s="259"/>
      <c r="K21" s="120"/>
      <c r="L21" s="120"/>
      <c r="M21" s="120"/>
      <c r="N21" s="120"/>
      <c r="O21" s="120"/>
      <c r="P21" s="120"/>
      <c r="Q21" s="263"/>
      <c r="R21" s="120"/>
      <c r="S21" s="120"/>
      <c r="T21" s="120"/>
      <c r="U21" s="120"/>
      <c r="V21" s="120"/>
      <c r="W21" s="120"/>
      <c r="X21" s="120"/>
      <c r="Y21" s="120"/>
      <c r="Z21" s="120"/>
    </row>
    <row r="22" spans="1:26" s="18" customFormat="1" x14ac:dyDescent="0.25">
      <c r="A22" s="251" t="s">
        <v>175</v>
      </c>
      <c r="B22" s="275"/>
      <c r="C22" s="275"/>
      <c r="D22" s="275"/>
      <c r="E22" s="275"/>
      <c r="F22" s="275"/>
      <c r="G22" s="275"/>
      <c r="H22" s="275"/>
      <c r="I22" s="275"/>
      <c r="J22" s="261"/>
      <c r="K22" s="120"/>
      <c r="L22" s="120"/>
      <c r="M22" s="120"/>
      <c r="N22" s="120"/>
      <c r="O22" s="120"/>
      <c r="P22" s="120"/>
      <c r="Q22" s="263"/>
      <c r="R22" s="120"/>
      <c r="S22" s="120"/>
      <c r="T22" s="120"/>
      <c r="U22" s="120"/>
      <c r="V22" s="120"/>
      <c r="W22" s="120"/>
      <c r="X22" s="120"/>
      <c r="Y22" s="120"/>
      <c r="Z22" s="120"/>
    </row>
    <row r="23" spans="1:26" s="18" customFormat="1" x14ac:dyDescent="0.25">
      <c r="A23" s="38" t="s">
        <v>133</v>
      </c>
      <c r="B23" s="276">
        <v>1883</v>
      </c>
      <c r="C23" s="277">
        <v>1674</v>
      </c>
      <c r="D23" s="277">
        <v>1502</v>
      </c>
      <c r="E23" s="277">
        <v>87</v>
      </c>
      <c r="F23" s="277">
        <v>17</v>
      </c>
      <c r="G23" s="277">
        <v>68</v>
      </c>
      <c r="H23" s="278">
        <v>0.88900690387679238</v>
      </c>
      <c r="I23" s="149">
        <f>D23/(C23-G23)</f>
        <v>0.93524283935242836</v>
      </c>
      <c r="J23" s="261"/>
      <c r="K23" s="120"/>
      <c r="L23" s="120"/>
      <c r="M23" s="120"/>
      <c r="N23" s="120"/>
      <c r="O23" s="120"/>
      <c r="P23" s="120"/>
      <c r="Q23" s="263"/>
      <c r="R23" s="120"/>
      <c r="S23" s="120"/>
      <c r="T23" s="120"/>
      <c r="U23" s="120"/>
      <c r="V23" s="120"/>
      <c r="W23" s="120"/>
      <c r="X23" s="120"/>
      <c r="Y23" s="120"/>
      <c r="Z23" s="120"/>
    </row>
    <row r="24" spans="1:26" s="18" customFormat="1" x14ac:dyDescent="0.25">
      <c r="A24" s="38" t="s">
        <v>134</v>
      </c>
      <c r="B24" s="40">
        <v>2351</v>
      </c>
      <c r="C24" s="40">
        <v>2203</v>
      </c>
      <c r="D24" s="40">
        <v>2020</v>
      </c>
      <c r="E24" s="40">
        <v>81</v>
      </c>
      <c r="F24" s="40">
        <v>29</v>
      </c>
      <c r="G24" s="40">
        <v>73</v>
      </c>
      <c r="H24" s="260">
        <f>C24/B24</f>
        <v>0.93704806465333901</v>
      </c>
      <c r="I24" s="260">
        <v>0.94835680751173712</v>
      </c>
      <c r="J24" s="261"/>
      <c r="K24" s="120"/>
      <c r="L24" s="120"/>
      <c r="M24" s="120"/>
      <c r="N24" s="120"/>
      <c r="O24" s="120"/>
      <c r="P24" s="120"/>
      <c r="Q24" s="263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26" s="18" customFormat="1" x14ac:dyDescent="0.25">
      <c r="A25" s="47" t="s">
        <v>135</v>
      </c>
      <c r="B25" s="159">
        <v>2144</v>
      </c>
      <c r="C25" s="159">
        <v>2018</v>
      </c>
      <c r="D25" s="273">
        <v>1883</v>
      </c>
      <c r="E25" s="273">
        <v>65</v>
      </c>
      <c r="F25" s="273">
        <v>24</v>
      </c>
      <c r="G25" s="274">
        <v>46</v>
      </c>
      <c r="H25" s="260">
        <f>C25/B25</f>
        <v>0.94123134328358204</v>
      </c>
      <c r="I25" s="260">
        <f>D25/(C25-G25)</f>
        <v>0.95486815415821502</v>
      </c>
      <c r="J25" s="261"/>
      <c r="K25" s="120"/>
      <c r="L25" s="120"/>
      <c r="M25" s="120"/>
      <c r="N25" s="120"/>
      <c r="O25" s="120"/>
      <c r="P25" s="120"/>
      <c r="Q25" s="263"/>
      <c r="R25" s="120"/>
      <c r="S25" s="120"/>
      <c r="T25" s="120"/>
      <c r="U25" s="120"/>
      <c r="V25" s="120"/>
      <c r="W25" s="120"/>
      <c r="X25" s="120"/>
      <c r="Y25" s="120"/>
      <c r="Z25" s="120"/>
    </row>
    <row r="26" spans="1:26" s="18" customFormat="1" x14ac:dyDescent="0.25">
      <c r="A26" s="251" t="s">
        <v>176</v>
      </c>
      <c r="B26" s="275"/>
      <c r="C26" s="23"/>
      <c r="D26" s="23"/>
      <c r="E26" s="23"/>
      <c r="F26" s="23"/>
      <c r="G26" s="23"/>
      <c r="H26" s="23"/>
      <c r="I26" s="23"/>
      <c r="J26" s="120"/>
      <c r="K26" s="120"/>
      <c r="L26" s="120"/>
      <c r="M26" s="120"/>
      <c r="N26" s="120"/>
      <c r="O26" s="120"/>
      <c r="P26" s="120"/>
      <c r="Q26" s="263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s="18" customFormat="1" x14ac:dyDescent="0.25">
      <c r="A27" s="38" t="s">
        <v>133</v>
      </c>
      <c r="B27" s="269">
        <v>349</v>
      </c>
      <c r="C27" s="269">
        <v>293</v>
      </c>
      <c r="D27" s="269">
        <v>259</v>
      </c>
      <c r="E27" s="279">
        <v>8</v>
      </c>
      <c r="F27" s="269">
        <v>14</v>
      </c>
      <c r="G27" s="280">
        <v>12</v>
      </c>
      <c r="H27" s="281">
        <v>0.83954154727793695</v>
      </c>
      <c r="I27" s="149">
        <f>D27/(C27-G27)</f>
        <v>0.92170818505338081</v>
      </c>
      <c r="J27" s="261"/>
      <c r="K27" s="120"/>
      <c r="L27" s="120"/>
      <c r="M27" s="120"/>
      <c r="N27" s="120"/>
      <c r="O27" s="120"/>
      <c r="P27" s="120"/>
      <c r="Q27" s="263"/>
      <c r="R27" s="120"/>
      <c r="S27" s="120"/>
      <c r="T27" s="120"/>
      <c r="U27" s="120"/>
      <c r="V27" s="120"/>
      <c r="W27" s="120"/>
      <c r="X27" s="120"/>
      <c r="Y27" s="120"/>
      <c r="Z27" s="120"/>
    </row>
    <row r="28" spans="1:26" s="18" customFormat="1" x14ac:dyDescent="0.25">
      <c r="A28" s="38" t="s">
        <v>134</v>
      </c>
      <c r="B28" s="40">
        <v>4005</v>
      </c>
      <c r="C28" s="40">
        <v>3700</v>
      </c>
      <c r="D28" s="40">
        <v>3407</v>
      </c>
      <c r="E28" s="40">
        <v>52</v>
      </c>
      <c r="F28" s="40">
        <v>91</v>
      </c>
      <c r="G28" s="40">
        <v>150</v>
      </c>
      <c r="H28" s="260">
        <v>0.92384519350811489</v>
      </c>
      <c r="I28" s="149">
        <f>D28/(C28-G28)</f>
        <v>0.95971830985915496</v>
      </c>
      <c r="J28" s="261"/>
      <c r="K28" s="120"/>
      <c r="L28" s="120"/>
      <c r="M28" s="120"/>
      <c r="N28" s="120"/>
      <c r="O28" s="120"/>
      <c r="P28" s="120"/>
      <c r="Q28" s="263"/>
      <c r="R28" s="120"/>
      <c r="S28" s="120"/>
      <c r="T28" s="120"/>
      <c r="U28" s="120"/>
      <c r="V28" s="120"/>
      <c r="W28" s="120"/>
      <c r="X28" s="120"/>
      <c r="Y28" s="120"/>
      <c r="Z28" s="120"/>
    </row>
    <row r="29" spans="1:26" s="18" customFormat="1" x14ac:dyDescent="0.25">
      <c r="A29" s="47" t="s">
        <v>135</v>
      </c>
      <c r="B29" s="40">
        <v>6291</v>
      </c>
      <c r="C29" s="40">
        <v>5885</v>
      </c>
      <c r="D29" s="40">
        <v>5339</v>
      </c>
      <c r="E29" s="40">
        <v>85</v>
      </c>
      <c r="F29" s="40">
        <v>117</v>
      </c>
      <c r="G29" s="282">
        <v>344</v>
      </c>
      <c r="H29" s="283">
        <f>C29/B29</f>
        <v>0.93546336035606426</v>
      </c>
      <c r="I29" s="283">
        <f>D29/(C29-G29)</f>
        <v>0.96354448655477354</v>
      </c>
      <c r="J29" s="261"/>
      <c r="K29" s="120"/>
      <c r="L29" s="120"/>
      <c r="M29" s="120"/>
      <c r="N29" s="120"/>
      <c r="O29" s="120"/>
      <c r="P29" s="120"/>
      <c r="Q29" s="263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s="18" customFormat="1" x14ac:dyDescent="0.25">
      <c r="A30" s="251" t="s">
        <v>177</v>
      </c>
      <c r="B30" s="284"/>
      <c r="C30" s="23"/>
      <c r="D30" s="23"/>
      <c r="E30" s="23"/>
      <c r="F30" s="23"/>
      <c r="G30" s="23"/>
      <c r="H30" s="23"/>
      <c r="I30" s="23"/>
      <c r="J30" s="261"/>
      <c r="K30" s="120"/>
      <c r="L30" s="120"/>
      <c r="M30" s="120"/>
      <c r="N30" s="120"/>
      <c r="O30" s="120"/>
      <c r="P30" s="120"/>
      <c r="Q30" s="263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s="18" customFormat="1" x14ac:dyDescent="0.25">
      <c r="A31" s="38" t="s">
        <v>133</v>
      </c>
      <c r="B31" s="153" t="s">
        <v>63</v>
      </c>
      <c r="C31" s="153" t="s">
        <v>63</v>
      </c>
      <c r="D31" s="153" t="s">
        <v>63</v>
      </c>
      <c r="E31" s="153" t="s">
        <v>63</v>
      </c>
      <c r="F31" s="153" t="s">
        <v>63</v>
      </c>
      <c r="G31" s="153" t="s">
        <v>63</v>
      </c>
      <c r="H31" s="153" t="s">
        <v>63</v>
      </c>
      <c r="I31" s="153" t="s">
        <v>63</v>
      </c>
      <c r="J31" s="259"/>
      <c r="K31" s="120"/>
      <c r="L31" s="120"/>
      <c r="M31" s="120"/>
      <c r="N31" s="120"/>
      <c r="O31" s="120"/>
      <c r="P31" s="120"/>
      <c r="Q31" s="263"/>
      <c r="R31" s="120"/>
      <c r="S31" s="120"/>
      <c r="T31" s="120"/>
      <c r="U31" s="120"/>
      <c r="V31" s="120"/>
      <c r="W31" s="120"/>
      <c r="X31" s="120"/>
      <c r="Y31" s="120"/>
      <c r="Z31" s="120"/>
    </row>
    <row r="32" spans="1:26" s="18" customFormat="1" x14ac:dyDescent="0.25">
      <c r="A32" s="38" t="s">
        <v>134</v>
      </c>
      <c r="B32" s="40">
        <v>2335</v>
      </c>
      <c r="C32" s="40">
        <v>2185</v>
      </c>
      <c r="D32" s="40">
        <v>2046</v>
      </c>
      <c r="E32" s="40">
        <v>32</v>
      </c>
      <c r="F32" s="40">
        <v>29</v>
      </c>
      <c r="G32" s="40">
        <v>78</v>
      </c>
      <c r="H32" s="260">
        <v>0.93576017130621003</v>
      </c>
      <c r="I32" s="149">
        <f>D32/(C32-G32)</f>
        <v>0.97104888467014716</v>
      </c>
      <c r="J32" s="259"/>
      <c r="K32" s="120"/>
      <c r="L32" s="120"/>
      <c r="M32" s="120"/>
      <c r="N32" s="120"/>
      <c r="O32" s="120"/>
      <c r="P32" s="120"/>
      <c r="Q32" s="263"/>
      <c r="R32" s="120"/>
      <c r="S32" s="120"/>
      <c r="T32" s="120"/>
      <c r="U32" s="120"/>
      <c r="V32" s="120"/>
      <c r="W32" s="120"/>
      <c r="X32" s="120"/>
      <c r="Y32" s="120"/>
      <c r="Z32" s="120"/>
    </row>
    <row r="33" spans="1:17" s="18" customFormat="1" x14ac:dyDescent="0.25">
      <c r="A33" s="47" t="s">
        <v>135</v>
      </c>
      <c r="B33" s="40">
        <v>2797</v>
      </c>
      <c r="C33" s="40">
        <v>2604</v>
      </c>
      <c r="D33" s="40">
        <v>2329</v>
      </c>
      <c r="E33" s="40">
        <v>26</v>
      </c>
      <c r="F33" s="40">
        <v>54</v>
      </c>
      <c r="G33" s="17">
        <v>195</v>
      </c>
      <c r="H33" s="283">
        <f>C33/B33</f>
        <v>0.93099749731855563</v>
      </c>
      <c r="I33" s="283">
        <f>D33/(C33-G33)</f>
        <v>0.96679119966791205</v>
      </c>
      <c r="J33" s="259"/>
      <c r="K33" s="120"/>
      <c r="L33" s="120"/>
      <c r="M33" s="120"/>
      <c r="N33" s="120"/>
      <c r="O33" s="120"/>
      <c r="P33" s="120"/>
      <c r="Q33" s="263"/>
    </row>
    <row r="34" spans="1:17" s="18" customFormat="1" x14ac:dyDescent="0.25">
      <c r="A34" s="285" t="s">
        <v>178</v>
      </c>
      <c r="B34" s="286"/>
      <c r="C34" s="23"/>
      <c r="D34" s="23"/>
      <c r="E34" s="23"/>
      <c r="F34" s="23"/>
      <c r="G34" s="23"/>
      <c r="H34" s="23"/>
      <c r="I34" s="23"/>
      <c r="J34" s="259"/>
      <c r="K34" s="120"/>
      <c r="L34" s="120"/>
      <c r="M34" s="120"/>
      <c r="N34" s="120"/>
      <c r="O34" s="120"/>
      <c r="P34" s="120"/>
      <c r="Q34" s="263"/>
    </row>
    <row r="35" spans="1:17" s="18" customFormat="1" x14ac:dyDescent="0.25">
      <c r="A35" s="146" t="s">
        <v>91</v>
      </c>
      <c r="B35" s="147">
        <v>6361</v>
      </c>
      <c r="C35" s="147">
        <v>5604</v>
      </c>
      <c r="D35" s="147">
        <v>4282</v>
      </c>
      <c r="E35" s="147">
        <v>376</v>
      </c>
      <c r="F35" s="147">
        <v>228</v>
      </c>
      <c r="G35" s="147">
        <v>718</v>
      </c>
      <c r="H35" s="260">
        <f t="shared" ref="H35:H44" si="2">C35/B35</f>
        <v>0.88099355447256722</v>
      </c>
      <c r="I35" s="260">
        <f t="shared" ref="I35:I44" si="3">D35/(C35-G35)</f>
        <v>0.87638149815800248</v>
      </c>
      <c r="J35" s="259"/>
      <c r="K35" s="120"/>
      <c r="L35" s="120"/>
      <c r="M35" s="120"/>
      <c r="N35" s="120"/>
      <c r="O35" s="120"/>
      <c r="P35" s="120"/>
      <c r="Q35" s="263"/>
    </row>
    <row r="36" spans="1:17" s="18" customFormat="1" x14ac:dyDescent="0.25">
      <c r="A36" s="146" t="s">
        <v>92</v>
      </c>
      <c r="B36" s="147">
        <v>6953</v>
      </c>
      <c r="C36" s="147">
        <v>6120</v>
      </c>
      <c r="D36" s="147">
        <v>4600</v>
      </c>
      <c r="E36" s="147">
        <v>331</v>
      </c>
      <c r="F36" s="147">
        <v>315</v>
      </c>
      <c r="G36" s="147">
        <v>874</v>
      </c>
      <c r="H36" s="260">
        <f t="shared" si="2"/>
        <v>0.88019559902200484</v>
      </c>
      <c r="I36" s="260">
        <f t="shared" si="3"/>
        <v>0.87685855890202058</v>
      </c>
      <c r="J36" s="259"/>
      <c r="K36" s="120"/>
      <c r="L36" s="120"/>
      <c r="M36" s="120"/>
      <c r="N36" s="120"/>
      <c r="O36" s="120"/>
      <c r="P36" s="120"/>
      <c r="Q36" s="263"/>
    </row>
    <row r="37" spans="1:17" s="18" customFormat="1" x14ac:dyDescent="0.25">
      <c r="A37" s="146" t="s">
        <v>93</v>
      </c>
      <c r="B37" s="147">
        <v>7208</v>
      </c>
      <c r="C37" s="147">
        <v>6356</v>
      </c>
      <c r="D37" s="147">
        <v>4891</v>
      </c>
      <c r="E37" s="147">
        <v>337</v>
      </c>
      <c r="F37" s="147">
        <v>302</v>
      </c>
      <c r="G37" s="147">
        <v>826</v>
      </c>
      <c r="H37" s="260">
        <f t="shared" si="2"/>
        <v>0.88179800221975579</v>
      </c>
      <c r="I37" s="260">
        <f t="shared" si="3"/>
        <v>0.88444846292947554</v>
      </c>
      <c r="J37" s="259"/>
      <c r="K37" s="120"/>
      <c r="L37" s="120"/>
      <c r="M37" s="120"/>
      <c r="N37" s="120"/>
      <c r="O37" s="120"/>
      <c r="P37" s="120"/>
      <c r="Q37" s="263"/>
    </row>
    <row r="38" spans="1:17" s="18" customFormat="1" x14ac:dyDescent="0.25">
      <c r="A38" s="146" t="s">
        <v>94</v>
      </c>
      <c r="B38" s="147">
        <v>7357</v>
      </c>
      <c r="C38" s="147">
        <v>6530</v>
      </c>
      <c r="D38" s="147">
        <v>4894</v>
      </c>
      <c r="E38" s="147">
        <v>526</v>
      </c>
      <c r="F38" s="147">
        <v>340</v>
      </c>
      <c r="G38" s="147">
        <v>770</v>
      </c>
      <c r="H38" s="260">
        <f t="shared" si="2"/>
        <v>0.8875900502922387</v>
      </c>
      <c r="I38" s="260">
        <f t="shared" si="3"/>
        <v>0.84965277777777781</v>
      </c>
      <c r="J38" s="259"/>
      <c r="K38" s="120"/>
      <c r="L38" s="120"/>
      <c r="M38" s="120"/>
      <c r="N38" s="120"/>
      <c r="O38" s="120"/>
      <c r="P38" s="120"/>
      <c r="Q38" s="263"/>
    </row>
    <row r="39" spans="1:17" s="18" customFormat="1" x14ac:dyDescent="0.25">
      <c r="A39" s="146" t="s">
        <v>95</v>
      </c>
      <c r="B39" s="147">
        <v>6906</v>
      </c>
      <c r="C39" s="147">
        <v>6145</v>
      </c>
      <c r="D39" s="147">
        <v>4637</v>
      </c>
      <c r="E39" s="147">
        <v>594</v>
      </c>
      <c r="F39" s="147">
        <v>327</v>
      </c>
      <c r="G39" s="147">
        <v>587</v>
      </c>
      <c r="H39" s="260">
        <f t="shared" si="2"/>
        <v>0.88980596582681726</v>
      </c>
      <c r="I39" s="260">
        <f t="shared" si="3"/>
        <v>0.83429291111910764</v>
      </c>
      <c r="J39" s="259"/>
      <c r="K39" s="120"/>
      <c r="L39" s="120"/>
      <c r="M39" s="120"/>
      <c r="N39" s="120"/>
      <c r="O39" s="120"/>
      <c r="P39" s="120"/>
      <c r="Q39" s="263"/>
    </row>
    <row r="40" spans="1:17" s="18" customFormat="1" x14ac:dyDescent="0.25">
      <c r="A40" s="146" t="s">
        <v>96</v>
      </c>
      <c r="B40" s="147">
        <v>6673</v>
      </c>
      <c r="C40" s="147">
        <v>5941</v>
      </c>
      <c r="D40" s="147">
        <v>4286</v>
      </c>
      <c r="E40" s="147">
        <v>669</v>
      </c>
      <c r="F40" s="147">
        <v>341</v>
      </c>
      <c r="G40" s="147">
        <v>645</v>
      </c>
      <c r="H40" s="260">
        <f t="shared" si="2"/>
        <v>0.89030421099955037</v>
      </c>
      <c r="I40" s="260">
        <f t="shared" si="3"/>
        <v>0.80929003021148038</v>
      </c>
      <c r="J40" s="259"/>
      <c r="K40" s="120"/>
      <c r="L40" s="120"/>
      <c r="M40" s="120"/>
      <c r="N40" s="120"/>
      <c r="O40" s="120"/>
      <c r="P40" s="120"/>
      <c r="Q40" s="263"/>
    </row>
    <row r="41" spans="1:17" s="18" customFormat="1" x14ac:dyDescent="0.25">
      <c r="A41" s="146" t="s">
        <v>97</v>
      </c>
      <c r="B41" s="147">
        <v>7035</v>
      </c>
      <c r="C41" s="147">
        <v>6291</v>
      </c>
      <c r="D41" s="147">
        <v>4999</v>
      </c>
      <c r="E41" s="147">
        <v>402</v>
      </c>
      <c r="F41" s="147">
        <v>298</v>
      </c>
      <c r="G41" s="147">
        <v>592</v>
      </c>
      <c r="H41" s="260">
        <f t="shared" si="2"/>
        <v>0.8942430703624733</v>
      </c>
      <c r="I41" s="260">
        <f t="shared" si="3"/>
        <v>0.8771714335848394</v>
      </c>
      <c r="J41" s="259"/>
      <c r="K41" s="120"/>
      <c r="L41" s="120"/>
      <c r="M41" s="120"/>
      <c r="N41" s="120"/>
      <c r="O41" s="120"/>
      <c r="P41" s="120"/>
      <c r="Q41" s="263"/>
    </row>
    <row r="42" spans="1:17" s="18" customFormat="1" x14ac:dyDescent="0.25">
      <c r="A42" s="38" t="s">
        <v>133</v>
      </c>
      <c r="B42" s="153">
        <v>6919</v>
      </c>
      <c r="C42" s="153">
        <v>5927</v>
      </c>
      <c r="D42" s="153">
        <v>4896</v>
      </c>
      <c r="E42" s="153">
        <v>312</v>
      </c>
      <c r="F42" s="153">
        <v>287</v>
      </c>
      <c r="G42" s="153">
        <v>432</v>
      </c>
      <c r="H42" s="260">
        <f t="shared" si="2"/>
        <v>0.85662668015609189</v>
      </c>
      <c r="I42" s="260">
        <f t="shared" si="3"/>
        <v>0.89099181073703371</v>
      </c>
      <c r="J42" s="259"/>
      <c r="K42" s="120"/>
      <c r="L42" s="120"/>
      <c r="M42" s="120"/>
      <c r="N42" s="120"/>
      <c r="O42" s="120"/>
      <c r="P42" s="120"/>
      <c r="Q42" s="263"/>
    </row>
    <row r="43" spans="1:17" s="18" customFormat="1" x14ac:dyDescent="0.25">
      <c r="A43" s="38" t="s">
        <v>134</v>
      </c>
      <c r="B43" s="153">
        <v>6445</v>
      </c>
      <c r="C43" s="153">
        <v>5580</v>
      </c>
      <c r="D43" s="153">
        <v>4784</v>
      </c>
      <c r="E43" s="153">
        <v>220</v>
      </c>
      <c r="F43" s="153">
        <v>208</v>
      </c>
      <c r="G43" s="153">
        <v>368</v>
      </c>
      <c r="H43" s="260">
        <f t="shared" si="2"/>
        <v>0.86578743211792086</v>
      </c>
      <c r="I43" s="260">
        <f t="shared" si="3"/>
        <v>0.91788181120491175</v>
      </c>
      <c r="J43" s="259"/>
      <c r="K43" s="120"/>
      <c r="L43" s="120"/>
      <c r="M43" s="120"/>
      <c r="N43" s="120"/>
      <c r="O43" s="120"/>
      <c r="P43" s="120"/>
      <c r="Q43" s="263"/>
    </row>
    <row r="44" spans="1:17" s="18" customFormat="1" x14ac:dyDescent="0.25">
      <c r="A44" s="47" t="s">
        <v>135</v>
      </c>
      <c r="B44" s="159">
        <v>7336</v>
      </c>
      <c r="C44" s="196">
        <v>6265</v>
      </c>
      <c r="D44" s="196">
        <v>5407</v>
      </c>
      <c r="E44" s="196">
        <v>155</v>
      </c>
      <c r="F44" s="196">
        <v>276</v>
      </c>
      <c r="G44" s="196">
        <v>427</v>
      </c>
      <c r="H44" s="283">
        <f t="shared" si="2"/>
        <v>0.85400763358778631</v>
      </c>
      <c r="I44" s="283">
        <f t="shared" si="3"/>
        <v>0.92617334703665644</v>
      </c>
      <c r="J44" s="259"/>
      <c r="K44" s="120"/>
      <c r="L44" s="120"/>
      <c r="M44" s="120"/>
      <c r="N44" s="120"/>
      <c r="O44" s="120"/>
      <c r="P44" s="120"/>
      <c r="Q44" s="263"/>
    </row>
    <row r="45" spans="1:17" s="18" customFormat="1" x14ac:dyDescent="0.25">
      <c r="A45" s="120"/>
      <c r="B45" s="17"/>
      <c r="C45" s="17"/>
      <c r="D45" s="17"/>
      <c r="E45" s="17"/>
      <c r="F45" s="17"/>
      <c r="G45" s="17"/>
      <c r="H45" s="17"/>
      <c r="I45" s="17"/>
      <c r="J45" s="259"/>
      <c r="K45" s="120"/>
      <c r="L45" s="120"/>
      <c r="M45" s="120"/>
      <c r="N45" s="120"/>
      <c r="O45" s="120"/>
      <c r="P45" s="120"/>
      <c r="Q45" s="120"/>
    </row>
    <row r="46" spans="1:17" s="18" customFormat="1" x14ac:dyDescent="0.25">
      <c r="A46" s="287" t="s">
        <v>64</v>
      </c>
      <c r="B46" s="17"/>
      <c r="C46" s="17"/>
      <c r="D46" s="17"/>
      <c r="E46" s="17"/>
      <c r="F46" s="17"/>
      <c r="G46" s="17"/>
      <c r="H46" s="17"/>
      <c r="I46" s="17"/>
      <c r="J46" s="261"/>
      <c r="K46" s="120"/>
      <c r="L46" s="120"/>
      <c r="M46" s="120"/>
      <c r="N46" s="120"/>
      <c r="O46" s="120"/>
      <c r="P46" s="120"/>
      <c r="Q46" s="120"/>
    </row>
    <row r="47" spans="1:17" s="18" customFormat="1" ht="12" customHeight="1" x14ac:dyDescent="0.25">
      <c r="A47" s="99" t="s">
        <v>65</v>
      </c>
      <c r="B47" s="17"/>
      <c r="C47" s="17"/>
      <c r="D47" s="17"/>
      <c r="E47" s="17"/>
      <c r="F47" s="17"/>
      <c r="G47" s="17"/>
      <c r="H47" s="17"/>
      <c r="I47" s="17"/>
      <c r="J47" s="261"/>
      <c r="K47" s="120"/>
      <c r="L47" s="120"/>
      <c r="M47" s="120"/>
      <c r="N47" s="120"/>
      <c r="O47" s="120"/>
      <c r="P47" s="120"/>
      <c r="Q47" s="120"/>
    </row>
    <row r="48" spans="1:17" s="18" customFormat="1" ht="12" customHeight="1" x14ac:dyDescent="0.25">
      <c r="A48" s="88" t="s">
        <v>101</v>
      </c>
      <c r="B48" s="17"/>
      <c r="C48" s="17"/>
      <c r="D48" s="17"/>
      <c r="E48" s="17"/>
      <c r="F48" s="17"/>
      <c r="G48" s="17"/>
      <c r="H48" s="17"/>
      <c r="I48" s="17"/>
      <c r="J48" s="261"/>
      <c r="K48" s="120"/>
      <c r="L48" s="120"/>
      <c r="M48" s="120"/>
      <c r="N48" s="120"/>
      <c r="O48" s="120"/>
      <c r="P48" s="120"/>
      <c r="Q48" s="120"/>
    </row>
    <row r="49" spans="1:22" s="18" customFormat="1" ht="12" customHeight="1" x14ac:dyDescent="0.25">
      <c r="A49" s="185" t="s">
        <v>179</v>
      </c>
      <c r="B49" s="17"/>
      <c r="C49" s="17"/>
      <c r="D49" s="17"/>
      <c r="E49" s="17"/>
      <c r="F49" s="17"/>
      <c r="G49" s="17"/>
      <c r="H49" s="17"/>
      <c r="I49" s="17"/>
      <c r="J49" s="261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</row>
    <row r="50" spans="1:22" s="18" customFormat="1" ht="12" customHeight="1" x14ac:dyDescent="0.25">
      <c r="A50" s="100"/>
      <c r="B50" s="17"/>
      <c r="C50" s="17"/>
      <c r="D50" s="17"/>
      <c r="E50" s="17"/>
      <c r="F50" s="17"/>
      <c r="G50" s="17"/>
      <c r="H50" s="17"/>
      <c r="I50" s="17"/>
      <c r="J50" s="261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</row>
    <row r="51" spans="1:22" s="18" customFormat="1" x14ac:dyDescent="0.25">
      <c r="A51" s="120"/>
      <c r="B51" s="17"/>
      <c r="C51" s="17"/>
      <c r="D51" s="17"/>
      <c r="E51" s="17"/>
      <c r="F51" s="17"/>
      <c r="G51" s="17"/>
      <c r="H51" s="17"/>
      <c r="I51" s="17"/>
      <c r="J51" s="259"/>
      <c r="K51" s="120"/>
      <c r="L51" s="120"/>
      <c r="M51" s="120"/>
      <c r="N51" s="120"/>
      <c r="O51" s="120"/>
      <c r="P51" s="120"/>
      <c r="Q51" s="120"/>
      <c r="R51" s="120"/>
      <c r="S51" s="120"/>
      <c r="T51" s="88"/>
      <c r="U51" s="88"/>
      <c r="V51" s="88"/>
    </row>
    <row r="52" spans="1:22" s="88" customFormat="1" ht="14.25" customHeight="1" x14ac:dyDescent="0.25">
      <c r="B52" s="17"/>
      <c r="C52" s="17"/>
      <c r="D52" s="17"/>
      <c r="E52" s="17"/>
      <c r="F52" s="17"/>
      <c r="G52" s="17"/>
      <c r="H52" s="17"/>
      <c r="I52" s="17"/>
      <c r="J52" s="261"/>
      <c r="T52" s="120"/>
      <c r="U52" s="120"/>
      <c r="V52" s="120"/>
    </row>
    <row r="53" spans="1:22" s="18" customFormat="1" x14ac:dyDescent="0.25">
      <c r="A53" s="120"/>
      <c r="B53" s="17"/>
      <c r="C53" s="17"/>
      <c r="D53" s="17"/>
      <c r="E53" s="17"/>
      <c r="F53" s="17"/>
      <c r="G53" s="17"/>
      <c r="H53" s="17"/>
      <c r="I53" s="17"/>
      <c r="J53" s="261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</row>
    <row r="54" spans="1:22" s="18" customFormat="1" x14ac:dyDescent="0.25">
      <c r="A54" s="120"/>
      <c r="B54" s="17"/>
      <c r="C54" s="17"/>
      <c r="D54" s="17"/>
      <c r="E54" s="17"/>
      <c r="F54" s="17"/>
      <c r="G54" s="17"/>
      <c r="H54" s="17"/>
      <c r="I54" s="17"/>
      <c r="J54" s="261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</row>
    <row r="55" spans="1:22" s="18" customFormat="1" x14ac:dyDescent="0.25">
      <c r="A55" s="120"/>
      <c r="B55" s="17"/>
      <c r="C55" s="17"/>
      <c r="D55" s="17"/>
      <c r="E55" s="17"/>
      <c r="F55" s="17"/>
      <c r="G55" s="17"/>
      <c r="H55" s="17"/>
      <c r="I55" s="17"/>
      <c r="J55" s="261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</row>
    <row r="56" spans="1:22" s="18" customFormat="1" x14ac:dyDescent="0.25">
      <c r="A56" s="120"/>
      <c r="B56" s="17"/>
      <c r="C56" s="17"/>
      <c r="D56" s="17"/>
      <c r="E56" s="17"/>
      <c r="F56" s="17"/>
      <c r="G56" s="17"/>
      <c r="H56" s="17"/>
      <c r="I56" s="17"/>
      <c r="J56" s="261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</row>
    <row r="57" spans="1:22" s="18" customFormat="1" x14ac:dyDescent="0.25">
      <c r="A57" s="120"/>
      <c r="B57" s="17"/>
      <c r="C57" s="17"/>
      <c r="D57" s="17"/>
      <c r="E57" s="17"/>
      <c r="F57" s="17"/>
      <c r="G57" s="17"/>
      <c r="H57" s="17"/>
      <c r="I57" s="17"/>
      <c r="J57" s="261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</row>
    <row r="58" spans="1:22" s="18" customFormat="1" x14ac:dyDescent="0.25">
      <c r="A58" s="120"/>
      <c r="B58" s="17"/>
      <c r="C58" s="17"/>
      <c r="D58" s="17"/>
      <c r="E58" s="17"/>
      <c r="F58" s="17"/>
      <c r="G58" s="17"/>
      <c r="H58" s="17"/>
      <c r="I58" s="17"/>
      <c r="J58" s="261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</row>
    <row r="59" spans="1:22" s="18" customFormat="1" x14ac:dyDescent="0.25">
      <c r="A59" s="120"/>
      <c r="B59" s="17"/>
      <c r="C59" s="17"/>
      <c r="D59" s="17"/>
      <c r="E59" s="17"/>
      <c r="F59" s="17"/>
      <c r="G59" s="17"/>
      <c r="H59" s="17"/>
      <c r="I59" s="17"/>
      <c r="J59" s="261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</row>
    <row r="60" spans="1:22" s="18" customFormat="1" x14ac:dyDescent="0.25">
      <c r="A60" s="120"/>
      <c r="B60" s="17"/>
      <c r="C60" s="17"/>
      <c r="D60" s="17"/>
      <c r="E60" s="17"/>
      <c r="F60" s="17"/>
      <c r="G60" s="17"/>
      <c r="H60" s="17"/>
      <c r="I60" s="17"/>
      <c r="J60" s="261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</row>
    <row r="61" spans="1:22" s="18" customFormat="1" x14ac:dyDescent="0.25">
      <c r="A61" s="120"/>
      <c r="B61" s="17"/>
      <c r="C61" s="17"/>
      <c r="D61" s="17"/>
      <c r="E61" s="17"/>
      <c r="F61" s="17"/>
      <c r="G61" s="17"/>
      <c r="H61" s="17"/>
      <c r="I61" s="17"/>
      <c r="J61" s="261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</row>
    <row r="62" spans="1:22" s="18" customFormat="1" x14ac:dyDescent="0.25">
      <c r="A62" s="120"/>
      <c r="B62" s="17"/>
      <c r="C62" s="17"/>
      <c r="D62" s="17"/>
      <c r="E62" s="17"/>
      <c r="F62" s="17"/>
      <c r="G62" s="17"/>
      <c r="H62" s="17"/>
      <c r="I62" s="17"/>
      <c r="J62" s="261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</row>
  </sheetData>
  <sheetProtection sheet="1" objects="1" scenarios="1"/>
  <hyperlinks>
    <hyperlink ref="A5" location="INDEX!A1" display="Back to index"/>
  </hyperlinks>
  <pageMargins left="0.25" right="0.25" top="0.75" bottom="0.75" header="0.30000000000000004" footer="0.30000000000000004"/>
  <pageSetup paperSize="0" scale="88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"/>
  <sheetViews>
    <sheetView showGridLines="0" workbookViewId="0">
      <selection sqref="A1:I1"/>
    </sheetView>
  </sheetViews>
  <sheetFormatPr defaultRowHeight="15" x14ac:dyDescent="0.25"/>
  <cols>
    <col min="1" max="1" width="31.28515625" style="34" customWidth="1"/>
    <col min="2" max="2" width="14.140625" style="34" customWidth="1"/>
    <col min="3" max="3" width="11.42578125" style="34" customWidth="1"/>
    <col min="4" max="4" width="11.5703125" style="34" customWidth="1"/>
    <col min="5" max="5" width="13.28515625" style="34" customWidth="1"/>
    <col min="6" max="6" width="13.85546875" style="34" customWidth="1"/>
    <col min="7" max="7" width="8.42578125" style="34" customWidth="1"/>
    <col min="8" max="8" width="15" style="34" customWidth="1"/>
    <col min="9" max="9" width="14.85546875" style="34" customWidth="1"/>
    <col min="10" max="10" width="6.42578125" style="34" customWidth="1"/>
    <col min="11" max="11" width="11.42578125" style="34" customWidth="1"/>
    <col min="12" max="12" width="14.85546875" style="34" customWidth="1"/>
    <col min="13" max="13" width="9.140625" style="34" customWidth="1"/>
    <col min="14" max="16384" width="9.140625" style="34"/>
  </cols>
  <sheetData>
    <row r="1" spans="1:10 16381:16384" s="18" customFormat="1" ht="38.25" customHeight="1" x14ac:dyDescent="0.35">
      <c r="A1" s="336" t="s">
        <v>180</v>
      </c>
      <c r="B1" s="336"/>
      <c r="C1" s="336"/>
      <c r="D1" s="336"/>
      <c r="E1" s="336"/>
      <c r="F1" s="336"/>
      <c r="G1" s="336"/>
      <c r="H1" s="336"/>
      <c r="I1" s="336"/>
      <c r="J1" s="34"/>
      <c r="XFA1" s="34"/>
      <c r="XFB1" s="34"/>
      <c r="XFC1" s="34"/>
      <c r="XFD1" s="34"/>
    </row>
    <row r="2" spans="1:10 16381:16384" s="18" customFormat="1" ht="12.75" customHeight="1" x14ac:dyDescent="0.3">
      <c r="A2" s="19" t="s">
        <v>35</v>
      </c>
      <c r="B2" s="140"/>
      <c r="C2" s="140"/>
      <c r="D2" s="140"/>
      <c r="E2" s="140"/>
      <c r="F2" s="140"/>
      <c r="G2" s="140"/>
      <c r="H2" s="138"/>
      <c r="I2" s="34"/>
      <c r="J2" s="34"/>
      <c r="XFA2" s="34"/>
      <c r="XFB2" s="34"/>
      <c r="XFC2" s="34"/>
      <c r="XFD2" s="34"/>
    </row>
    <row r="3" spans="1:10 16381:16384" s="18" customFormat="1" ht="12.75" customHeight="1" x14ac:dyDescent="0.3">
      <c r="A3" s="19" t="s">
        <v>1</v>
      </c>
      <c r="B3" s="140"/>
      <c r="C3" s="140"/>
      <c r="D3" s="140"/>
      <c r="E3" s="140"/>
      <c r="F3" s="140"/>
      <c r="G3" s="140"/>
      <c r="H3" s="138"/>
      <c r="I3" s="34"/>
      <c r="J3" s="34"/>
      <c r="XFA3" s="34"/>
      <c r="XFB3" s="34"/>
      <c r="XFC3" s="34"/>
      <c r="XFD3" s="34"/>
    </row>
    <row r="4" spans="1:10 16381:16384" s="18" customFormat="1" ht="12.75" customHeight="1" x14ac:dyDescent="0.3">
      <c r="A4" s="19"/>
      <c r="B4" s="140"/>
      <c r="C4" s="140"/>
      <c r="D4" s="140"/>
      <c r="E4" s="140"/>
      <c r="F4" s="140"/>
      <c r="G4" s="140"/>
      <c r="H4" s="138"/>
      <c r="I4" s="34"/>
      <c r="J4" s="34"/>
      <c r="XFA4" s="34"/>
      <c r="XFB4" s="34"/>
      <c r="XFC4" s="34"/>
      <c r="XFD4" s="34"/>
    </row>
    <row r="5" spans="1:10 16381:16384" s="17" customFormat="1" ht="13.5" customHeight="1" x14ac:dyDescent="0.25">
      <c r="A5" s="141" t="s">
        <v>36</v>
      </c>
      <c r="XFA5" s="34"/>
      <c r="XFB5" s="34"/>
      <c r="XFC5" s="34"/>
      <c r="XFD5" s="34"/>
    </row>
    <row r="6" spans="1:10 16381:16384" s="235" customFormat="1" ht="12" customHeight="1" x14ac:dyDescent="0.25">
      <c r="A6" s="233"/>
      <c r="B6" s="233"/>
      <c r="C6" s="234"/>
      <c r="D6" s="233"/>
      <c r="E6" s="233"/>
      <c r="F6" s="234"/>
      <c r="G6" s="233"/>
      <c r="H6" s="234"/>
    </row>
    <row r="7" spans="1:10 16381:16384" s="18" customFormat="1" ht="51.75" customHeight="1" x14ac:dyDescent="0.25">
      <c r="A7" s="21"/>
      <c r="B7" s="23" t="s">
        <v>144</v>
      </c>
      <c r="C7" s="23" t="s">
        <v>48</v>
      </c>
      <c r="D7" s="25" t="s">
        <v>49</v>
      </c>
      <c r="E7" s="25" t="s">
        <v>160</v>
      </c>
      <c r="F7" s="25" t="s">
        <v>161</v>
      </c>
      <c r="G7" s="23" t="s">
        <v>73</v>
      </c>
      <c r="H7" s="23" t="s">
        <v>168</v>
      </c>
      <c r="I7" s="23" t="s">
        <v>169</v>
      </c>
      <c r="J7" s="38"/>
      <c r="XFA7" s="34"/>
      <c r="XFB7" s="34"/>
      <c r="XFC7" s="34"/>
      <c r="XFD7" s="34"/>
    </row>
    <row r="8" spans="1:10 16381:16384" s="18" customFormat="1" ht="15.75" customHeight="1" x14ac:dyDescent="0.25">
      <c r="A8" s="288" t="s">
        <v>181</v>
      </c>
      <c r="B8" s="289">
        <v>26607</v>
      </c>
      <c r="C8" s="289">
        <v>24355</v>
      </c>
      <c r="D8" s="289">
        <v>21579</v>
      </c>
      <c r="E8" s="289">
        <v>519</v>
      </c>
      <c r="F8" s="289">
        <v>640</v>
      </c>
      <c r="G8" s="289">
        <v>1617</v>
      </c>
      <c r="H8" s="290">
        <f t="shared" ref="H8:H23" si="0">C8/B8</f>
        <v>0.91536061938587587</v>
      </c>
      <c r="I8" s="290">
        <f t="shared" ref="I8:I23" si="1">D8/(C8-G8)</f>
        <v>0.94902805875626706</v>
      </c>
      <c r="J8" s="263"/>
      <c r="XFA8" s="34"/>
      <c r="XFB8" s="34"/>
      <c r="XFC8" s="34"/>
      <c r="XFD8" s="34"/>
    </row>
    <row r="9" spans="1:10 16381:16384" s="18" customFormat="1" ht="15.75" x14ac:dyDescent="0.25">
      <c r="A9" s="291" t="s">
        <v>123</v>
      </c>
      <c r="B9" s="292">
        <v>13187</v>
      </c>
      <c r="C9" s="292">
        <v>12041</v>
      </c>
      <c r="D9" s="292">
        <v>10671</v>
      </c>
      <c r="E9" s="292">
        <v>253</v>
      </c>
      <c r="F9" s="292">
        <v>264</v>
      </c>
      <c r="G9" s="292">
        <v>853</v>
      </c>
      <c r="H9" s="260">
        <f t="shared" si="0"/>
        <v>0.91309623113672556</v>
      </c>
      <c r="I9" s="260">
        <f t="shared" si="1"/>
        <v>0.95378977475866999</v>
      </c>
      <c r="J9" s="263"/>
      <c r="XFA9" s="34"/>
      <c r="XFB9" s="34"/>
      <c r="XFC9" s="34"/>
      <c r="XFD9" s="34"/>
    </row>
    <row r="10" spans="1:10 16381:16384" s="18" customFormat="1" ht="14.25" customHeight="1" x14ac:dyDescent="0.25">
      <c r="A10" s="293" t="s">
        <v>182</v>
      </c>
      <c r="B10" s="294">
        <v>13420</v>
      </c>
      <c r="C10" s="294">
        <v>12314</v>
      </c>
      <c r="D10" s="294">
        <v>10908</v>
      </c>
      <c r="E10" s="294">
        <v>266</v>
      </c>
      <c r="F10" s="294">
        <v>376</v>
      </c>
      <c r="G10" s="294">
        <v>764</v>
      </c>
      <c r="H10" s="295">
        <f t="shared" si="0"/>
        <v>0.91758569299552906</v>
      </c>
      <c r="I10" s="295">
        <f t="shared" si="1"/>
        <v>0.94441558441558437</v>
      </c>
      <c r="J10" s="263"/>
      <c r="XFA10" s="34"/>
      <c r="XFB10" s="34"/>
      <c r="XFC10" s="34"/>
      <c r="XFD10" s="34"/>
    </row>
    <row r="11" spans="1:10 16381:16384" s="18" customFormat="1" ht="14.25" customHeight="1" x14ac:dyDescent="0.25">
      <c r="A11" s="291" t="s">
        <v>114</v>
      </c>
      <c r="B11" s="292">
        <v>1924</v>
      </c>
      <c r="C11" s="292">
        <v>1779</v>
      </c>
      <c r="D11" s="292">
        <v>1572</v>
      </c>
      <c r="E11" s="292">
        <v>24</v>
      </c>
      <c r="F11" s="292">
        <v>51</v>
      </c>
      <c r="G11" s="292">
        <v>132</v>
      </c>
      <c r="H11" s="260">
        <f t="shared" si="0"/>
        <v>0.92463617463617465</v>
      </c>
      <c r="I11" s="260">
        <f t="shared" si="1"/>
        <v>0.95446265938069219</v>
      </c>
      <c r="J11" s="263"/>
      <c r="XFA11" s="34"/>
      <c r="XFB11" s="34"/>
      <c r="XFC11" s="34"/>
      <c r="XFD11" s="34"/>
    </row>
    <row r="12" spans="1:10 16381:16384" s="18" customFormat="1" ht="14.25" customHeight="1" x14ac:dyDescent="0.25">
      <c r="A12" s="291" t="s">
        <v>118</v>
      </c>
      <c r="B12" s="292">
        <v>1287</v>
      </c>
      <c r="C12" s="292">
        <v>1177</v>
      </c>
      <c r="D12" s="292">
        <v>1001</v>
      </c>
      <c r="E12" s="292">
        <v>38</v>
      </c>
      <c r="F12" s="292">
        <v>51</v>
      </c>
      <c r="G12" s="292">
        <v>87</v>
      </c>
      <c r="H12" s="260">
        <f t="shared" si="0"/>
        <v>0.9145299145299145</v>
      </c>
      <c r="I12" s="260">
        <f t="shared" si="1"/>
        <v>0.91834862385321103</v>
      </c>
      <c r="J12" s="263"/>
      <c r="XFA12" s="34"/>
      <c r="XFB12" s="34"/>
      <c r="XFC12" s="34"/>
      <c r="XFD12" s="34"/>
    </row>
    <row r="13" spans="1:10 16381:16384" s="18" customFormat="1" ht="14.25" customHeight="1" x14ac:dyDescent="0.25">
      <c r="A13" s="291" t="s">
        <v>120</v>
      </c>
      <c r="B13" s="292">
        <v>1176</v>
      </c>
      <c r="C13" s="292">
        <v>1154</v>
      </c>
      <c r="D13" s="292">
        <v>1042</v>
      </c>
      <c r="E13" s="292">
        <v>32</v>
      </c>
      <c r="F13" s="292">
        <v>22</v>
      </c>
      <c r="G13" s="292">
        <v>58</v>
      </c>
      <c r="H13" s="260">
        <f t="shared" si="0"/>
        <v>0.98129251700680276</v>
      </c>
      <c r="I13" s="260">
        <f t="shared" si="1"/>
        <v>0.9507299270072993</v>
      </c>
      <c r="J13" s="263"/>
      <c r="XFA13" s="34"/>
      <c r="XFB13" s="34"/>
      <c r="XFC13" s="34"/>
      <c r="XFD13" s="34"/>
    </row>
    <row r="14" spans="1:10 16381:16384" s="18" customFormat="1" ht="14.25" customHeight="1" x14ac:dyDescent="0.25">
      <c r="A14" s="291" t="s">
        <v>116</v>
      </c>
      <c r="B14" s="292">
        <v>762</v>
      </c>
      <c r="C14" s="292">
        <v>740</v>
      </c>
      <c r="D14" s="292">
        <v>683</v>
      </c>
      <c r="E14" s="292">
        <v>11</v>
      </c>
      <c r="F14" s="292">
        <v>11</v>
      </c>
      <c r="G14" s="292">
        <v>35</v>
      </c>
      <c r="H14" s="260">
        <f t="shared" si="0"/>
        <v>0.97112860892388453</v>
      </c>
      <c r="I14" s="260">
        <f t="shared" si="1"/>
        <v>0.96879432624113471</v>
      </c>
      <c r="J14" s="263"/>
      <c r="XFA14" s="34"/>
      <c r="XFB14" s="34"/>
      <c r="XFC14" s="34"/>
      <c r="XFD14" s="34"/>
    </row>
    <row r="15" spans="1:10 16381:16384" s="18" customFormat="1" ht="14.25" customHeight="1" x14ac:dyDescent="0.25">
      <c r="A15" s="291" t="s">
        <v>115</v>
      </c>
      <c r="B15" s="292">
        <v>600</v>
      </c>
      <c r="C15" s="292">
        <v>561</v>
      </c>
      <c r="D15" s="292">
        <v>512</v>
      </c>
      <c r="E15" s="292">
        <v>5</v>
      </c>
      <c r="F15" s="292">
        <v>15</v>
      </c>
      <c r="G15" s="292">
        <v>29</v>
      </c>
      <c r="H15" s="260">
        <f t="shared" si="0"/>
        <v>0.93500000000000005</v>
      </c>
      <c r="I15" s="260">
        <f t="shared" si="1"/>
        <v>0.96240601503759393</v>
      </c>
      <c r="J15" s="263"/>
      <c r="XFA15" s="34"/>
      <c r="XFB15" s="34"/>
      <c r="XFC15" s="34"/>
      <c r="XFD15" s="34"/>
    </row>
    <row r="16" spans="1:10 16381:16384" s="18" customFormat="1" ht="14.25" customHeight="1" x14ac:dyDescent="0.25">
      <c r="A16" s="291" t="s">
        <v>113</v>
      </c>
      <c r="B16" s="292">
        <v>458</v>
      </c>
      <c r="C16" s="292">
        <v>433</v>
      </c>
      <c r="D16" s="292">
        <v>377</v>
      </c>
      <c r="E16" s="292">
        <v>16</v>
      </c>
      <c r="F16" s="292">
        <v>17</v>
      </c>
      <c r="G16" s="292">
        <v>23</v>
      </c>
      <c r="H16" s="260">
        <f t="shared" si="0"/>
        <v>0.94541484716157209</v>
      </c>
      <c r="I16" s="260">
        <f t="shared" si="1"/>
        <v>0.91951219512195126</v>
      </c>
      <c r="J16" s="263"/>
      <c r="XFA16" s="34"/>
      <c r="XFB16" s="34"/>
      <c r="XFC16" s="34"/>
      <c r="XFD16" s="34"/>
    </row>
    <row r="17" spans="1:11" s="18" customFormat="1" ht="14.25" customHeight="1" x14ac:dyDescent="0.25">
      <c r="A17" s="291" t="s">
        <v>183</v>
      </c>
      <c r="B17" s="292">
        <v>469</v>
      </c>
      <c r="C17" s="292">
        <v>441</v>
      </c>
      <c r="D17" s="292">
        <v>402</v>
      </c>
      <c r="E17" s="292">
        <v>11</v>
      </c>
      <c r="F17" s="292">
        <v>9</v>
      </c>
      <c r="G17" s="292">
        <v>19</v>
      </c>
      <c r="H17" s="260">
        <f t="shared" si="0"/>
        <v>0.94029850746268662</v>
      </c>
      <c r="I17" s="260">
        <f t="shared" si="1"/>
        <v>0.95260663507109</v>
      </c>
      <c r="J17" s="263"/>
      <c r="K17" s="34"/>
    </row>
    <row r="18" spans="1:11" s="18" customFormat="1" ht="14.25" customHeight="1" x14ac:dyDescent="0.25">
      <c r="A18" s="291" t="s">
        <v>119</v>
      </c>
      <c r="B18" s="292">
        <v>377</v>
      </c>
      <c r="C18" s="292">
        <v>350</v>
      </c>
      <c r="D18" s="292">
        <v>302</v>
      </c>
      <c r="E18" s="292">
        <v>12</v>
      </c>
      <c r="F18" s="292">
        <v>10</v>
      </c>
      <c r="G18" s="292">
        <v>26</v>
      </c>
      <c r="H18" s="260">
        <f t="shared" si="0"/>
        <v>0.92838196286472152</v>
      </c>
      <c r="I18" s="260">
        <f t="shared" si="1"/>
        <v>0.9320987654320988</v>
      </c>
      <c r="J18" s="263"/>
      <c r="K18" s="34"/>
    </row>
    <row r="19" spans="1:11" s="18" customFormat="1" ht="14.25" customHeight="1" x14ac:dyDescent="0.25">
      <c r="A19" s="291" t="s">
        <v>122</v>
      </c>
      <c r="B19" s="292">
        <v>397</v>
      </c>
      <c r="C19" s="292">
        <v>367</v>
      </c>
      <c r="D19" s="292">
        <v>339</v>
      </c>
      <c r="E19" s="292">
        <v>5</v>
      </c>
      <c r="F19" s="292">
        <v>8</v>
      </c>
      <c r="G19" s="292">
        <v>15</v>
      </c>
      <c r="H19" s="260">
        <f t="shared" si="0"/>
        <v>0.92443324937027704</v>
      </c>
      <c r="I19" s="260">
        <f t="shared" si="1"/>
        <v>0.96306818181818177</v>
      </c>
      <c r="J19" s="263"/>
      <c r="K19" s="34"/>
    </row>
    <row r="20" spans="1:11" s="18" customFormat="1" ht="14.25" customHeight="1" x14ac:dyDescent="0.25">
      <c r="A20" s="291" t="s">
        <v>112</v>
      </c>
      <c r="B20" s="292">
        <v>517</v>
      </c>
      <c r="C20" s="292">
        <v>459</v>
      </c>
      <c r="D20" s="292">
        <v>394</v>
      </c>
      <c r="E20" s="292">
        <v>10</v>
      </c>
      <c r="F20" s="292">
        <v>22</v>
      </c>
      <c r="G20" s="292">
        <v>33</v>
      </c>
      <c r="H20" s="260">
        <f t="shared" si="0"/>
        <v>0.88781431334622829</v>
      </c>
      <c r="I20" s="260">
        <f t="shared" si="1"/>
        <v>0.92488262910798125</v>
      </c>
      <c r="J20" s="263"/>
      <c r="K20" s="34"/>
    </row>
    <row r="21" spans="1:11" s="18" customFormat="1" ht="14.25" customHeight="1" x14ac:dyDescent="0.25">
      <c r="A21" s="291" t="s">
        <v>184</v>
      </c>
      <c r="B21" s="292">
        <v>420</v>
      </c>
      <c r="C21" s="292">
        <v>402</v>
      </c>
      <c r="D21" s="292">
        <v>338</v>
      </c>
      <c r="E21" s="292">
        <v>17</v>
      </c>
      <c r="F21" s="292">
        <v>7</v>
      </c>
      <c r="G21" s="292">
        <v>40</v>
      </c>
      <c r="H21" s="260">
        <f t="shared" si="0"/>
        <v>0.95714285714285718</v>
      </c>
      <c r="I21" s="260">
        <f t="shared" si="1"/>
        <v>0.93370165745856348</v>
      </c>
      <c r="J21" s="263"/>
      <c r="K21" s="34"/>
    </row>
    <row r="22" spans="1:11" s="18" customFormat="1" ht="14.25" customHeight="1" x14ac:dyDescent="0.25">
      <c r="A22" s="291" t="s">
        <v>185</v>
      </c>
      <c r="B22" s="292">
        <v>162</v>
      </c>
      <c r="C22" s="292">
        <v>157</v>
      </c>
      <c r="D22" s="292">
        <v>147</v>
      </c>
      <c r="E22" s="292" t="s">
        <v>78</v>
      </c>
      <c r="F22" s="292" t="s">
        <v>78</v>
      </c>
      <c r="G22" s="292">
        <v>6</v>
      </c>
      <c r="H22" s="260">
        <f t="shared" si="0"/>
        <v>0.96913580246913578</v>
      </c>
      <c r="I22" s="260">
        <f t="shared" si="1"/>
        <v>0.97350993377483441</v>
      </c>
      <c r="J22" s="263"/>
      <c r="K22" s="34"/>
    </row>
    <row r="23" spans="1:11" s="18" customFormat="1" ht="14.25" customHeight="1" x14ac:dyDescent="0.25">
      <c r="A23" s="291" t="s">
        <v>186</v>
      </c>
      <c r="B23" s="292">
        <v>193</v>
      </c>
      <c r="C23" s="292">
        <v>178</v>
      </c>
      <c r="D23" s="292">
        <v>155</v>
      </c>
      <c r="E23" s="292" t="s">
        <v>78</v>
      </c>
      <c r="F23" s="292" t="s">
        <v>78</v>
      </c>
      <c r="G23" s="292">
        <v>13</v>
      </c>
      <c r="H23" s="260">
        <f t="shared" si="0"/>
        <v>0.92227979274611394</v>
      </c>
      <c r="I23" s="260">
        <f t="shared" si="1"/>
        <v>0.93939393939393945</v>
      </c>
      <c r="J23" s="263"/>
      <c r="K23" s="34"/>
    </row>
    <row r="24" spans="1:11" s="18" customFormat="1" ht="14.25" customHeight="1" x14ac:dyDescent="0.25">
      <c r="A24" s="291"/>
      <c r="B24" s="292"/>
      <c r="C24" s="292"/>
      <c r="D24" s="292"/>
      <c r="E24" s="292"/>
      <c r="F24" s="292"/>
      <c r="G24" s="292"/>
      <c r="H24" s="260"/>
      <c r="I24" s="260"/>
      <c r="J24" s="263"/>
      <c r="K24" s="34"/>
    </row>
    <row r="25" spans="1:11" s="18" customFormat="1" ht="14.25" customHeight="1" x14ac:dyDescent="0.25">
      <c r="A25" s="291" t="s">
        <v>117</v>
      </c>
      <c r="B25" s="292">
        <v>2358</v>
      </c>
      <c r="C25" s="292">
        <v>2082</v>
      </c>
      <c r="D25" s="292">
        <v>1847</v>
      </c>
      <c r="E25" s="292">
        <v>44</v>
      </c>
      <c r="F25" s="292">
        <v>74</v>
      </c>
      <c r="G25" s="292">
        <v>117</v>
      </c>
      <c r="H25" s="260">
        <f>C25/B25</f>
        <v>0.88295165394402031</v>
      </c>
      <c r="I25" s="260">
        <f>D25/(C25-G25)</f>
        <v>0.93994910941475829</v>
      </c>
      <c r="J25" s="263"/>
      <c r="K25" s="97"/>
    </row>
    <row r="26" spans="1:11" s="18" customFormat="1" ht="14.25" customHeight="1" x14ac:dyDescent="0.25">
      <c r="A26" s="293" t="s">
        <v>187</v>
      </c>
      <c r="B26" s="294">
        <v>2320</v>
      </c>
      <c r="C26" s="294">
        <v>2034</v>
      </c>
      <c r="D26" s="294">
        <v>1797</v>
      </c>
      <c r="E26" s="294">
        <v>35</v>
      </c>
      <c r="F26" s="294">
        <v>71</v>
      </c>
      <c r="G26" s="294">
        <v>131</v>
      </c>
      <c r="H26" s="295">
        <f>C26/B26</f>
        <v>0.87672413793103443</v>
      </c>
      <c r="I26" s="295">
        <f>D26/(C26-G26)</f>
        <v>0.94429847609038364</v>
      </c>
      <c r="J26" s="263"/>
      <c r="K26" s="97"/>
    </row>
    <row r="27" spans="1:11" s="18" customFormat="1" ht="14.25" customHeight="1" x14ac:dyDescent="0.25">
      <c r="A27" s="291" t="s">
        <v>111</v>
      </c>
      <c r="B27" s="292">
        <v>860</v>
      </c>
      <c r="C27" s="292">
        <v>757</v>
      </c>
      <c r="D27" s="292">
        <v>665</v>
      </c>
      <c r="E27" s="292">
        <v>12</v>
      </c>
      <c r="F27" s="292">
        <v>33</v>
      </c>
      <c r="G27" s="292">
        <v>47</v>
      </c>
      <c r="H27" s="260">
        <f>C27/B27</f>
        <v>0.88023255813953494</v>
      </c>
      <c r="I27" s="260">
        <f>D27/(C27-G27)</f>
        <v>0.93661971830985913</v>
      </c>
      <c r="J27" s="263"/>
      <c r="K27" s="97"/>
    </row>
    <row r="28" spans="1:11" s="18" customFormat="1" ht="14.25" customHeight="1" x14ac:dyDescent="0.25">
      <c r="A28" s="291" t="s">
        <v>110</v>
      </c>
      <c r="B28" s="292">
        <v>846</v>
      </c>
      <c r="C28" s="292">
        <v>768</v>
      </c>
      <c r="D28" s="292">
        <v>689</v>
      </c>
      <c r="E28" s="292">
        <v>14</v>
      </c>
      <c r="F28" s="292">
        <v>20</v>
      </c>
      <c r="G28" s="292">
        <v>45</v>
      </c>
      <c r="H28" s="260">
        <f>C28/B28</f>
        <v>0.90780141843971629</v>
      </c>
      <c r="I28" s="260">
        <f>D28/(C28-G28)</f>
        <v>0.95297372060857533</v>
      </c>
      <c r="J28" s="263"/>
      <c r="K28" s="97"/>
    </row>
    <row r="29" spans="1:11" s="18" customFormat="1" ht="14.25" customHeight="1" x14ac:dyDescent="0.25">
      <c r="A29" s="296" t="s">
        <v>121</v>
      </c>
      <c r="B29" s="297">
        <v>614</v>
      </c>
      <c r="C29" s="297">
        <v>509</v>
      </c>
      <c r="D29" s="297">
        <v>443</v>
      </c>
      <c r="E29" s="297">
        <v>9</v>
      </c>
      <c r="F29" s="297">
        <v>18</v>
      </c>
      <c r="G29" s="297">
        <v>39</v>
      </c>
      <c r="H29" s="283">
        <f>C29/B29</f>
        <v>0.82899022801302935</v>
      </c>
      <c r="I29" s="283">
        <f>D29/(C29-G29)</f>
        <v>0.94255319148936167</v>
      </c>
      <c r="J29" s="263"/>
      <c r="K29" s="97"/>
    </row>
    <row r="30" spans="1:11" s="18" customFormat="1" ht="15" customHeight="1" x14ac:dyDescent="0.25">
      <c r="A30" s="34"/>
      <c r="B30" s="157"/>
      <c r="C30" s="157"/>
      <c r="D30" s="157"/>
      <c r="E30" s="157"/>
      <c r="F30" s="157"/>
      <c r="G30" s="157"/>
      <c r="H30" s="238"/>
      <c r="I30" s="239"/>
      <c r="J30" s="239"/>
      <c r="K30" s="97"/>
    </row>
    <row r="31" spans="1:11" s="18" customFormat="1" x14ac:dyDescent="0.25">
      <c r="A31" s="98" t="s">
        <v>64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s="18" customFormat="1" ht="12.75" customHeight="1" x14ac:dyDescent="0.25">
      <c r="A32" s="99" t="s">
        <v>65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" s="18" customFormat="1" x14ac:dyDescent="0.25">
      <c r="A33" s="185" t="s">
        <v>164</v>
      </c>
    </row>
    <row r="34" spans="1:1" s="18" customFormat="1" x14ac:dyDescent="0.25">
      <c r="A34" s="100" t="s">
        <v>188</v>
      </c>
    </row>
    <row r="36" spans="1:1" s="18" customFormat="1" x14ac:dyDescent="0.25">
      <c r="A36" s="100" t="s">
        <v>127</v>
      </c>
    </row>
  </sheetData>
  <sheetProtection sheet="1" objects="1" scenarios="1"/>
  <mergeCells count="1">
    <mergeCell ref="A1:I1"/>
  </mergeCells>
  <hyperlinks>
    <hyperlink ref="A5" location="INDEX!A1" display="Back to index"/>
  </hyperlinks>
  <pageMargins left="0.25" right="0.25" top="0.75" bottom="0.75" header="0.30000000000000004" footer="0.30000000000000004"/>
  <pageSetup paperSize="0" scale="89" fitToWidth="0" fitToHeight="0" orientation="landscape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showGridLines="0" workbookViewId="0">
      <selection sqref="A1:M1"/>
    </sheetView>
  </sheetViews>
  <sheetFormatPr defaultRowHeight="15" x14ac:dyDescent="0.25"/>
  <cols>
    <col min="1" max="1" width="28.42578125" style="34" customWidth="1"/>
    <col min="2" max="2" width="10.28515625" style="34" customWidth="1"/>
    <col min="3" max="3" width="9.5703125" style="34" customWidth="1"/>
    <col min="4" max="4" width="10.85546875" style="34" customWidth="1"/>
    <col min="5" max="5" width="9.140625" style="34" customWidth="1"/>
    <col min="6" max="6" width="10.28515625" style="34" customWidth="1"/>
    <col min="7" max="7" width="9.140625" style="34" customWidth="1"/>
    <col min="8" max="8" width="12.7109375" style="34" customWidth="1"/>
    <col min="9" max="9" width="9.140625" style="34" customWidth="1"/>
    <col min="10" max="10" width="12.7109375" style="34" customWidth="1"/>
    <col min="11" max="11" width="9.140625" style="34" customWidth="1"/>
    <col min="12" max="12" width="12.28515625" style="34" customWidth="1"/>
    <col min="13" max="13" width="9.140625" style="34" customWidth="1"/>
    <col min="14" max="14" width="9.140625" style="17" customWidth="1"/>
    <col min="15" max="15" width="9.140625" style="34" customWidth="1"/>
    <col min="16" max="16" width="4.28515625" style="34" customWidth="1"/>
    <col min="17" max="17" width="5" style="34" customWidth="1"/>
    <col min="18" max="18" width="9.140625" style="34" customWidth="1"/>
    <col min="19" max="16384" width="9.140625" style="34"/>
  </cols>
  <sheetData>
    <row r="1" spans="1:18 16379:16384" s="18" customFormat="1" ht="38.25" customHeight="1" x14ac:dyDescent="0.35">
      <c r="A1" s="336" t="s">
        <v>189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17"/>
      <c r="O1" s="34"/>
      <c r="P1" s="34"/>
      <c r="Q1" s="34"/>
      <c r="R1" s="34"/>
      <c r="XEY1" s="34"/>
      <c r="XEZ1" s="34"/>
      <c r="XFA1" s="34"/>
      <c r="XFB1" s="34"/>
      <c r="XFC1" s="34"/>
      <c r="XFD1" s="34"/>
    </row>
    <row r="2" spans="1:18 16379:16384" s="18" customFormat="1" ht="13.5" customHeight="1" x14ac:dyDescent="0.3">
      <c r="A2" s="19" t="s">
        <v>190</v>
      </c>
      <c r="B2" s="140"/>
      <c r="C2" s="140"/>
      <c r="D2" s="140"/>
      <c r="E2" s="140"/>
      <c r="F2" s="138"/>
      <c r="G2" s="34"/>
      <c r="H2" s="34"/>
      <c r="I2" s="34"/>
      <c r="J2" s="34"/>
      <c r="K2" s="34"/>
      <c r="L2" s="34"/>
      <c r="M2" s="34"/>
      <c r="N2" s="17"/>
      <c r="O2" s="34"/>
      <c r="P2" s="34"/>
      <c r="Q2" s="34"/>
      <c r="R2" s="34"/>
      <c r="XEY2" s="34"/>
      <c r="XEZ2" s="34"/>
      <c r="XFA2" s="34"/>
      <c r="XFB2" s="34"/>
      <c r="XFC2" s="34"/>
      <c r="XFD2" s="34"/>
    </row>
    <row r="3" spans="1:18 16379:16384" s="18" customFormat="1" ht="12.75" customHeight="1" x14ac:dyDescent="0.3">
      <c r="A3" s="19" t="s">
        <v>1</v>
      </c>
      <c r="B3" s="140"/>
      <c r="C3" s="140"/>
      <c r="D3" s="338"/>
      <c r="E3" s="338"/>
      <c r="F3" s="138"/>
      <c r="G3" s="34"/>
      <c r="H3" s="34"/>
      <c r="I3" s="34"/>
      <c r="J3" s="34"/>
      <c r="K3" s="34"/>
      <c r="L3" s="34"/>
      <c r="M3" s="34"/>
      <c r="N3" s="17"/>
      <c r="O3" s="34"/>
      <c r="P3" s="34"/>
      <c r="Q3" s="34"/>
      <c r="R3" s="34"/>
      <c r="XEY3" s="34"/>
      <c r="XEZ3" s="34"/>
      <c r="XFA3" s="34"/>
      <c r="XFB3" s="34"/>
      <c r="XFC3" s="34"/>
      <c r="XFD3" s="34"/>
    </row>
    <row r="4" spans="1:18 16379:16384" s="18" customFormat="1" ht="12.75" customHeight="1" x14ac:dyDescent="0.3">
      <c r="A4" s="19"/>
      <c r="B4" s="140"/>
      <c r="C4" s="140"/>
      <c r="D4" s="140"/>
      <c r="E4" s="140"/>
      <c r="F4" s="138"/>
      <c r="G4" s="34"/>
      <c r="H4" s="34"/>
      <c r="I4" s="34"/>
      <c r="J4" s="34"/>
      <c r="K4" s="34"/>
      <c r="L4" s="34"/>
      <c r="M4" s="34"/>
      <c r="N4" s="17"/>
      <c r="O4" s="34"/>
      <c r="P4" s="34"/>
      <c r="Q4" s="34"/>
      <c r="R4" s="34"/>
      <c r="XEY4" s="34"/>
      <c r="XEZ4" s="34"/>
      <c r="XFA4" s="34"/>
      <c r="XFB4" s="34"/>
      <c r="XFC4" s="34"/>
      <c r="XFD4" s="34"/>
    </row>
    <row r="5" spans="1:18 16379:16384" s="17" customFormat="1" ht="13.5" customHeight="1" x14ac:dyDescent="0.25">
      <c r="A5" s="141" t="s">
        <v>36</v>
      </c>
      <c r="XEY5" s="34"/>
      <c r="XEZ5" s="34"/>
      <c r="XFA5" s="34"/>
      <c r="XFB5" s="34"/>
      <c r="XFC5" s="34"/>
      <c r="XFD5" s="34"/>
    </row>
    <row r="6" spans="1:18 16379:16384" s="235" customFormat="1" ht="12" customHeight="1" x14ac:dyDescent="0.25">
      <c r="A6" s="233"/>
      <c r="B6" s="233"/>
      <c r="C6" s="233"/>
      <c r="D6" s="234"/>
      <c r="E6" s="233"/>
      <c r="F6" s="234"/>
    </row>
    <row r="7" spans="1:18 16379:16384" ht="15.75" customHeight="1" x14ac:dyDescent="0.25">
      <c r="A7" s="298"/>
      <c r="B7" s="339" t="s">
        <v>95</v>
      </c>
      <c r="C7" s="339"/>
      <c r="D7" s="337" t="s">
        <v>96</v>
      </c>
      <c r="E7" s="337"/>
      <c r="F7" s="339" t="s">
        <v>97</v>
      </c>
      <c r="G7" s="339"/>
      <c r="H7" s="337" t="s">
        <v>133</v>
      </c>
      <c r="I7" s="337"/>
      <c r="J7" s="339" t="s">
        <v>134</v>
      </c>
      <c r="K7" s="339"/>
      <c r="L7" s="337" t="s">
        <v>135</v>
      </c>
      <c r="M7" s="337"/>
      <c r="N7" s="34"/>
    </row>
    <row r="8" spans="1:18 16379:16384" s="235" customFormat="1" ht="30.75" customHeight="1" x14ac:dyDescent="0.25">
      <c r="A8" s="29"/>
      <c r="B8" s="107" t="s">
        <v>191</v>
      </c>
      <c r="C8" s="107" t="s">
        <v>48</v>
      </c>
      <c r="D8" s="25" t="s">
        <v>191</v>
      </c>
      <c r="E8" s="25" t="s">
        <v>48</v>
      </c>
      <c r="F8" s="107" t="s">
        <v>191</v>
      </c>
      <c r="G8" s="107" t="s">
        <v>48</v>
      </c>
      <c r="H8" s="25" t="s">
        <v>192</v>
      </c>
      <c r="I8" s="25" t="s">
        <v>48</v>
      </c>
      <c r="J8" s="107" t="s">
        <v>193</v>
      </c>
      <c r="K8" s="107" t="s">
        <v>48</v>
      </c>
      <c r="L8" s="25" t="s">
        <v>193</v>
      </c>
      <c r="M8" s="25" t="s">
        <v>48</v>
      </c>
      <c r="O8" s="70"/>
      <c r="P8" s="299"/>
    </row>
    <row r="9" spans="1:18 16379:16384" s="304" customFormat="1" ht="14.25" customHeight="1" x14ac:dyDescent="0.25">
      <c r="A9" s="288" t="s">
        <v>181</v>
      </c>
      <c r="B9" s="300">
        <v>31591</v>
      </c>
      <c r="C9" s="300">
        <v>28083</v>
      </c>
      <c r="D9" s="301">
        <v>30279</v>
      </c>
      <c r="E9" s="301">
        <v>27148</v>
      </c>
      <c r="F9" s="300">
        <v>29022</v>
      </c>
      <c r="G9" s="300">
        <v>25919</v>
      </c>
      <c r="H9" s="301">
        <v>28748</v>
      </c>
      <c r="I9" s="289">
        <v>25090</v>
      </c>
      <c r="J9" s="300">
        <v>27433</v>
      </c>
      <c r="K9" s="300">
        <v>25089</v>
      </c>
      <c r="L9" s="301">
        <v>26607</v>
      </c>
      <c r="M9" s="289">
        <v>24355</v>
      </c>
      <c r="N9" s="120"/>
      <c r="O9" s="302"/>
      <c r="P9" s="303"/>
      <c r="Q9" s="303"/>
      <c r="R9" s="303"/>
    </row>
    <row r="10" spans="1:18 16379:16384" s="18" customFormat="1" ht="14.25" customHeight="1" x14ac:dyDescent="0.25">
      <c r="A10" s="305" t="s">
        <v>123</v>
      </c>
      <c r="B10" s="306">
        <v>10841</v>
      </c>
      <c r="C10" s="306">
        <v>9832</v>
      </c>
      <c r="D10" s="307">
        <v>11091</v>
      </c>
      <c r="E10" s="307">
        <v>10077</v>
      </c>
      <c r="F10" s="306">
        <v>12729</v>
      </c>
      <c r="G10" s="306">
        <v>11544</v>
      </c>
      <c r="H10" s="147">
        <v>13881</v>
      </c>
      <c r="I10" s="147">
        <v>12217</v>
      </c>
      <c r="J10" s="306">
        <v>13644</v>
      </c>
      <c r="K10" s="306">
        <v>12464</v>
      </c>
      <c r="L10" s="147">
        <v>13187</v>
      </c>
      <c r="M10" s="147">
        <v>12041</v>
      </c>
      <c r="N10" s="17"/>
      <c r="O10" s="308"/>
      <c r="P10" s="157"/>
      <c r="Q10" s="157"/>
      <c r="R10" s="34"/>
      <c r="XEY10" s="34"/>
      <c r="XEZ10" s="34"/>
      <c r="XFA10" s="34"/>
      <c r="XFB10" s="34"/>
      <c r="XFC10" s="34"/>
      <c r="XFD10" s="34"/>
    </row>
    <row r="11" spans="1:18 16379:16384" s="18" customFormat="1" ht="14.25" customHeight="1" x14ac:dyDescent="0.25">
      <c r="A11" s="226" t="s">
        <v>182</v>
      </c>
      <c r="B11" s="309">
        <v>20750</v>
      </c>
      <c r="C11" s="309">
        <v>18251</v>
      </c>
      <c r="D11" s="310">
        <v>19188</v>
      </c>
      <c r="E11" s="310">
        <v>17071</v>
      </c>
      <c r="F11" s="309">
        <v>16293</v>
      </c>
      <c r="G11" s="309">
        <v>14375</v>
      </c>
      <c r="H11" s="61">
        <v>14867</v>
      </c>
      <c r="I11" s="61">
        <v>12873</v>
      </c>
      <c r="J11" s="309">
        <v>13789</v>
      </c>
      <c r="K11" s="309">
        <v>12625</v>
      </c>
      <c r="L11" s="61">
        <v>13420</v>
      </c>
      <c r="M11" s="61">
        <v>12314</v>
      </c>
      <c r="N11" s="17"/>
      <c r="O11" s="308"/>
      <c r="P11" s="157"/>
      <c r="Q11" s="157"/>
      <c r="R11" s="34"/>
      <c r="XEY11" s="34"/>
      <c r="XEZ11" s="34"/>
      <c r="XFA11" s="34"/>
      <c r="XFB11" s="34"/>
      <c r="XFC11" s="34"/>
      <c r="XFD11" s="34"/>
    </row>
    <row r="12" spans="1:18 16379:16384" s="18" customFormat="1" ht="15.75" customHeight="1" x14ac:dyDescent="0.25">
      <c r="A12" s="305" t="s">
        <v>194</v>
      </c>
      <c r="B12" s="306">
        <v>2759</v>
      </c>
      <c r="C12" s="306">
        <v>2503</v>
      </c>
      <c r="D12" s="307">
        <v>2573</v>
      </c>
      <c r="E12" s="307">
        <v>2389</v>
      </c>
      <c r="F12" s="306">
        <v>2510</v>
      </c>
      <c r="G12" s="306">
        <v>2239</v>
      </c>
      <c r="H12" s="147">
        <v>1986</v>
      </c>
      <c r="I12" s="147">
        <v>1795</v>
      </c>
      <c r="J12" s="306">
        <v>2262</v>
      </c>
      <c r="K12" s="306">
        <v>2129</v>
      </c>
      <c r="L12" s="147">
        <v>1924</v>
      </c>
      <c r="M12" s="147">
        <v>1779</v>
      </c>
      <c r="N12" s="17"/>
      <c r="O12" s="308"/>
      <c r="P12" s="157"/>
      <c r="Q12" s="157"/>
      <c r="R12" s="34"/>
      <c r="XEY12" s="34"/>
      <c r="XEZ12" s="34"/>
      <c r="XFA12" s="34"/>
      <c r="XFB12" s="34"/>
      <c r="XFC12" s="34"/>
      <c r="XFD12" s="34"/>
    </row>
    <row r="13" spans="1:18 16379:16384" s="18" customFormat="1" ht="14.25" customHeight="1" x14ac:dyDescent="0.25">
      <c r="A13" s="305" t="s">
        <v>118</v>
      </c>
      <c r="B13" s="306">
        <v>2308</v>
      </c>
      <c r="C13" s="306">
        <v>2007</v>
      </c>
      <c r="D13" s="307">
        <v>2093</v>
      </c>
      <c r="E13" s="307">
        <v>1845</v>
      </c>
      <c r="F13" s="306">
        <v>1840</v>
      </c>
      <c r="G13" s="306">
        <v>1607</v>
      </c>
      <c r="H13" s="147">
        <v>1911</v>
      </c>
      <c r="I13" s="147">
        <v>1633</v>
      </c>
      <c r="J13" s="306">
        <v>1596</v>
      </c>
      <c r="K13" s="306">
        <v>1466</v>
      </c>
      <c r="L13" s="147">
        <v>1287</v>
      </c>
      <c r="M13" s="147">
        <v>1177</v>
      </c>
      <c r="N13" s="17"/>
      <c r="O13" s="308"/>
      <c r="P13" s="157"/>
      <c r="Q13" s="157"/>
      <c r="R13" s="34"/>
      <c r="XEY13" s="34"/>
      <c r="XEZ13" s="34"/>
      <c r="XFA13" s="34"/>
      <c r="XFB13" s="34"/>
      <c r="XFC13" s="34"/>
      <c r="XFD13" s="34"/>
    </row>
    <row r="14" spans="1:18 16379:16384" s="18" customFormat="1" ht="14.25" customHeight="1" x14ac:dyDescent="0.25">
      <c r="A14" s="305" t="s">
        <v>120</v>
      </c>
      <c r="B14" s="306">
        <v>1217</v>
      </c>
      <c r="C14" s="306">
        <v>1171</v>
      </c>
      <c r="D14" s="307">
        <v>1167</v>
      </c>
      <c r="E14" s="307">
        <v>1124</v>
      </c>
      <c r="F14" s="306">
        <v>1015</v>
      </c>
      <c r="G14" s="306">
        <v>980</v>
      </c>
      <c r="H14" s="147">
        <v>1005</v>
      </c>
      <c r="I14" s="147">
        <v>916</v>
      </c>
      <c r="J14" s="306">
        <v>1088</v>
      </c>
      <c r="K14" s="306">
        <v>1061</v>
      </c>
      <c r="L14" s="147">
        <v>1176</v>
      </c>
      <c r="M14" s="147">
        <v>1154</v>
      </c>
      <c r="N14" s="17"/>
      <c r="O14" s="308"/>
      <c r="P14" s="157"/>
      <c r="Q14" s="157"/>
      <c r="R14" s="34"/>
      <c r="XEY14" s="34"/>
      <c r="XEZ14" s="34"/>
      <c r="XFA14" s="34"/>
      <c r="XFB14" s="34"/>
      <c r="XFC14" s="34"/>
      <c r="XFD14" s="34"/>
    </row>
    <row r="15" spans="1:18 16379:16384" s="18" customFormat="1" ht="14.25" customHeight="1" x14ac:dyDescent="0.25">
      <c r="A15" s="305" t="s">
        <v>116</v>
      </c>
      <c r="B15" s="306">
        <v>764</v>
      </c>
      <c r="C15" s="306">
        <v>718</v>
      </c>
      <c r="D15" s="307">
        <v>647</v>
      </c>
      <c r="E15" s="307">
        <v>612</v>
      </c>
      <c r="F15" s="306">
        <v>646</v>
      </c>
      <c r="G15" s="306">
        <v>606</v>
      </c>
      <c r="H15" s="147">
        <v>658</v>
      </c>
      <c r="I15" s="147">
        <v>614</v>
      </c>
      <c r="J15" s="311">
        <v>785</v>
      </c>
      <c r="K15" s="311">
        <v>740</v>
      </c>
      <c r="L15" s="147">
        <v>762</v>
      </c>
      <c r="M15" s="147">
        <v>740</v>
      </c>
      <c r="N15" s="17"/>
      <c r="O15" s="308"/>
      <c r="P15" s="157"/>
      <c r="Q15" s="157"/>
      <c r="R15" s="34"/>
      <c r="XEY15" s="34"/>
      <c r="XEZ15" s="34"/>
      <c r="XFA15" s="34"/>
      <c r="XFB15" s="34"/>
      <c r="XFC15" s="34"/>
      <c r="XFD15" s="34"/>
    </row>
    <row r="16" spans="1:18 16379:16384" s="18" customFormat="1" ht="14.25" customHeight="1" x14ac:dyDescent="0.25">
      <c r="A16" s="305" t="s">
        <v>115</v>
      </c>
      <c r="B16" s="306">
        <v>738</v>
      </c>
      <c r="C16" s="306">
        <v>678</v>
      </c>
      <c r="D16" s="307">
        <v>711</v>
      </c>
      <c r="E16" s="307">
        <v>659</v>
      </c>
      <c r="F16" s="306">
        <v>648</v>
      </c>
      <c r="G16" s="306">
        <v>608</v>
      </c>
      <c r="H16" s="147">
        <v>614</v>
      </c>
      <c r="I16" s="147">
        <v>557</v>
      </c>
      <c r="J16" s="311">
        <v>597</v>
      </c>
      <c r="K16" s="311">
        <v>558</v>
      </c>
      <c r="L16" s="147">
        <v>600</v>
      </c>
      <c r="M16" s="147">
        <v>561</v>
      </c>
      <c r="N16" s="17"/>
      <c r="O16" s="34"/>
      <c r="P16" s="157"/>
      <c r="Q16" s="34"/>
      <c r="R16" s="34"/>
      <c r="XEY16" s="34"/>
      <c r="XEZ16" s="34"/>
      <c r="XFA16" s="34"/>
      <c r="XFB16" s="34"/>
      <c r="XFC16" s="34"/>
      <c r="XFD16" s="34"/>
    </row>
    <row r="17" spans="1:14" s="18" customFormat="1" ht="14.25" customHeight="1" x14ac:dyDescent="0.25">
      <c r="A17" s="305" t="s">
        <v>113</v>
      </c>
      <c r="B17" s="306">
        <v>1309</v>
      </c>
      <c r="C17" s="306">
        <v>1157</v>
      </c>
      <c r="D17" s="307">
        <v>1240</v>
      </c>
      <c r="E17" s="307">
        <v>1117</v>
      </c>
      <c r="F17" s="306">
        <v>903</v>
      </c>
      <c r="G17" s="306">
        <v>807</v>
      </c>
      <c r="H17" s="147">
        <v>634</v>
      </c>
      <c r="I17" s="147">
        <v>501</v>
      </c>
      <c r="J17" s="311">
        <v>410</v>
      </c>
      <c r="K17" s="311">
        <v>383</v>
      </c>
      <c r="L17" s="147">
        <v>458</v>
      </c>
      <c r="M17" s="147">
        <v>433</v>
      </c>
      <c r="N17" s="17"/>
    </row>
    <row r="18" spans="1:14" s="18" customFormat="1" ht="14.25" customHeight="1" x14ac:dyDescent="0.25">
      <c r="A18" s="305" t="s">
        <v>183</v>
      </c>
      <c r="B18" s="306">
        <v>769</v>
      </c>
      <c r="C18" s="306">
        <v>683</v>
      </c>
      <c r="D18" s="307">
        <v>704</v>
      </c>
      <c r="E18" s="307">
        <v>637</v>
      </c>
      <c r="F18" s="306">
        <v>422</v>
      </c>
      <c r="G18" s="306">
        <v>389</v>
      </c>
      <c r="H18" s="147">
        <v>611</v>
      </c>
      <c r="I18" s="147">
        <v>541</v>
      </c>
      <c r="J18" s="311">
        <v>404</v>
      </c>
      <c r="K18" s="311">
        <v>390</v>
      </c>
      <c r="L18" s="17">
        <v>469</v>
      </c>
      <c r="M18" s="17">
        <v>441</v>
      </c>
      <c r="N18" s="17"/>
    </row>
    <row r="19" spans="1:14" s="18" customFormat="1" ht="14.25" customHeight="1" x14ac:dyDescent="0.25">
      <c r="A19" s="305" t="s">
        <v>119</v>
      </c>
      <c r="B19" s="306">
        <v>818</v>
      </c>
      <c r="C19" s="306">
        <v>738</v>
      </c>
      <c r="D19" s="307">
        <v>694</v>
      </c>
      <c r="E19" s="307">
        <v>628</v>
      </c>
      <c r="F19" s="306">
        <v>458</v>
      </c>
      <c r="G19" s="306">
        <v>412</v>
      </c>
      <c r="H19" s="147">
        <v>411</v>
      </c>
      <c r="I19" s="147">
        <v>372</v>
      </c>
      <c r="J19" s="311">
        <v>382</v>
      </c>
      <c r="K19" s="311">
        <v>356</v>
      </c>
      <c r="L19" s="147">
        <v>377</v>
      </c>
      <c r="M19" s="147">
        <v>350</v>
      </c>
      <c r="N19" s="17"/>
    </row>
    <row r="20" spans="1:14" s="18" customFormat="1" ht="14.25" customHeight="1" x14ac:dyDescent="0.25">
      <c r="A20" s="305" t="s">
        <v>122</v>
      </c>
      <c r="B20" s="306">
        <v>838</v>
      </c>
      <c r="C20" s="306">
        <v>742</v>
      </c>
      <c r="D20" s="307">
        <v>826</v>
      </c>
      <c r="E20" s="307">
        <v>748</v>
      </c>
      <c r="F20" s="306">
        <v>517</v>
      </c>
      <c r="G20" s="306">
        <v>448</v>
      </c>
      <c r="H20" s="147">
        <v>472</v>
      </c>
      <c r="I20" s="147">
        <v>408</v>
      </c>
      <c r="J20" s="311">
        <v>344</v>
      </c>
      <c r="K20" s="311">
        <v>321</v>
      </c>
      <c r="L20" s="147">
        <v>397</v>
      </c>
      <c r="M20" s="147">
        <v>367</v>
      </c>
      <c r="N20" s="17"/>
    </row>
    <row r="21" spans="1:14" s="18" customFormat="1" ht="14.25" customHeight="1" x14ac:dyDescent="0.25">
      <c r="A21" s="305" t="s">
        <v>112</v>
      </c>
      <c r="B21" s="306">
        <v>1130</v>
      </c>
      <c r="C21" s="306">
        <v>946</v>
      </c>
      <c r="D21" s="307">
        <v>1040</v>
      </c>
      <c r="E21" s="307">
        <v>884</v>
      </c>
      <c r="F21" s="306">
        <v>720</v>
      </c>
      <c r="G21" s="306">
        <v>610</v>
      </c>
      <c r="H21" s="147">
        <v>451</v>
      </c>
      <c r="I21" s="147">
        <v>350</v>
      </c>
      <c r="J21" s="311">
        <v>342</v>
      </c>
      <c r="K21" s="311">
        <v>294</v>
      </c>
      <c r="L21" s="147">
        <v>517</v>
      </c>
      <c r="M21" s="147">
        <v>459</v>
      </c>
      <c r="N21" s="17"/>
    </row>
    <row r="22" spans="1:14" s="18" customFormat="1" ht="14.25" customHeight="1" x14ac:dyDescent="0.25">
      <c r="A22" s="305" t="s">
        <v>184</v>
      </c>
      <c r="B22" s="306">
        <v>730</v>
      </c>
      <c r="C22" s="306">
        <v>662</v>
      </c>
      <c r="D22" s="307">
        <v>700</v>
      </c>
      <c r="E22" s="307">
        <v>617</v>
      </c>
      <c r="F22" s="306">
        <v>453</v>
      </c>
      <c r="G22" s="306">
        <v>423</v>
      </c>
      <c r="H22" s="147">
        <v>411</v>
      </c>
      <c r="I22" s="147">
        <v>347</v>
      </c>
      <c r="J22" s="311">
        <v>337</v>
      </c>
      <c r="K22" s="311">
        <v>316</v>
      </c>
      <c r="L22" s="147">
        <v>420</v>
      </c>
      <c r="M22" s="147">
        <v>402</v>
      </c>
      <c r="N22" s="17"/>
    </row>
    <row r="23" spans="1:14" s="18" customFormat="1" ht="14.25" customHeight="1" x14ac:dyDescent="0.25">
      <c r="A23" s="305" t="s">
        <v>185</v>
      </c>
      <c r="B23" s="306">
        <v>117</v>
      </c>
      <c r="C23" s="306">
        <v>109</v>
      </c>
      <c r="D23" s="307">
        <v>124</v>
      </c>
      <c r="E23" s="307">
        <v>117</v>
      </c>
      <c r="F23" s="306">
        <v>79</v>
      </c>
      <c r="G23" s="306">
        <v>75</v>
      </c>
      <c r="H23" s="147">
        <v>253</v>
      </c>
      <c r="I23" s="147">
        <v>215</v>
      </c>
      <c r="J23" s="311">
        <v>198</v>
      </c>
      <c r="K23" s="311">
        <v>187</v>
      </c>
      <c r="L23" s="17">
        <v>162</v>
      </c>
      <c r="M23" s="17">
        <v>157</v>
      </c>
      <c r="N23" s="17"/>
    </row>
    <row r="24" spans="1:14" s="18" customFormat="1" ht="14.25" customHeight="1" x14ac:dyDescent="0.25">
      <c r="A24" s="305" t="s">
        <v>186</v>
      </c>
      <c r="B24" s="306">
        <v>655</v>
      </c>
      <c r="C24" s="306">
        <v>590</v>
      </c>
      <c r="D24" s="307">
        <v>593</v>
      </c>
      <c r="E24" s="307">
        <v>540</v>
      </c>
      <c r="F24" s="306">
        <v>353</v>
      </c>
      <c r="G24" s="306">
        <v>316</v>
      </c>
      <c r="H24" s="147">
        <v>215</v>
      </c>
      <c r="I24" s="147">
        <v>190</v>
      </c>
      <c r="J24" s="311">
        <v>182</v>
      </c>
      <c r="K24" s="311">
        <v>172</v>
      </c>
      <c r="L24" s="147">
        <v>193</v>
      </c>
      <c r="M24" s="147">
        <v>178</v>
      </c>
      <c r="N24" s="17"/>
    </row>
    <row r="25" spans="1:14" s="18" customFormat="1" ht="14.25" customHeight="1" x14ac:dyDescent="0.25">
      <c r="A25" s="305"/>
      <c r="B25" s="306"/>
      <c r="C25" s="306"/>
      <c r="D25" s="307"/>
      <c r="E25" s="307"/>
      <c r="F25" s="306"/>
      <c r="G25" s="306"/>
      <c r="H25" s="147"/>
      <c r="I25" s="147"/>
      <c r="J25" s="311"/>
      <c r="K25" s="311"/>
      <c r="L25" s="147"/>
      <c r="M25" s="147"/>
      <c r="N25" s="17"/>
    </row>
    <row r="26" spans="1:14" s="18" customFormat="1" ht="14.25" customHeight="1" x14ac:dyDescent="0.25">
      <c r="A26" s="305" t="s">
        <v>117</v>
      </c>
      <c r="B26" s="306">
        <v>2861</v>
      </c>
      <c r="C26" s="306">
        <v>2404</v>
      </c>
      <c r="D26" s="307">
        <v>2647</v>
      </c>
      <c r="E26" s="307">
        <v>2267</v>
      </c>
      <c r="F26" s="306">
        <v>2488</v>
      </c>
      <c r="G26" s="306">
        <v>2088</v>
      </c>
      <c r="H26" s="147">
        <v>2357</v>
      </c>
      <c r="I26" s="147">
        <v>2019</v>
      </c>
      <c r="J26" s="306">
        <v>2388</v>
      </c>
      <c r="K26" s="306">
        <v>2102</v>
      </c>
      <c r="L26" s="147">
        <v>2358</v>
      </c>
      <c r="M26" s="147">
        <v>2082</v>
      </c>
      <c r="N26" s="17"/>
    </row>
    <row r="27" spans="1:14" s="18" customFormat="1" ht="14.25" customHeight="1" x14ac:dyDescent="0.25">
      <c r="A27" s="226" t="s">
        <v>187</v>
      </c>
      <c r="B27" s="309">
        <f t="shared" ref="B27:G27" si="0">SUM(B28:B30)</f>
        <v>3737</v>
      </c>
      <c r="C27" s="309">
        <f t="shared" si="0"/>
        <v>3143</v>
      </c>
      <c r="D27" s="310">
        <f t="shared" si="0"/>
        <v>3429</v>
      </c>
      <c r="E27" s="310">
        <f t="shared" si="0"/>
        <v>2887</v>
      </c>
      <c r="F27" s="309">
        <f t="shared" si="0"/>
        <v>3241</v>
      </c>
      <c r="G27" s="309">
        <f t="shared" si="0"/>
        <v>2767</v>
      </c>
      <c r="H27" s="61">
        <v>2878</v>
      </c>
      <c r="I27" s="61">
        <v>2415</v>
      </c>
      <c r="J27" s="309">
        <v>2474</v>
      </c>
      <c r="K27" s="309">
        <v>2150</v>
      </c>
      <c r="L27" s="61">
        <v>2320</v>
      </c>
      <c r="M27" s="61">
        <v>2034</v>
      </c>
      <c r="N27" s="17"/>
    </row>
    <row r="28" spans="1:14" s="18" customFormat="1" ht="14.25" customHeight="1" x14ac:dyDescent="0.25">
      <c r="A28" s="305" t="s">
        <v>111</v>
      </c>
      <c r="B28" s="306">
        <v>922</v>
      </c>
      <c r="C28" s="306">
        <v>735</v>
      </c>
      <c r="D28" s="307">
        <v>983</v>
      </c>
      <c r="E28" s="307">
        <v>831</v>
      </c>
      <c r="F28" s="306">
        <v>1250</v>
      </c>
      <c r="G28" s="306">
        <v>1060</v>
      </c>
      <c r="H28" s="147">
        <v>1110</v>
      </c>
      <c r="I28" s="147">
        <v>941</v>
      </c>
      <c r="J28" s="311">
        <v>997</v>
      </c>
      <c r="K28" s="311">
        <v>872</v>
      </c>
      <c r="L28" s="147">
        <v>860</v>
      </c>
      <c r="M28" s="147">
        <v>757</v>
      </c>
      <c r="N28" s="17"/>
    </row>
    <row r="29" spans="1:14" s="18" customFormat="1" ht="14.25" customHeight="1" x14ac:dyDescent="0.25">
      <c r="A29" s="305" t="s">
        <v>110</v>
      </c>
      <c r="B29" s="306">
        <v>2230</v>
      </c>
      <c r="C29" s="306">
        <v>1933</v>
      </c>
      <c r="D29" s="307">
        <v>1807</v>
      </c>
      <c r="E29" s="307">
        <v>1530</v>
      </c>
      <c r="F29" s="306">
        <v>1206</v>
      </c>
      <c r="G29" s="306">
        <v>1078</v>
      </c>
      <c r="H29" s="147">
        <v>985</v>
      </c>
      <c r="I29" s="147">
        <v>854</v>
      </c>
      <c r="J29" s="311">
        <v>825</v>
      </c>
      <c r="K29" s="311">
        <v>753</v>
      </c>
      <c r="L29" s="147">
        <v>846</v>
      </c>
      <c r="M29" s="147">
        <v>768</v>
      </c>
      <c r="N29" s="17"/>
    </row>
    <row r="30" spans="1:14" s="18" customFormat="1" ht="14.25" customHeight="1" x14ac:dyDescent="0.25">
      <c r="A30" s="312" t="s">
        <v>121</v>
      </c>
      <c r="B30" s="313">
        <v>585</v>
      </c>
      <c r="C30" s="313">
        <v>475</v>
      </c>
      <c r="D30" s="314">
        <v>639</v>
      </c>
      <c r="E30" s="314">
        <v>526</v>
      </c>
      <c r="F30" s="313">
        <v>785</v>
      </c>
      <c r="G30" s="313">
        <v>629</v>
      </c>
      <c r="H30" s="158">
        <v>783</v>
      </c>
      <c r="I30" s="158">
        <v>620</v>
      </c>
      <c r="J30" s="315">
        <v>652</v>
      </c>
      <c r="K30" s="315">
        <v>525</v>
      </c>
      <c r="L30" s="158">
        <v>614</v>
      </c>
      <c r="M30" s="158">
        <v>509</v>
      </c>
      <c r="N30" s="17"/>
    </row>
    <row r="31" spans="1:14" s="18" customFormat="1" ht="14.25" customHeight="1" x14ac:dyDescent="0.25">
      <c r="A31" s="291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7"/>
    </row>
    <row r="32" spans="1:14" s="18" customFormat="1" ht="15" customHeight="1" x14ac:dyDescent="0.25">
      <c r="A32" s="34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7"/>
    </row>
    <row r="33" spans="1:17" s="18" customFormat="1" x14ac:dyDescent="0.25">
      <c r="A33" s="21"/>
      <c r="B33" s="337" t="s">
        <v>95</v>
      </c>
      <c r="C33" s="337"/>
      <c r="D33" s="337" t="s">
        <v>96</v>
      </c>
      <c r="E33" s="337"/>
      <c r="F33" s="337" t="s">
        <v>97</v>
      </c>
      <c r="G33" s="337"/>
      <c r="H33" s="337" t="s">
        <v>133</v>
      </c>
      <c r="I33" s="337"/>
      <c r="J33" s="339" t="s">
        <v>134</v>
      </c>
      <c r="K33" s="339"/>
      <c r="L33" s="337" t="s">
        <v>135</v>
      </c>
      <c r="M33" s="337"/>
      <c r="N33" s="17"/>
      <c r="O33" s="34"/>
      <c r="P33" s="34"/>
      <c r="Q33" s="34"/>
    </row>
    <row r="34" spans="1:17" s="18" customFormat="1" ht="48" customHeight="1" x14ac:dyDescent="0.25">
      <c r="A34" s="251"/>
      <c r="B34" s="107" t="s">
        <v>195</v>
      </c>
      <c r="C34" s="107" t="s">
        <v>196</v>
      </c>
      <c r="D34" s="25" t="s">
        <v>195</v>
      </c>
      <c r="E34" s="25" t="s">
        <v>196</v>
      </c>
      <c r="F34" s="107" t="s">
        <v>195</v>
      </c>
      <c r="G34" s="107" t="s">
        <v>196</v>
      </c>
      <c r="H34" s="25" t="s">
        <v>195</v>
      </c>
      <c r="I34" s="25" t="s">
        <v>196</v>
      </c>
      <c r="J34" s="107" t="s">
        <v>195</v>
      </c>
      <c r="K34" s="107" t="s">
        <v>196</v>
      </c>
      <c r="L34" s="25" t="s">
        <v>195</v>
      </c>
      <c r="M34" s="25" t="s">
        <v>196</v>
      </c>
      <c r="N34" s="17"/>
      <c r="O34" s="34"/>
      <c r="P34" s="299"/>
      <c r="Q34" s="235"/>
    </row>
    <row r="35" spans="1:17" s="304" customFormat="1" ht="13.5" customHeight="1" x14ac:dyDescent="0.25">
      <c r="A35" s="288" t="s">
        <v>181</v>
      </c>
      <c r="B35" s="316">
        <v>25777</v>
      </c>
      <c r="C35" s="316">
        <v>22829</v>
      </c>
      <c r="D35" s="289">
        <v>25163</v>
      </c>
      <c r="E35" s="289">
        <v>21971</v>
      </c>
      <c r="F35" s="316">
        <v>23845</v>
      </c>
      <c r="G35" s="316">
        <v>21895</v>
      </c>
      <c r="H35" s="289">
        <v>23145</v>
      </c>
      <c r="I35" s="289">
        <v>21488</v>
      </c>
      <c r="J35" s="316">
        <v>23730</v>
      </c>
      <c r="K35" s="316">
        <v>22380</v>
      </c>
      <c r="L35" s="289">
        <v>22738</v>
      </c>
      <c r="M35" s="289">
        <v>21579</v>
      </c>
      <c r="N35" s="120"/>
      <c r="P35" s="303"/>
      <c r="Q35" s="303"/>
    </row>
    <row r="36" spans="1:17" s="18" customFormat="1" ht="13.5" customHeight="1" x14ac:dyDescent="0.25">
      <c r="A36" s="305" t="s">
        <v>123</v>
      </c>
      <c r="B36" s="54">
        <v>8887</v>
      </c>
      <c r="C36" s="54">
        <v>7824</v>
      </c>
      <c r="D36" s="40">
        <v>9128</v>
      </c>
      <c r="E36" s="40">
        <v>8041</v>
      </c>
      <c r="F36" s="54">
        <v>10532</v>
      </c>
      <c r="G36" s="54">
        <v>9709</v>
      </c>
      <c r="H36" s="40">
        <v>11112</v>
      </c>
      <c r="I36" s="40">
        <v>10254</v>
      </c>
      <c r="J36" s="54">
        <v>11716</v>
      </c>
      <c r="K36" s="54">
        <v>11098</v>
      </c>
      <c r="L36" s="40">
        <v>11188</v>
      </c>
      <c r="M36" s="40">
        <v>10671</v>
      </c>
      <c r="N36" s="17"/>
      <c r="O36" s="216"/>
      <c r="P36" s="157"/>
      <c r="Q36" s="157"/>
    </row>
    <row r="37" spans="1:17" s="18" customFormat="1" ht="13.5" customHeight="1" x14ac:dyDescent="0.25">
      <c r="A37" s="226" t="s">
        <v>182</v>
      </c>
      <c r="B37" s="60">
        <v>16890</v>
      </c>
      <c r="C37" s="60">
        <v>15005</v>
      </c>
      <c r="D37" s="61">
        <v>16035</v>
      </c>
      <c r="E37" s="61">
        <v>13930</v>
      </c>
      <c r="F37" s="60">
        <v>13313</v>
      </c>
      <c r="G37" s="60">
        <v>12186</v>
      </c>
      <c r="H37" s="61">
        <v>12033</v>
      </c>
      <c r="I37" s="61">
        <v>11234</v>
      </c>
      <c r="J37" s="60">
        <v>12014</v>
      </c>
      <c r="K37" s="60">
        <v>11282</v>
      </c>
      <c r="L37" s="61">
        <v>11550</v>
      </c>
      <c r="M37" s="61">
        <v>10908</v>
      </c>
      <c r="N37" s="17"/>
      <c r="O37" s="216"/>
      <c r="P37" s="157"/>
      <c r="Q37" s="157"/>
    </row>
    <row r="38" spans="1:17" s="18" customFormat="1" ht="14.25" customHeight="1" x14ac:dyDescent="0.25">
      <c r="A38" s="305" t="s">
        <v>194</v>
      </c>
      <c r="B38" s="54">
        <v>2335</v>
      </c>
      <c r="C38" s="54">
        <v>2212</v>
      </c>
      <c r="D38" s="40">
        <v>2276</v>
      </c>
      <c r="E38" s="40">
        <v>2127</v>
      </c>
      <c r="F38" s="54">
        <v>2085</v>
      </c>
      <c r="G38" s="54">
        <v>2004</v>
      </c>
      <c r="H38" s="40">
        <v>1677</v>
      </c>
      <c r="I38" s="40">
        <v>1612</v>
      </c>
      <c r="J38" s="54">
        <v>2025</v>
      </c>
      <c r="K38" s="54">
        <v>1947</v>
      </c>
      <c r="L38" s="40">
        <v>1647</v>
      </c>
      <c r="M38" s="40">
        <v>1572</v>
      </c>
      <c r="N38" s="17"/>
      <c r="O38" s="216"/>
      <c r="P38" s="157"/>
      <c r="Q38" s="157"/>
    </row>
    <row r="39" spans="1:17" s="18" customFormat="1" ht="13.5" customHeight="1" x14ac:dyDescent="0.25">
      <c r="A39" s="305" t="s">
        <v>118</v>
      </c>
      <c r="B39" s="54">
        <v>1867</v>
      </c>
      <c r="C39" s="54">
        <v>1561</v>
      </c>
      <c r="D39" s="40">
        <v>1702</v>
      </c>
      <c r="E39" s="40">
        <v>1439</v>
      </c>
      <c r="F39" s="54">
        <v>1452</v>
      </c>
      <c r="G39" s="54">
        <v>1308</v>
      </c>
      <c r="H39" s="40">
        <v>1523</v>
      </c>
      <c r="I39" s="40">
        <v>1381</v>
      </c>
      <c r="J39" s="54">
        <v>1382</v>
      </c>
      <c r="K39" s="54">
        <v>1251</v>
      </c>
      <c r="L39" s="40">
        <v>1090</v>
      </c>
      <c r="M39" s="40">
        <v>1001</v>
      </c>
      <c r="N39" s="17"/>
      <c r="O39" s="216"/>
      <c r="P39" s="157"/>
      <c r="Q39" s="157"/>
    </row>
    <row r="40" spans="1:17" s="18" customFormat="1" ht="13.5" customHeight="1" x14ac:dyDescent="0.25">
      <c r="A40" s="305" t="s">
        <v>120</v>
      </c>
      <c r="B40" s="54">
        <v>1106</v>
      </c>
      <c r="C40" s="54">
        <v>996</v>
      </c>
      <c r="D40" s="40">
        <v>1063</v>
      </c>
      <c r="E40" s="40">
        <v>919</v>
      </c>
      <c r="F40" s="54">
        <v>911</v>
      </c>
      <c r="G40" s="54">
        <v>816</v>
      </c>
      <c r="H40" s="40">
        <v>855</v>
      </c>
      <c r="I40" s="40">
        <v>790</v>
      </c>
      <c r="J40" s="54">
        <v>1026</v>
      </c>
      <c r="K40" s="54">
        <v>961</v>
      </c>
      <c r="L40" s="40">
        <v>1096</v>
      </c>
      <c r="M40" s="40">
        <v>1042</v>
      </c>
      <c r="N40" s="17"/>
      <c r="O40" s="216"/>
      <c r="P40" s="157"/>
      <c r="Q40" s="157"/>
    </row>
    <row r="41" spans="1:17" s="18" customFormat="1" ht="13.5" customHeight="1" x14ac:dyDescent="0.25">
      <c r="A41" s="305" t="s">
        <v>116</v>
      </c>
      <c r="B41" s="54">
        <v>675</v>
      </c>
      <c r="C41" s="54">
        <v>601</v>
      </c>
      <c r="D41" s="40">
        <v>579</v>
      </c>
      <c r="E41" s="40">
        <v>523</v>
      </c>
      <c r="F41" s="54">
        <v>568</v>
      </c>
      <c r="G41" s="54">
        <v>544</v>
      </c>
      <c r="H41" s="40">
        <v>578</v>
      </c>
      <c r="I41" s="40">
        <v>562</v>
      </c>
      <c r="J41" s="54">
        <v>716</v>
      </c>
      <c r="K41" s="54">
        <v>691</v>
      </c>
      <c r="L41" s="40">
        <v>705</v>
      </c>
      <c r="M41" s="40">
        <v>683</v>
      </c>
      <c r="N41" s="17"/>
      <c r="O41" s="216"/>
      <c r="P41" s="157"/>
      <c r="Q41" s="157"/>
    </row>
    <row r="42" spans="1:17" s="18" customFormat="1" ht="13.5" customHeight="1" x14ac:dyDescent="0.25">
      <c r="A42" s="305" t="s">
        <v>115</v>
      </c>
      <c r="B42" s="54">
        <v>643</v>
      </c>
      <c r="C42" s="54">
        <v>580</v>
      </c>
      <c r="D42" s="40">
        <v>629</v>
      </c>
      <c r="E42" s="40">
        <v>554</v>
      </c>
      <c r="F42" s="54">
        <v>584</v>
      </c>
      <c r="G42" s="54">
        <v>553</v>
      </c>
      <c r="H42" s="40">
        <v>529</v>
      </c>
      <c r="I42" s="40">
        <v>502</v>
      </c>
      <c r="J42" s="54">
        <v>543</v>
      </c>
      <c r="K42" s="54">
        <v>523</v>
      </c>
      <c r="L42" s="40">
        <v>532</v>
      </c>
      <c r="M42" s="40">
        <v>512</v>
      </c>
      <c r="N42" s="17"/>
      <c r="O42" s="34"/>
      <c r="P42" s="34"/>
      <c r="Q42" s="34"/>
    </row>
    <row r="43" spans="1:17" s="18" customFormat="1" ht="13.5" customHeight="1" x14ac:dyDescent="0.25">
      <c r="A43" s="305" t="s">
        <v>113</v>
      </c>
      <c r="B43" s="54">
        <v>1088</v>
      </c>
      <c r="C43" s="54">
        <v>975</v>
      </c>
      <c r="D43" s="40">
        <v>1043</v>
      </c>
      <c r="E43" s="40">
        <v>885</v>
      </c>
      <c r="F43" s="54">
        <v>736</v>
      </c>
      <c r="G43" s="54">
        <v>653</v>
      </c>
      <c r="H43" s="40">
        <v>459</v>
      </c>
      <c r="I43" s="40">
        <v>427</v>
      </c>
      <c r="J43" s="54">
        <v>369</v>
      </c>
      <c r="K43" s="54">
        <v>345</v>
      </c>
      <c r="L43" s="40">
        <v>410</v>
      </c>
      <c r="M43" s="40">
        <v>377</v>
      </c>
      <c r="N43" s="17"/>
      <c r="O43" s="34"/>
      <c r="P43" s="34"/>
      <c r="Q43" s="34"/>
    </row>
    <row r="44" spans="1:17" s="18" customFormat="1" ht="13.5" customHeight="1" x14ac:dyDescent="0.25">
      <c r="A44" s="305" t="s">
        <v>183</v>
      </c>
      <c r="B44" s="54">
        <v>623</v>
      </c>
      <c r="C44" s="54">
        <v>568</v>
      </c>
      <c r="D44" s="40">
        <v>600</v>
      </c>
      <c r="E44" s="40">
        <v>511</v>
      </c>
      <c r="F44" s="54">
        <v>354</v>
      </c>
      <c r="G44" s="54">
        <v>332</v>
      </c>
      <c r="H44" s="40">
        <v>490</v>
      </c>
      <c r="I44" s="40">
        <v>463</v>
      </c>
      <c r="J44" s="54">
        <v>384</v>
      </c>
      <c r="K44" s="54">
        <v>371</v>
      </c>
      <c r="L44" s="40">
        <v>422</v>
      </c>
      <c r="M44" s="40">
        <v>402</v>
      </c>
      <c r="N44" s="17"/>
      <c r="O44" s="34"/>
      <c r="P44" s="34"/>
      <c r="Q44" s="34"/>
    </row>
    <row r="45" spans="1:17" s="18" customFormat="1" ht="13.5" customHeight="1" x14ac:dyDescent="0.25">
      <c r="A45" s="305" t="s">
        <v>119</v>
      </c>
      <c r="B45" s="54">
        <v>669</v>
      </c>
      <c r="C45" s="54">
        <v>569</v>
      </c>
      <c r="D45" s="40">
        <v>590</v>
      </c>
      <c r="E45" s="40">
        <v>481</v>
      </c>
      <c r="F45" s="54">
        <v>371</v>
      </c>
      <c r="G45" s="54">
        <v>342</v>
      </c>
      <c r="H45" s="40">
        <v>344</v>
      </c>
      <c r="I45" s="40">
        <v>317</v>
      </c>
      <c r="J45" s="54">
        <v>342</v>
      </c>
      <c r="K45" s="54">
        <v>313</v>
      </c>
      <c r="L45" s="40">
        <v>324</v>
      </c>
      <c r="M45" s="40">
        <v>302</v>
      </c>
      <c r="N45" s="17"/>
      <c r="O45" s="34"/>
      <c r="P45" s="34"/>
      <c r="Q45" s="34"/>
    </row>
    <row r="46" spans="1:17" s="18" customFormat="1" ht="13.5" customHeight="1" x14ac:dyDescent="0.25">
      <c r="A46" s="305" t="s">
        <v>122</v>
      </c>
      <c r="B46" s="54">
        <v>686</v>
      </c>
      <c r="C46" s="54">
        <v>597</v>
      </c>
      <c r="D46" s="40">
        <v>702</v>
      </c>
      <c r="E46" s="40">
        <v>579</v>
      </c>
      <c r="F46" s="54">
        <v>409</v>
      </c>
      <c r="G46" s="54">
        <v>377</v>
      </c>
      <c r="H46" s="40">
        <v>390</v>
      </c>
      <c r="I46" s="40">
        <v>371</v>
      </c>
      <c r="J46" s="54">
        <v>301</v>
      </c>
      <c r="K46" s="54">
        <v>281</v>
      </c>
      <c r="L46" s="40">
        <v>352</v>
      </c>
      <c r="M46" s="40">
        <v>339</v>
      </c>
      <c r="N46" s="17"/>
      <c r="O46" s="34"/>
      <c r="P46" s="34"/>
      <c r="Q46" s="34"/>
    </row>
    <row r="47" spans="1:17" s="18" customFormat="1" ht="13.5" customHeight="1" x14ac:dyDescent="0.25">
      <c r="A47" s="305" t="s">
        <v>112</v>
      </c>
      <c r="B47" s="54">
        <v>849</v>
      </c>
      <c r="C47" s="54">
        <v>712</v>
      </c>
      <c r="D47" s="40">
        <v>817</v>
      </c>
      <c r="E47" s="40">
        <v>663</v>
      </c>
      <c r="F47" s="54">
        <v>545</v>
      </c>
      <c r="G47" s="54">
        <v>466</v>
      </c>
      <c r="H47" s="40">
        <v>328</v>
      </c>
      <c r="I47" s="40">
        <v>298</v>
      </c>
      <c r="J47" s="54">
        <v>270</v>
      </c>
      <c r="K47" s="54">
        <v>244</v>
      </c>
      <c r="L47" s="40">
        <v>426</v>
      </c>
      <c r="M47" s="40">
        <v>394</v>
      </c>
      <c r="N47" s="17"/>
      <c r="O47" s="34"/>
      <c r="P47" s="34"/>
      <c r="Q47" s="34"/>
    </row>
    <row r="48" spans="1:17" s="18" customFormat="1" ht="13.5" customHeight="1" x14ac:dyDescent="0.25">
      <c r="A48" s="305" t="s">
        <v>184</v>
      </c>
      <c r="B48" s="54">
        <v>610</v>
      </c>
      <c r="C48" s="54">
        <v>531</v>
      </c>
      <c r="D48" s="40">
        <v>580</v>
      </c>
      <c r="E48" s="40">
        <v>491</v>
      </c>
      <c r="F48" s="54">
        <v>388</v>
      </c>
      <c r="G48" s="54">
        <v>364</v>
      </c>
      <c r="H48" s="40">
        <v>316</v>
      </c>
      <c r="I48" s="40">
        <v>288</v>
      </c>
      <c r="J48" s="54">
        <v>297</v>
      </c>
      <c r="K48" s="54">
        <v>283</v>
      </c>
      <c r="L48" s="40">
        <v>362</v>
      </c>
      <c r="M48" s="40">
        <v>338</v>
      </c>
      <c r="N48" s="17"/>
      <c r="O48" s="34"/>
      <c r="P48" s="34"/>
      <c r="Q48" s="34"/>
    </row>
    <row r="49" spans="1:14" s="18" customFormat="1" ht="13.5" customHeight="1" x14ac:dyDescent="0.25">
      <c r="A49" s="305" t="s">
        <v>185</v>
      </c>
      <c r="B49" s="54">
        <v>108</v>
      </c>
      <c r="C49" s="54">
        <v>102</v>
      </c>
      <c r="D49" s="40">
        <v>110</v>
      </c>
      <c r="E49" s="40">
        <v>96</v>
      </c>
      <c r="F49" s="54">
        <v>73</v>
      </c>
      <c r="G49" s="54">
        <v>69</v>
      </c>
      <c r="H49" s="40">
        <v>202</v>
      </c>
      <c r="I49" s="40">
        <v>195</v>
      </c>
      <c r="J49" s="54">
        <v>181</v>
      </c>
      <c r="K49" s="54">
        <v>170</v>
      </c>
      <c r="L49" s="40">
        <v>151</v>
      </c>
      <c r="M49" s="40">
        <v>147</v>
      </c>
      <c r="N49" s="17"/>
    </row>
    <row r="50" spans="1:14" s="18" customFormat="1" ht="13.5" customHeight="1" x14ac:dyDescent="0.25">
      <c r="A50" s="305" t="s">
        <v>186</v>
      </c>
      <c r="B50" s="54">
        <v>540</v>
      </c>
      <c r="C50" s="54">
        <v>475</v>
      </c>
      <c r="D50" s="40">
        <v>507</v>
      </c>
      <c r="E50" s="40">
        <v>442</v>
      </c>
      <c r="F50" s="54">
        <v>294</v>
      </c>
      <c r="G50" s="54">
        <v>267</v>
      </c>
      <c r="H50" s="40">
        <v>180</v>
      </c>
      <c r="I50" s="40">
        <v>171</v>
      </c>
      <c r="J50" s="54">
        <v>170</v>
      </c>
      <c r="K50" s="54">
        <v>160</v>
      </c>
      <c r="L50" s="40">
        <v>165</v>
      </c>
      <c r="M50" s="40">
        <v>155</v>
      </c>
      <c r="N50" s="17"/>
    </row>
    <row r="51" spans="1:14" s="18" customFormat="1" ht="13.5" customHeight="1" x14ac:dyDescent="0.25">
      <c r="A51" s="305"/>
      <c r="B51" s="54"/>
      <c r="C51" s="54"/>
      <c r="D51" s="40"/>
      <c r="E51" s="40"/>
      <c r="F51" s="54"/>
      <c r="G51" s="54"/>
      <c r="H51" s="40"/>
      <c r="I51" s="40"/>
      <c r="J51" s="54"/>
      <c r="K51" s="54"/>
      <c r="L51" s="40"/>
      <c r="M51" s="40"/>
      <c r="N51" s="17"/>
    </row>
    <row r="52" spans="1:14" s="18" customFormat="1" ht="13.5" customHeight="1" x14ac:dyDescent="0.25">
      <c r="A52" s="305" t="s">
        <v>117</v>
      </c>
      <c r="B52" s="54">
        <v>2217</v>
      </c>
      <c r="C52" s="54">
        <v>1984</v>
      </c>
      <c r="D52" s="40">
        <v>2122</v>
      </c>
      <c r="E52" s="40">
        <v>1865</v>
      </c>
      <c r="F52" s="54">
        <v>1967</v>
      </c>
      <c r="G52" s="54">
        <v>1780</v>
      </c>
      <c r="H52" s="40">
        <v>1894</v>
      </c>
      <c r="I52" s="40">
        <v>1771</v>
      </c>
      <c r="J52" s="54">
        <v>1969</v>
      </c>
      <c r="K52" s="54">
        <v>1846</v>
      </c>
      <c r="L52" s="40">
        <v>1965</v>
      </c>
      <c r="M52" s="40">
        <v>1847</v>
      </c>
      <c r="N52" s="17"/>
    </row>
    <row r="53" spans="1:14" s="18" customFormat="1" ht="13.5" customHeight="1" x14ac:dyDescent="0.25">
      <c r="A53" s="226" t="s">
        <v>187</v>
      </c>
      <c r="B53" s="60">
        <v>2874</v>
      </c>
      <c r="C53" s="60">
        <v>2542</v>
      </c>
      <c r="D53" s="61">
        <v>2715</v>
      </c>
      <c r="E53" s="61">
        <v>2355</v>
      </c>
      <c r="F53" s="60">
        <v>2576</v>
      </c>
      <c r="G53" s="60">
        <v>2311</v>
      </c>
      <c r="H53" s="61">
        <v>2268</v>
      </c>
      <c r="I53" s="61">
        <v>2086</v>
      </c>
      <c r="J53" s="60">
        <v>2039</v>
      </c>
      <c r="K53" s="60">
        <v>1896</v>
      </c>
      <c r="L53" s="61">
        <v>1903</v>
      </c>
      <c r="M53" s="61">
        <v>1797</v>
      </c>
      <c r="N53" s="17"/>
    </row>
    <row r="54" spans="1:14" s="18" customFormat="1" ht="13.5" customHeight="1" x14ac:dyDescent="0.25">
      <c r="A54" s="305" t="s">
        <v>111</v>
      </c>
      <c r="B54" s="54">
        <v>676</v>
      </c>
      <c r="C54" s="54">
        <v>597</v>
      </c>
      <c r="D54" s="40">
        <v>778</v>
      </c>
      <c r="E54" s="40">
        <v>657</v>
      </c>
      <c r="F54" s="54">
        <v>991</v>
      </c>
      <c r="G54" s="54">
        <v>883</v>
      </c>
      <c r="H54" s="40">
        <v>886</v>
      </c>
      <c r="I54" s="40">
        <v>813</v>
      </c>
      <c r="J54" s="54">
        <v>835</v>
      </c>
      <c r="K54" s="54">
        <v>784</v>
      </c>
      <c r="L54" s="40">
        <v>710</v>
      </c>
      <c r="M54" s="40">
        <v>665</v>
      </c>
      <c r="N54" s="17"/>
    </row>
    <row r="55" spans="1:14" s="18" customFormat="1" ht="13.5" customHeight="1" x14ac:dyDescent="0.25">
      <c r="A55" s="305" t="s">
        <v>110</v>
      </c>
      <c r="B55" s="54">
        <v>1761</v>
      </c>
      <c r="C55" s="54">
        <v>1558</v>
      </c>
      <c r="D55" s="40">
        <v>1434</v>
      </c>
      <c r="E55" s="40">
        <v>1259</v>
      </c>
      <c r="F55" s="54">
        <v>999</v>
      </c>
      <c r="G55" s="54">
        <v>893</v>
      </c>
      <c r="H55" s="40">
        <v>800</v>
      </c>
      <c r="I55" s="40">
        <v>743</v>
      </c>
      <c r="J55" s="54">
        <v>703</v>
      </c>
      <c r="K55" s="54">
        <v>656</v>
      </c>
      <c r="L55" s="40">
        <v>723</v>
      </c>
      <c r="M55" s="40">
        <v>689</v>
      </c>
      <c r="N55" s="17"/>
    </row>
    <row r="56" spans="1:14" s="18" customFormat="1" ht="13.5" customHeight="1" x14ac:dyDescent="0.25">
      <c r="A56" s="312" t="s">
        <v>121</v>
      </c>
      <c r="B56" s="49">
        <v>437</v>
      </c>
      <c r="C56" s="49">
        <v>387</v>
      </c>
      <c r="D56" s="48">
        <v>503</v>
      </c>
      <c r="E56" s="48">
        <v>439</v>
      </c>
      <c r="F56" s="49">
        <v>586</v>
      </c>
      <c r="G56" s="49">
        <v>535</v>
      </c>
      <c r="H56" s="48">
        <v>582</v>
      </c>
      <c r="I56" s="48">
        <v>530</v>
      </c>
      <c r="J56" s="49">
        <v>501</v>
      </c>
      <c r="K56" s="49">
        <v>456</v>
      </c>
      <c r="L56" s="48">
        <v>470</v>
      </c>
      <c r="M56" s="48">
        <v>443</v>
      </c>
      <c r="N56" s="17"/>
    </row>
    <row r="57" spans="1:14" s="18" customFormat="1" ht="19.5" customHeight="1" x14ac:dyDescent="0.25">
      <c r="A57" s="34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7"/>
    </row>
    <row r="58" spans="1:14" s="18" customFormat="1" x14ac:dyDescent="0.25">
      <c r="A58" s="98" t="s">
        <v>64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7"/>
    </row>
    <row r="59" spans="1:14" s="18" customFormat="1" x14ac:dyDescent="0.25">
      <c r="A59" s="99" t="s">
        <v>65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17"/>
    </row>
    <row r="60" spans="1:14" s="18" customFormat="1" x14ac:dyDescent="0.25">
      <c r="A60" s="88" t="s">
        <v>101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17"/>
    </row>
    <row r="61" spans="1:14" s="18" customFormat="1" x14ac:dyDescent="0.25">
      <c r="A61" s="185" t="s">
        <v>197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17"/>
    </row>
    <row r="62" spans="1:14" s="18" customFormat="1" x14ac:dyDescent="0.25">
      <c r="A62" s="100" t="s">
        <v>198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17"/>
    </row>
    <row r="63" spans="1:14" s="18" customFormat="1" x14ac:dyDescent="0.25">
      <c r="A63" s="185" t="s">
        <v>199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17"/>
    </row>
  </sheetData>
  <sheetProtection sheet="1" objects="1" scenarios="1"/>
  <mergeCells count="14">
    <mergeCell ref="L33:M33"/>
    <mergeCell ref="A1:M1"/>
    <mergeCell ref="D3:E3"/>
    <mergeCell ref="B7:C7"/>
    <mergeCell ref="D7:E7"/>
    <mergeCell ref="F7:G7"/>
    <mergeCell ref="H7:I7"/>
    <mergeCell ref="J7:K7"/>
    <mergeCell ref="L7:M7"/>
    <mergeCell ref="B33:C33"/>
    <mergeCell ref="D33:E33"/>
    <mergeCell ref="F33:G33"/>
    <mergeCell ref="H33:I33"/>
    <mergeCell ref="J33:K33"/>
  </mergeCells>
  <hyperlinks>
    <hyperlink ref="A5" location="INDEX!A1" display="Back to index"/>
  </hyperlinks>
  <pageMargins left="0.25" right="0.25" top="0.75" bottom="0.75" header="0.30000000000000004" footer="0.30000000000000004"/>
  <pageSetup paperSize="0" scale="65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workbookViewId="0">
      <selection sqref="A1:K1"/>
    </sheetView>
  </sheetViews>
  <sheetFormatPr defaultRowHeight="15" x14ac:dyDescent="0.25"/>
  <cols>
    <col min="1" max="1" width="27.7109375" style="17" customWidth="1"/>
    <col min="2" max="3" width="9.140625" style="17" customWidth="1"/>
    <col min="4" max="4" width="10.85546875" style="17" customWidth="1"/>
    <col min="5" max="5" width="9.28515625" style="17" customWidth="1"/>
    <col min="6" max="6" width="9.42578125" style="17" customWidth="1"/>
    <col min="7" max="7" width="9.7109375" style="17" customWidth="1"/>
    <col min="8" max="8" width="11.42578125" style="17" customWidth="1"/>
    <col min="9" max="9" width="12" style="17" customWidth="1"/>
    <col min="10" max="10" width="5.5703125" style="17" customWidth="1"/>
    <col min="11" max="11" width="4.85546875" style="17" customWidth="1"/>
    <col min="12" max="12" width="5.7109375" style="17" customWidth="1"/>
    <col min="13" max="13" width="9.140625" style="17" customWidth="1"/>
    <col min="14" max="16384" width="9.140625" style="17"/>
  </cols>
  <sheetData>
    <row r="1" spans="1:15" s="18" customFormat="1" ht="43.5" customHeight="1" x14ac:dyDescent="0.35">
      <c r="A1" s="336" t="s">
        <v>200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17"/>
      <c r="M1" s="317"/>
      <c r="N1" s="317"/>
      <c r="O1" s="317"/>
    </row>
    <row r="2" spans="1:15" s="18" customFormat="1" ht="15" customHeight="1" x14ac:dyDescent="0.3">
      <c r="A2" s="19" t="s">
        <v>35</v>
      </c>
      <c r="B2" s="140"/>
      <c r="C2" s="140"/>
      <c r="D2" s="140"/>
      <c r="E2" s="140"/>
      <c r="F2" s="140"/>
      <c r="G2" s="140"/>
      <c r="H2" s="17"/>
      <c r="I2" s="17"/>
      <c r="J2" s="17"/>
      <c r="K2" s="17"/>
      <c r="L2" s="17"/>
      <c r="M2" s="17"/>
      <c r="N2" s="17"/>
      <c r="O2" s="17"/>
    </row>
    <row r="3" spans="1:15" s="18" customFormat="1" ht="13.5" customHeight="1" x14ac:dyDescent="0.3">
      <c r="A3" s="19" t="s">
        <v>1</v>
      </c>
      <c r="B3" s="140"/>
      <c r="C3" s="140"/>
      <c r="D3" s="140"/>
      <c r="E3" s="140"/>
      <c r="F3" s="140"/>
      <c r="G3" s="140"/>
      <c r="H3" s="17"/>
      <c r="I3" s="17"/>
      <c r="J3" s="17"/>
      <c r="K3" s="17"/>
      <c r="L3" s="17"/>
      <c r="M3" s="17"/>
      <c r="N3" s="17"/>
      <c r="O3" s="17"/>
    </row>
    <row r="4" spans="1:15" s="18" customFormat="1" ht="18.75" x14ac:dyDescent="0.3">
      <c r="A4" s="19"/>
      <c r="B4" s="140"/>
      <c r="C4" s="140"/>
      <c r="D4" s="140"/>
      <c r="E4" s="140"/>
      <c r="F4" s="140"/>
      <c r="G4" s="140"/>
      <c r="H4" s="17"/>
      <c r="I4" s="17"/>
      <c r="J4" s="17"/>
      <c r="K4" s="17"/>
      <c r="L4" s="17"/>
      <c r="M4" s="17"/>
      <c r="N4" s="17"/>
      <c r="O4" s="17"/>
    </row>
    <row r="5" spans="1:15" s="18" customFormat="1" x14ac:dyDescent="0.25">
      <c r="A5" s="141" t="s">
        <v>36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18" customFormat="1" x14ac:dyDescent="0.25">
      <c r="A6" s="233"/>
      <c r="B6" s="233"/>
      <c r="C6" s="234"/>
      <c r="D6" s="233"/>
      <c r="E6" s="233"/>
      <c r="F6" s="234"/>
      <c r="G6" s="233"/>
      <c r="H6" s="17"/>
      <c r="I6" s="17"/>
      <c r="J6" s="17"/>
      <c r="K6" s="17"/>
      <c r="L6" s="17"/>
      <c r="M6" s="17"/>
      <c r="N6" s="17"/>
      <c r="O6" s="17"/>
    </row>
    <row r="7" spans="1:15" s="18" customFormat="1" ht="62.25" x14ac:dyDescent="0.25">
      <c r="A7" s="21"/>
      <c r="B7" s="25" t="s">
        <v>69</v>
      </c>
      <c r="C7" s="25" t="s">
        <v>48</v>
      </c>
      <c r="D7" s="25" t="s">
        <v>49</v>
      </c>
      <c r="E7" s="25" t="s">
        <v>160</v>
      </c>
      <c r="F7" s="25" t="s">
        <v>161</v>
      </c>
      <c r="G7" s="23" t="s">
        <v>73</v>
      </c>
      <c r="H7" s="23" t="s">
        <v>168</v>
      </c>
      <c r="I7" s="23" t="s">
        <v>169</v>
      </c>
      <c r="J7" s="226"/>
      <c r="K7" s="226"/>
      <c r="L7" s="17"/>
      <c r="M7" s="17"/>
      <c r="N7" s="17"/>
      <c r="O7" s="17"/>
    </row>
    <row r="8" spans="1:15" s="18" customFormat="1" ht="14.25" customHeight="1" x14ac:dyDescent="0.25">
      <c r="A8" s="318" t="s">
        <v>201</v>
      </c>
      <c r="B8" s="319">
        <v>17006</v>
      </c>
      <c r="C8" s="319">
        <v>15544</v>
      </c>
      <c r="D8" s="319">
        <v>13809</v>
      </c>
      <c r="E8" s="319">
        <v>330</v>
      </c>
      <c r="F8" s="319">
        <v>460</v>
      </c>
      <c r="G8" s="319">
        <v>945</v>
      </c>
      <c r="H8" s="290">
        <f t="shared" ref="H8:H20" si="0">C8/B8</f>
        <v>0.9140303422321534</v>
      </c>
      <c r="I8" s="290">
        <f t="shared" ref="I8:I20" si="1">D8/(C8-G8)</f>
        <v>0.94588670456880608</v>
      </c>
      <c r="J8" s="115"/>
      <c r="K8" s="17"/>
      <c r="L8" s="17"/>
      <c r="M8" s="17"/>
      <c r="N8" s="17"/>
      <c r="O8" s="17"/>
    </row>
    <row r="9" spans="1:15" s="18" customFormat="1" ht="14.25" customHeight="1" x14ac:dyDescent="0.25">
      <c r="A9" s="320" t="s">
        <v>117</v>
      </c>
      <c r="B9" s="292">
        <v>2115</v>
      </c>
      <c r="C9" s="292">
        <v>1868</v>
      </c>
      <c r="D9" s="292">
        <v>1666</v>
      </c>
      <c r="E9" s="292">
        <v>40</v>
      </c>
      <c r="F9" s="292">
        <v>71</v>
      </c>
      <c r="G9" s="292">
        <v>91</v>
      </c>
      <c r="H9" s="260">
        <f t="shared" si="0"/>
        <v>0.88321513002364072</v>
      </c>
      <c r="I9" s="260">
        <f t="shared" si="1"/>
        <v>0.93753517163759148</v>
      </c>
      <c r="J9" s="115"/>
      <c r="K9" s="149"/>
      <c r="L9" s="321"/>
      <c r="M9" s="321"/>
      <c r="N9" s="17"/>
      <c r="O9" s="17"/>
    </row>
    <row r="10" spans="1:15" s="18" customFormat="1" ht="14.25" customHeight="1" x14ac:dyDescent="0.25">
      <c r="A10" s="320" t="s">
        <v>111</v>
      </c>
      <c r="B10" s="292">
        <v>725</v>
      </c>
      <c r="C10" s="292">
        <v>644</v>
      </c>
      <c r="D10" s="292">
        <v>567</v>
      </c>
      <c r="E10" s="292">
        <v>12</v>
      </c>
      <c r="F10" s="292">
        <v>29</v>
      </c>
      <c r="G10" s="292">
        <v>36</v>
      </c>
      <c r="H10" s="260">
        <f t="shared" si="0"/>
        <v>0.88827586206896547</v>
      </c>
      <c r="I10" s="260">
        <f t="shared" si="1"/>
        <v>0.93256578947368418</v>
      </c>
      <c r="J10" s="115"/>
      <c r="K10" s="149"/>
      <c r="L10" s="321"/>
      <c r="M10" s="321"/>
      <c r="N10" s="17"/>
      <c r="O10" s="17"/>
    </row>
    <row r="11" spans="1:15" s="18" customFormat="1" ht="14.25" customHeight="1" x14ac:dyDescent="0.25">
      <c r="A11" s="320" t="s">
        <v>121</v>
      </c>
      <c r="B11" s="292">
        <v>536</v>
      </c>
      <c r="C11" s="292">
        <v>441</v>
      </c>
      <c r="D11" s="292">
        <v>380</v>
      </c>
      <c r="E11" s="292">
        <v>9</v>
      </c>
      <c r="F11" s="292">
        <v>17</v>
      </c>
      <c r="G11" s="292">
        <v>35</v>
      </c>
      <c r="H11" s="260">
        <f t="shared" si="0"/>
        <v>0.82276119402985071</v>
      </c>
      <c r="I11" s="260">
        <f t="shared" si="1"/>
        <v>0.93596059113300489</v>
      </c>
      <c r="J11" s="115"/>
      <c r="K11" s="149"/>
      <c r="L11" s="321"/>
      <c r="M11" s="321"/>
      <c r="N11" s="17"/>
      <c r="O11" s="17"/>
    </row>
    <row r="12" spans="1:15" s="18" customFormat="1" ht="14.25" customHeight="1" x14ac:dyDescent="0.25">
      <c r="A12" s="291" t="s">
        <v>118</v>
      </c>
      <c r="B12" s="292">
        <v>1114</v>
      </c>
      <c r="C12" s="292">
        <v>1026</v>
      </c>
      <c r="D12" s="292">
        <v>868</v>
      </c>
      <c r="E12" s="292">
        <v>38</v>
      </c>
      <c r="F12" s="292">
        <v>48</v>
      </c>
      <c r="G12" s="292">
        <v>72</v>
      </c>
      <c r="H12" s="260">
        <f t="shared" si="0"/>
        <v>0.92100538599640935</v>
      </c>
      <c r="I12" s="260">
        <f t="shared" si="1"/>
        <v>0.90985324947589097</v>
      </c>
      <c r="J12" s="115"/>
      <c r="K12" s="149"/>
      <c r="L12" s="321"/>
      <c r="M12" s="321"/>
      <c r="N12" s="17"/>
      <c r="O12" s="17"/>
    </row>
    <row r="13" spans="1:15" s="18" customFormat="1" ht="14.25" customHeight="1" x14ac:dyDescent="0.25">
      <c r="A13" s="320" t="s">
        <v>110</v>
      </c>
      <c r="B13" s="292">
        <v>555</v>
      </c>
      <c r="C13" s="292">
        <v>516</v>
      </c>
      <c r="D13" s="292">
        <v>465</v>
      </c>
      <c r="E13" s="292">
        <v>7</v>
      </c>
      <c r="F13" s="292">
        <v>13</v>
      </c>
      <c r="G13" s="292">
        <v>31</v>
      </c>
      <c r="H13" s="260">
        <f t="shared" si="0"/>
        <v>0.92972972972972978</v>
      </c>
      <c r="I13" s="260">
        <f t="shared" si="1"/>
        <v>0.95876288659793818</v>
      </c>
      <c r="J13" s="115"/>
      <c r="K13" s="149"/>
      <c r="L13" s="321"/>
      <c r="M13" s="321"/>
      <c r="N13" s="17"/>
      <c r="O13" s="17"/>
    </row>
    <row r="14" spans="1:15" s="18" customFormat="1" ht="14.25" customHeight="1" x14ac:dyDescent="0.25">
      <c r="A14" s="291" t="s">
        <v>113</v>
      </c>
      <c r="B14" s="292">
        <v>266</v>
      </c>
      <c r="C14" s="292">
        <v>257</v>
      </c>
      <c r="D14" s="292">
        <v>221</v>
      </c>
      <c r="E14" s="292">
        <v>10</v>
      </c>
      <c r="F14" s="292">
        <v>15</v>
      </c>
      <c r="G14" s="292">
        <v>11</v>
      </c>
      <c r="H14" s="260">
        <f t="shared" si="0"/>
        <v>0.96616541353383456</v>
      </c>
      <c r="I14" s="260">
        <f t="shared" si="1"/>
        <v>0.89837398373983735</v>
      </c>
      <c r="J14" s="115"/>
      <c r="K14" s="149"/>
      <c r="L14" s="321"/>
      <c r="M14" s="321"/>
      <c r="N14" s="17"/>
      <c r="O14" s="17"/>
    </row>
    <row r="15" spans="1:15" s="18" customFormat="1" ht="14.25" customHeight="1" x14ac:dyDescent="0.25">
      <c r="A15" s="320" t="s">
        <v>112</v>
      </c>
      <c r="B15" s="292">
        <v>464</v>
      </c>
      <c r="C15" s="292">
        <v>412</v>
      </c>
      <c r="D15" s="292">
        <v>354</v>
      </c>
      <c r="E15" s="292">
        <v>9</v>
      </c>
      <c r="F15" s="292">
        <v>20</v>
      </c>
      <c r="G15" s="292">
        <v>29</v>
      </c>
      <c r="H15" s="260">
        <f t="shared" si="0"/>
        <v>0.88793103448275867</v>
      </c>
      <c r="I15" s="260">
        <f t="shared" si="1"/>
        <v>0.92428198433420361</v>
      </c>
      <c r="J15" s="115"/>
      <c r="K15" s="149"/>
      <c r="L15" s="321"/>
      <c r="M15" s="321"/>
      <c r="N15" s="17"/>
      <c r="O15" s="17"/>
    </row>
    <row r="16" spans="1:15" s="18" customFormat="1" ht="14.25" customHeight="1" x14ac:dyDescent="0.25">
      <c r="A16" s="320" t="s">
        <v>119</v>
      </c>
      <c r="B16" s="292">
        <v>284</v>
      </c>
      <c r="C16" s="292">
        <v>262</v>
      </c>
      <c r="D16" s="292">
        <v>229</v>
      </c>
      <c r="E16" s="292">
        <v>7</v>
      </c>
      <c r="F16" s="292">
        <v>8</v>
      </c>
      <c r="G16" s="292">
        <v>18</v>
      </c>
      <c r="H16" s="260">
        <f t="shared" si="0"/>
        <v>0.92253521126760563</v>
      </c>
      <c r="I16" s="260">
        <f t="shared" si="1"/>
        <v>0.93852459016393441</v>
      </c>
      <c r="J16" s="115"/>
      <c r="K16" s="149"/>
      <c r="L16" s="321"/>
      <c r="M16" s="321"/>
      <c r="N16" s="17"/>
      <c r="O16" s="17"/>
    </row>
    <row r="17" spans="1:13" s="18" customFormat="1" ht="14.25" customHeight="1" x14ac:dyDescent="0.25">
      <c r="A17" s="320" t="s">
        <v>114</v>
      </c>
      <c r="B17" s="292">
        <v>1289</v>
      </c>
      <c r="C17" s="292">
        <v>1190</v>
      </c>
      <c r="D17" s="292">
        <v>1065</v>
      </c>
      <c r="E17" s="292">
        <v>20</v>
      </c>
      <c r="F17" s="292">
        <v>34</v>
      </c>
      <c r="G17" s="292">
        <v>71</v>
      </c>
      <c r="H17" s="260">
        <f t="shared" si="0"/>
        <v>0.92319627618308764</v>
      </c>
      <c r="I17" s="260">
        <f t="shared" si="1"/>
        <v>0.95174262734584447</v>
      </c>
      <c r="J17" s="115"/>
      <c r="K17" s="149"/>
      <c r="L17" s="321"/>
      <c r="M17" s="321"/>
    </row>
    <row r="18" spans="1:13" s="18" customFormat="1" ht="14.25" customHeight="1" x14ac:dyDescent="0.25">
      <c r="A18" s="320" t="s">
        <v>115</v>
      </c>
      <c r="B18" s="292">
        <v>433</v>
      </c>
      <c r="C18" s="292">
        <v>411</v>
      </c>
      <c r="D18" s="292">
        <v>381</v>
      </c>
      <c r="E18" s="292" t="s">
        <v>78</v>
      </c>
      <c r="F18" s="292" t="s">
        <v>78</v>
      </c>
      <c r="G18" s="292">
        <v>19</v>
      </c>
      <c r="H18" s="260">
        <f t="shared" si="0"/>
        <v>0.94919168591224024</v>
      </c>
      <c r="I18" s="260">
        <f t="shared" si="1"/>
        <v>0.97193877551020413</v>
      </c>
      <c r="J18" s="115"/>
      <c r="K18" s="149"/>
      <c r="L18" s="321"/>
      <c r="M18" s="321"/>
    </row>
    <row r="19" spans="1:13" s="18" customFormat="1" ht="14.25" customHeight="1" x14ac:dyDescent="0.25">
      <c r="A19" s="320" t="s">
        <v>116</v>
      </c>
      <c r="B19" s="292">
        <v>601</v>
      </c>
      <c r="C19" s="292">
        <v>582</v>
      </c>
      <c r="D19" s="292">
        <v>547</v>
      </c>
      <c r="E19" s="292" t="s">
        <v>78</v>
      </c>
      <c r="F19" s="292" t="s">
        <v>78</v>
      </c>
      <c r="G19" s="292">
        <v>22</v>
      </c>
      <c r="H19" s="260">
        <f t="shared" si="0"/>
        <v>0.96838602329450918</v>
      </c>
      <c r="I19" s="260">
        <f t="shared" si="1"/>
        <v>0.97678571428571426</v>
      </c>
      <c r="J19" s="115"/>
      <c r="K19" s="149"/>
      <c r="L19" s="321"/>
      <c r="M19" s="321"/>
    </row>
    <row r="20" spans="1:13" s="18" customFormat="1" ht="14.25" customHeight="1" x14ac:dyDescent="0.25">
      <c r="A20" s="320" t="s">
        <v>123</v>
      </c>
      <c r="B20" s="292">
        <v>8624</v>
      </c>
      <c r="C20" s="292">
        <v>7935</v>
      </c>
      <c r="D20" s="292">
        <v>7066</v>
      </c>
      <c r="E20" s="292">
        <v>169</v>
      </c>
      <c r="F20" s="292">
        <v>190</v>
      </c>
      <c r="G20" s="292">
        <v>510</v>
      </c>
      <c r="H20" s="260">
        <f t="shared" si="0"/>
        <v>0.92010667903525045</v>
      </c>
      <c r="I20" s="260">
        <f t="shared" si="1"/>
        <v>0.95164983164983163</v>
      </c>
      <c r="J20" s="115"/>
      <c r="K20" s="149"/>
      <c r="L20" s="321"/>
      <c r="M20" s="321"/>
    </row>
    <row r="21" spans="1:13" s="18" customFormat="1" ht="14.25" customHeight="1" x14ac:dyDescent="0.25">
      <c r="A21" s="322" t="s">
        <v>202</v>
      </c>
      <c r="B21" s="297" t="s">
        <v>63</v>
      </c>
      <c r="C21" s="297" t="s">
        <v>63</v>
      </c>
      <c r="D21" s="297" t="s">
        <v>63</v>
      </c>
      <c r="E21" s="297" t="s">
        <v>63</v>
      </c>
      <c r="F21" s="297" t="s">
        <v>63</v>
      </c>
      <c r="G21" s="297" t="s">
        <v>63</v>
      </c>
      <c r="H21" s="297" t="s">
        <v>63</v>
      </c>
      <c r="I21" s="297" t="s">
        <v>63</v>
      </c>
      <c r="J21" s="17"/>
      <c r="K21" s="17"/>
      <c r="L21" s="17"/>
      <c r="M21" s="17"/>
    </row>
    <row r="22" spans="1:13" s="18" customFormat="1" ht="16.5" customHeight="1" x14ac:dyDescent="0.25">
      <c r="A22" s="291"/>
      <c r="B22" s="323"/>
      <c r="C22" s="323"/>
      <c r="D22" s="323"/>
      <c r="E22" s="323"/>
      <c r="F22" s="323"/>
      <c r="G22" s="323"/>
      <c r="H22" s="17"/>
      <c r="I22" s="17"/>
      <c r="J22" s="17"/>
      <c r="K22" s="17"/>
      <c r="L22" s="17"/>
      <c r="M22" s="17"/>
    </row>
    <row r="23" spans="1:13" s="113" customFormat="1" x14ac:dyDescent="0.25">
      <c r="A23" s="285"/>
      <c r="B23" s="340" t="s">
        <v>203</v>
      </c>
      <c r="C23" s="340"/>
      <c r="D23" s="340"/>
      <c r="E23" s="340"/>
      <c r="F23" s="97"/>
      <c r="G23" s="97"/>
    </row>
    <row r="24" spans="1:13" s="18" customFormat="1" x14ac:dyDescent="0.25">
      <c r="A24" s="21"/>
      <c r="B24" s="25" t="s">
        <v>204</v>
      </c>
      <c r="C24" s="25">
        <v>2.1</v>
      </c>
      <c r="D24" s="25">
        <v>2.2000000000000002</v>
      </c>
      <c r="E24" s="25" t="s">
        <v>205</v>
      </c>
      <c r="F24" s="17"/>
      <c r="G24" s="221"/>
      <c r="H24" s="17"/>
      <c r="I24" s="17"/>
      <c r="J24" s="17"/>
      <c r="K24" s="17"/>
      <c r="L24" s="17"/>
      <c r="M24" s="17"/>
    </row>
    <row r="25" spans="1:13" s="18" customFormat="1" x14ac:dyDescent="0.25">
      <c r="A25" s="324" t="s">
        <v>117</v>
      </c>
      <c r="B25" s="325">
        <v>20000</v>
      </c>
      <c r="C25" s="325">
        <v>20000</v>
      </c>
      <c r="D25" s="325">
        <v>15000</v>
      </c>
      <c r="E25" s="325">
        <v>9000</v>
      </c>
      <c r="F25" s="326"/>
      <c r="G25" s="326"/>
      <c r="H25" s="17"/>
      <c r="I25" s="17"/>
      <c r="J25" s="17"/>
      <c r="K25" s="17"/>
      <c r="L25" s="17"/>
      <c r="M25" s="17"/>
    </row>
    <row r="26" spans="1:13" s="18" customFormat="1" x14ac:dyDescent="0.25">
      <c r="A26" s="320" t="s">
        <v>111</v>
      </c>
      <c r="B26" s="327">
        <v>20000</v>
      </c>
      <c r="C26" s="327">
        <v>15000</v>
      </c>
      <c r="D26" s="327">
        <v>12000</v>
      </c>
      <c r="E26" s="327" t="s">
        <v>63</v>
      </c>
      <c r="F26" s="328"/>
      <c r="G26" s="328"/>
      <c r="H26" s="17"/>
      <c r="I26" s="17"/>
      <c r="J26" s="17"/>
      <c r="K26" s="17"/>
      <c r="L26" s="17"/>
      <c r="M26" s="17"/>
    </row>
    <row r="27" spans="1:13" s="18" customFormat="1" x14ac:dyDescent="0.25">
      <c r="A27" s="320" t="s">
        <v>121</v>
      </c>
      <c r="B27" s="327">
        <v>20000</v>
      </c>
      <c r="C27" s="327">
        <v>20000</v>
      </c>
      <c r="D27" s="327">
        <v>15000</v>
      </c>
      <c r="E27" s="327">
        <v>9000</v>
      </c>
      <c r="F27" s="326"/>
      <c r="G27" s="326"/>
      <c r="H27" s="17"/>
      <c r="I27" s="17"/>
      <c r="J27" s="17"/>
      <c r="K27" s="17"/>
      <c r="L27" s="17"/>
      <c r="M27" s="17"/>
    </row>
    <row r="28" spans="1:13" s="18" customFormat="1" ht="15" customHeight="1" x14ac:dyDescent="0.25">
      <c r="A28" s="291" t="s">
        <v>118</v>
      </c>
      <c r="B28" s="327">
        <v>20000</v>
      </c>
      <c r="C28" s="327">
        <v>15000</v>
      </c>
      <c r="D28" s="327">
        <v>12000</v>
      </c>
      <c r="E28" s="327" t="s">
        <v>63</v>
      </c>
      <c r="F28" s="328"/>
      <c r="G28" s="328"/>
      <c r="H28" s="17"/>
      <c r="I28" s="17"/>
      <c r="J28" s="17"/>
      <c r="K28" s="17"/>
      <c r="L28" s="17"/>
      <c r="M28" s="17"/>
    </row>
    <row r="29" spans="1:13" s="18" customFormat="1" x14ac:dyDescent="0.25">
      <c r="A29" s="320" t="s">
        <v>206</v>
      </c>
      <c r="B29" s="327">
        <v>9000</v>
      </c>
      <c r="C29" s="327">
        <v>4000</v>
      </c>
      <c r="D29" s="327" t="s">
        <v>63</v>
      </c>
      <c r="E29" s="327" t="s">
        <v>63</v>
      </c>
      <c r="F29" s="328"/>
      <c r="G29" s="328"/>
      <c r="H29" s="17"/>
      <c r="I29" s="17"/>
      <c r="J29" s="17"/>
      <c r="K29" s="17"/>
      <c r="L29" s="17"/>
      <c r="M29" s="17"/>
    </row>
    <row r="30" spans="1:13" s="18" customFormat="1" x14ac:dyDescent="0.25">
      <c r="A30" s="291" t="s">
        <v>113</v>
      </c>
      <c r="B30" s="327">
        <v>9000</v>
      </c>
      <c r="C30" s="327">
        <v>4000</v>
      </c>
      <c r="D30" s="327" t="s">
        <v>63</v>
      </c>
      <c r="E30" s="327" t="s">
        <v>63</v>
      </c>
      <c r="F30" s="328"/>
      <c r="G30" s="328"/>
      <c r="H30" s="17"/>
      <c r="I30" s="17"/>
      <c r="J30" s="17"/>
      <c r="K30" s="17"/>
      <c r="L30" s="17"/>
      <c r="M30" s="17"/>
    </row>
    <row r="31" spans="1:13" s="18" customFormat="1" x14ac:dyDescent="0.25">
      <c r="A31" s="320" t="s">
        <v>112</v>
      </c>
      <c r="B31" s="327">
        <v>20000</v>
      </c>
      <c r="C31" s="327">
        <v>20000</v>
      </c>
      <c r="D31" s="327">
        <v>15000</v>
      </c>
      <c r="E31" s="327" t="s">
        <v>63</v>
      </c>
      <c r="F31" s="328"/>
      <c r="G31" s="328"/>
      <c r="H31" s="17"/>
      <c r="I31" s="17"/>
      <c r="J31" s="17"/>
      <c r="K31" s="17"/>
      <c r="L31" s="17"/>
      <c r="M31" s="17"/>
    </row>
    <row r="32" spans="1:13" s="18" customFormat="1" x14ac:dyDescent="0.25">
      <c r="A32" s="320" t="s">
        <v>119</v>
      </c>
      <c r="B32" s="327">
        <v>9000</v>
      </c>
      <c r="C32" s="327">
        <v>4000</v>
      </c>
      <c r="D32" s="327" t="s">
        <v>63</v>
      </c>
      <c r="E32" s="327" t="s">
        <v>63</v>
      </c>
      <c r="F32" s="328"/>
      <c r="G32" s="328"/>
      <c r="H32" s="17"/>
      <c r="I32" s="17"/>
      <c r="J32" s="17"/>
      <c r="K32" s="17"/>
      <c r="L32" s="17"/>
      <c r="M32" s="17"/>
    </row>
    <row r="33" spans="1:15" s="18" customFormat="1" x14ac:dyDescent="0.25">
      <c r="A33" s="320" t="s">
        <v>114</v>
      </c>
      <c r="B33" s="327">
        <v>9000</v>
      </c>
      <c r="C33" s="327">
        <v>4000</v>
      </c>
      <c r="D33" s="327" t="s">
        <v>63</v>
      </c>
      <c r="E33" s="327" t="s">
        <v>63</v>
      </c>
      <c r="F33" s="328"/>
      <c r="G33" s="328"/>
      <c r="H33" s="17"/>
      <c r="I33" s="17"/>
      <c r="J33" s="17"/>
      <c r="K33" s="17"/>
      <c r="L33" s="17"/>
      <c r="M33" s="17"/>
      <c r="N33" s="17"/>
      <c r="O33" s="17"/>
    </row>
    <row r="34" spans="1:15" s="18" customFormat="1" x14ac:dyDescent="0.25">
      <c r="A34" s="320" t="s">
        <v>115</v>
      </c>
      <c r="B34" s="327">
        <v>9000</v>
      </c>
      <c r="C34" s="327">
        <v>4000</v>
      </c>
      <c r="D34" s="327" t="s">
        <v>63</v>
      </c>
      <c r="E34" s="327" t="s">
        <v>63</v>
      </c>
      <c r="F34" s="328"/>
      <c r="G34" s="328"/>
      <c r="H34" s="17"/>
      <c r="I34" s="17"/>
      <c r="J34" s="17"/>
      <c r="K34" s="17"/>
      <c r="L34" s="17"/>
      <c r="M34" s="17"/>
      <c r="N34" s="17"/>
      <c r="O34" s="17"/>
    </row>
    <row r="35" spans="1:15" s="18" customFormat="1" x14ac:dyDescent="0.25">
      <c r="A35" s="320" t="s">
        <v>116</v>
      </c>
      <c r="B35" s="327">
        <v>9000</v>
      </c>
      <c r="C35" s="327">
        <v>4000</v>
      </c>
      <c r="D35" s="327" t="s">
        <v>63</v>
      </c>
      <c r="E35" s="327" t="s">
        <v>63</v>
      </c>
      <c r="F35" s="328"/>
      <c r="G35" s="328"/>
      <c r="H35" s="17"/>
      <c r="I35" s="17"/>
      <c r="J35" s="17"/>
      <c r="K35" s="17"/>
      <c r="L35" s="17"/>
      <c r="M35" s="17"/>
      <c r="N35" s="17"/>
      <c r="O35" s="17"/>
    </row>
    <row r="36" spans="1:15" s="18" customFormat="1" x14ac:dyDescent="0.25">
      <c r="A36" s="320" t="s">
        <v>123</v>
      </c>
      <c r="B36" s="327">
        <v>9000</v>
      </c>
      <c r="C36" s="327">
        <v>4000</v>
      </c>
      <c r="D36" s="327" t="s">
        <v>63</v>
      </c>
      <c r="E36" s="327" t="s">
        <v>63</v>
      </c>
      <c r="F36" s="328"/>
      <c r="G36" s="328"/>
      <c r="H36" s="17"/>
      <c r="I36" s="17"/>
      <c r="J36" s="17"/>
      <c r="K36" s="17"/>
      <c r="L36" s="17"/>
      <c r="M36" s="17"/>
      <c r="N36" s="17"/>
      <c r="O36" s="17"/>
    </row>
    <row r="37" spans="1:15" s="18" customFormat="1" x14ac:dyDescent="0.25">
      <c r="A37" s="322" t="s">
        <v>202</v>
      </c>
      <c r="B37" s="329">
        <v>11000</v>
      </c>
      <c r="C37" s="329">
        <v>11000</v>
      </c>
      <c r="D37" s="329">
        <v>6000</v>
      </c>
      <c r="E37" s="327" t="s">
        <v>63</v>
      </c>
      <c r="F37" s="328"/>
      <c r="G37" s="328"/>
      <c r="H37" s="17"/>
      <c r="I37" s="17"/>
      <c r="J37" s="17"/>
      <c r="K37" s="17"/>
      <c r="L37" s="17"/>
      <c r="M37" s="17"/>
      <c r="N37" s="17"/>
      <c r="O37" s="17"/>
    </row>
    <row r="38" spans="1:15" s="18" customFormat="1" x14ac:dyDescent="0.25">
      <c r="A38" s="330"/>
      <c r="B38" s="330"/>
      <c r="C38" s="331"/>
      <c r="D38" s="330"/>
      <c r="E38" s="331"/>
      <c r="F38" s="331"/>
      <c r="G38" s="331"/>
      <c r="H38" s="17"/>
      <c r="I38" s="17"/>
      <c r="J38" s="17"/>
      <c r="K38" s="17"/>
      <c r="L38" s="17"/>
      <c r="M38" s="17"/>
      <c r="N38" s="17"/>
      <c r="O38" s="17"/>
    </row>
    <row r="39" spans="1:15" s="18" customFormat="1" x14ac:dyDescent="0.25">
      <c r="A39" s="98" t="s">
        <v>64</v>
      </c>
      <c r="B39" s="34"/>
      <c r="C39" s="97"/>
      <c r="D39" s="97"/>
      <c r="E39" s="97"/>
      <c r="F39" s="97"/>
      <c r="G39" s="97"/>
      <c r="H39" s="17"/>
      <c r="I39" s="17"/>
      <c r="J39" s="17"/>
      <c r="K39" s="17"/>
      <c r="L39" s="17"/>
      <c r="M39" s="17"/>
      <c r="N39" s="17"/>
      <c r="O39" s="17"/>
    </row>
    <row r="40" spans="1:15" s="243" customFormat="1" ht="27.75" customHeight="1" x14ac:dyDescent="0.25">
      <c r="A40" s="341" t="s">
        <v>207</v>
      </c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185"/>
      <c r="M40" s="185"/>
      <c r="N40" s="185"/>
      <c r="O40" s="332"/>
    </row>
    <row r="41" spans="1:15" s="243" customFormat="1" ht="14.25" customHeight="1" x14ac:dyDescent="0.25">
      <c r="A41" s="99" t="s">
        <v>208</v>
      </c>
      <c r="C41" s="333"/>
      <c r="D41" s="333"/>
      <c r="E41" s="333"/>
      <c r="F41" s="333"/>
      <c r="G41" s="333"/>
    </row>
    <row r="42" spans="1:15" s="243" customFormat="1" ht="14.25" customHeight="1" x14ac:dyDescent="0.25">
      <c r="A42" s="100" t="s">
        <v>209</v>
      </c>
    </row>
    <row r="43" spans="1:15" s="243" customFormat="1" ht="14.25" customHeight="1" x14ac:dyDescent="0.25">
      <c r="A43" s="100" t="s">
        <v>210</v>
      </c>
      <c r="D43" s="334"/>
    </row>
    <row r="44" spans="1:15" s="243" customFormat="1" ht="14.25" customHeight="1" x14ac:dyDescent="0.25">
      <c r="A44" s="100" t="s">
        <v>127</v>
      </c>
      <c r="D44" s="334"/>
    </row>
    <row r="45" spans="1:15" s="243" customFormat="1" ht="14.25" customHeight="1" x14ac:dyDescent="0.25"/>
    <row r="46" spans="1:15" s="18" customFormat="1" x14ac:dyDescent="0.25">
      <c r="A46" s="17"/>
      <c r="B46" s="243"/>
      <c r="C46" s="243"/>
      <c r="D46" s="243"/>
      <c r="E46" s="243"/>
      <c r="F46" s="243"/>
      <c r="G46" s="243"/>
      <c r="H46" s="17"/>
      <c r="I46" s="17"/>
      <c r="J46" s="17"/>
      <c r="K46" s="17"/>
      <c r="L46" s="17"/>
      <c r="M46" s="17"/>
      <c r="N46" s="17"/>
      <c r="O46" s="17"/>
    </row>
  </sheetData>
  <sheetProtection sheet="1" objects="1" scenarios="1"/>
  <mergeCells count="3">
    <mergeCell ref="A1:K1"/>
    <mergeCell ref="B23:E23"/>
    <mergeCell ref="A40:K40"/>
  </mergeCells>
  <hyperlinks>
    <hyperlink ref="A5" location="INDEX!A1" display="Back to index"/>
  </hyperlinks>
  <pageMargins left="0.25" right="0.25" top="0.75" bottom="0.75" header="0.30000000000000004" footer="0.30000000000000004"/>
  <pageSetup paperSize="0" scale="86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>
      <selection activeCell="A40" sqref="A40"/>
    </sheetView>
  </sheetViews>
  <sheetFormatPr defaultRowHeight="15" x14ac:dyDescent="0.25"/>
  <cols>
    <col min="1" max="1" width="32.7109375" style="335" customWidth="1"/>
    <col min="2" max="2" width="26.28515625" style="335" customWidth="1"/>
    <col min="3" max="3" width="12.140625" style="335" customWidth="1"/>
    <col min="4" max="4" width="15.85546875" style="335" customWidth="1"/>
    <col min="5" max="5" width="10.42578125" style="335" customWidth="1"/>
    <col min="6" max="6" width="14.140625" style="335" customWidth="1"/>
    <col min="7" max="7" width="2.42578125" style="335" customWidth="1"/>
    <col min="8" max="8" width="9.5703125" style="335" customWidth="1"/>
    <col min="9" max="9" width="12" style="335" customWidth="1"/>
    <col min="10" max="10" width="10.28515625" style="335" customWidth="1"/>
    <col min="11" max="11" width="10.140625" style="335" customWidth="1"/>
    <col min="12" max="12" width="2.140625" style="335" customWidth="1"/>
    <col min="13" max="13" width="13.28515625" style="335" customWidth="1"/>
    <col min="14" max="14" width="12.5703125" style="335" customWidth="1"/>
    <col min="15" max="15" width="12.7109375" style="335" customWidth="1"/>
    <col min="16" max="16" width="9.140625" style="335" customWidth="1"/>
    <col min="17" max="16384" width="9.140625" style="335"/>
  </cols>
  <sheetData>
    <row r="1" spans="1:15" s="18" customFormat="1" ht="21" x14ac:dyDescent="0.35">
      <c r="A1" s="16" t="s">
        <v>34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1:15" s="18" customFormat="1" ht="12.75" customHeight="1" x14ac:dyDescent="0.25">
      <c r="A2" s="19" t="s">
        <v>35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</row>
    <row r="3" spans="1:15" s="18" customFormat="1" ht="12.75" customHeight="1" x14ac:dyDescent="0.25">
      <c r="A3" s="19" t="s">
        <v>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</row>
    <row r="4" spans="1:15" s="18" customFormat="1" ht="12.75" customHeight="1" x14ac:dyDescent="0.25">
      <c r="A4" s="19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</row>
    <row r="5" spans="1:15" s="18" customFormat="1" ht="13.5" customHeight="1" x14ac:dyDescent="0.25">
      <c r="A5" s="20" t="s">
        <v>36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</row>
    <row r="6" spans="1:15" s="18" customFormat="1" ht="9.75" customHeight="1" x14ac:dyDescent="0.25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</row>
    <row r="7" spans="1:15" s="18" customFormat="1" ht="32.25" customHeight="1" x14ac:dyDescent="0.25">
      <c r="A7" s="21" t="s">
        <v>37</v>
      </c>
      <c r="B7" s="21" t="s">
        <v>38</v>
      </c>
      <c r="C7" s="22" t="s">
        <v>39</v>
      </c>
      <c r="D7" s="23" t="s">
        <v>40</v>
      </c>
      <c r="E7" s="24" t="s">
        <v>41</v>
      </c>
      <c r="F7" s="24" t="s">
        <v>42</v>
      </c>
      <c r="G7" s="335"/>
      <c r="H7" s="25" t="s">
        <v>43</v>
      </c>
      <c r="I7" s="23" t="s">
        <v>44</v>
      </c>
      <c r="J7" s="26" t="s">
        <v>45</v>
      </c>
      <c r="K7" s="25" t="s">
        <v>46</v>
      </c>
      <c r="L7" s="335"/>
      <c r="M7" s="27" t="s">
        <v>47</v>
      </c>
      <c r="N7" s="28" t="s">
        <v>48</v>
      </c>
      <c r="O7" s="25" t="s">
        <v>49</v>
      </c>
    </row>
    <row r="8" spans="1:15" s="34" customFormat="1" ht="19.5" customHeight="1" x14ac:dyDescent="0.25">
      <c r="A8" s="29" t="s">
        <v>50</v>
      </c>
      <c r="B8" s="30" t="s">
        <v>51</v>
      </c>
      <c r="C8" s="31">
        <v>25335</v>
      </c>
      <c r="D8" s="32">
        <v>24507</v>
      </c>
      <c r="E8" s="33">
        <v>4038</v>
      </c>
      <c r="F8" s="33">
        <v>14026</v>
      </c>
      <c r="H8" s="35">
        <v>7675</v>
      </c>
      <c r="I8" s="35">
        <v>3096</v>
      </c>
      <c r="J8" s="36">
        <v>13485</v>
      </c>
      <c r="K8" s="35">
        <v>1955</v>
      </c>
      <c r="M8" s="37">
        <v>26607</v>
      </c>
      <c r="N8" s="32">
        <v>24355</v>
      </c>
      <c r="O8" s="32">
        <v>21579</v>
      </c>
    </row>
    <row r="9" spans="1:15" s="18" customFormat="1" ht="15" customHeight="1" x14ac:dyDescent="0.25">
      <c r="A9" s="38"/>
      <c r="B9" s="38"/>
      <c r="C9" s="39"/>
      <c r="D9" s="40"/>
      <c r="E9" s="40"/>
      <c r="F9" s="40"/>
      <c r="G9" s="335"/>
      <c r="H9" s="38"/>
      <c r="I9" s="38"/>
      <c r="J9" s="40"/>
      <c r="K9" s="38"/>
      <c r="L9" s="335"/>
      <c r="M9" s="39"/>
      <c r="N9" s="38"/>
      <c r="O9" s="38"/>
    </row>
    <row r="10" spans="1:15" s="34" customFormat="1" x14ac:dyDescent="0.25">
      <c r="A10" s="41" t="s">
        <v>52</v>
      </c>
      <c r="B10" s="21" t="s">
        <v>53</v>
      </c>
      <c r="C10" s="42">
        <v>14233</v>
      </c>
      <c r="D10" s="43">
        <v>13742</v>
      </c>
      <c r="E10" s="43">
        <v>2271</v>
      </c>
      <c r="F10" s="43">
        <v>8138</v>
      </c>
      <c r="H10" s="43">
        <v>4149</v>
      </c>
      <c r="I10" s="43">
        <v>2085</v>
      </c>
      <c r="J10" s="44">
        <v>6459</v>
      </c>
      <c r="K10" s="43">
        <v>1253</v>
      </c>
      <c r="M10" s="45">
        <v>15375</v>
      </c>
      <c r="N10" s="44">
        <v>13848</v>
      </c>
      <c r="O10" s="44">
        <v>12028</v>
      </c>
    </row>
    <row r="11" spans="1:15" s="18" customFormat="1" ht="15" customHeight="1" x14ac:dyDescent="0.25">
      <c r="A11" s="46"/>
      <c r="B11" s="47"/>
      <c r="C11" s="39"/>
      <c r="D11" s="40"/>
      <c r="E11" s="40"/>
      <c r="F11" s="40"/>
      <c r="G11" s="335"/>
      <c r="H11" s="48"/>
      <c r="I11" s="48"/>
      <c r="J11" s="48"/>
      <c r="K11" s="48"/>
      <c r="L11" s="335"/>
      <c r="M11" s="49"/>
      <c r="N11" s="48"/>
      <c r="O11" s="48"/>
    </row>
    <row r="12" spans="1:15" s="18" customFormat="1" x14ac:dyDescent="0.25">
      <c r="A12" s="46" t="s">
        <v>54</v>
      </c>
      <c r="B12" s="50" t="s">
        <v>53</v>
      </c>
      <c r="C12" s="42">
        <v>11102</v>
      </c>
      <c r="D12" s="43">
        <v>10765</v>
      </c>
      <c r="E12" s="43">
        <v>1767</v>
      </c>
      <c r="F12" s="43">
        <v>5888</v>
      </c>
      <c r="G12" s="335"/>
      <c r="H12" s="43">
        <f>H13+H14+H17</f>
        <v>3526</v>
      </c>
      <c r="I12" s="43">
        <f>I13+I14+I17</f>
        <v>1011</v>
      </c>
      <c r="J12" s="43">
        <v>7026</v>
      </c>
      <c r="K12" s="43">
        <f>K13+K14+K17</f>
        <v>702</v>
      </c>
      <c r="L12" s="335"/>
      <c r="M12" s="51">
        <f>M13+M14+M17</f>
        <v>11232</v>
      </c>
      <c r="N12" s="52">
        <f>N13+N14+N17</f>
        <v>10507</v>
      </c>
      <c r="O12" s="52">
        <f>O13+O14+O17</f>
        <v>9551</v>
      </c>
    </row>
    <row r="13" spans="1:15" s="18" customFormat="1" x14ac:dyDescent="0.25">
      <c r="A13" s="53"/>
      <c r="B13" s="38" t="s">
        <v>55</v>
      </c>
      <c r="C13" s="54">
        <v>2135</v>
      </c>
      <c r="D13" s="40">
        <v>2105</v>
      </c>
      <c r="E13" s="55">
        <v>296</v>
      </c>
      <c r="F13" s="55">
        <v>1162</v>
      </c>
      <c r="G13" s="335"/>
      <c r="H13" s="40">
        <v>627</v>
      </c>
      <c r="I13" s="40">
        <v>180</v>
      </c>
      <c r="J13" s="40">
        <v>1144</v>
      </c>
      <c r="K13" s="40">
        <v>145</v>
      </c>
      <c r="L13" s="335"/>
      <c r="M13" s="56">
        <v>2144</v>
      </c>
      <c r="N13" s="57">
        <v>2018</v>
      </c>
      <c r="O13" s="57">
        <v>1883</v>
      </c>
    </row>
    <row r="14" spans="1:15" s="18" customFormat="1" x14ac:dyDescent="0.25">
      <c r="A14" s="58"/>
      <c r="B14" s="59" t="s">
        <v>56</v>
      </c>
      <c r="C14" s="60">
        <v>6178</v>
      </c>
      <c r="D14" s="61">
        <v>6017</v>
      </c>
      <c r="E14" s="61">
        <v>1125</v>
      </c>
      <c r="F14" s="61">
        <v>3393</v>
      </c>
      <c r="G14" s="335"/>
      <c r="H14" s="61">
        <f>H15+H16</f>
        <v>1949</v>
      </c>
      <c r="I14" s="61">
        <f>I15+I16</f>
        <v>501</v>
      </c>
      <c r="J14" s="61">
        <v>3436</v>
      </c>
      <c r="K14" s="61">
        <f>K15+K16</f>
        <v>433</v>
      </c>
      <c r="L14" s="335"/>
      <c r="M14" s="62">
        <f>M15+M16</f>
        <v>6291</v>
      </c>
      <c r="N14" s="63">
        <f>N15+N16</f>
        <v>5885</v>
      </c>
      <c r="O14" s="63">
        <f>O15+O16</f>
        <v>5339</v>
      </c>
    </row>
    <row r="15" spans="1:15" s="18" customFormat="1" x14ac:dyDescent="0.25">
      <c r="A15" s="64"/>
      <c r="B15" s="65" t="s">
        <v>57</v>
      </c>
      <c r="C15" s="54">
        <v>4419</v>
      </c>
      <c r="D15" s="40">
        <v>4300</v>
      </c>
      <c r="E15" s="66">
        <v>828</v>
      </c>
      <c r="F15" s="66">
        <v>2428</v>
      </c>
      <c r="G15" s="335"/>
      <c r="H15" s="40">
        <v>1405</v>
      </c>
      <c r="I15" s="40">
        <v>378</v>
      </c>
      <c r="J15" s="67">
        <v>2454</v>
      </c>
      <c r="K15" s="40">
        <v>352</v>
      </c>
      <c r="L15" s="335"/>
      <c r="M15" s="56">
        <v>4531</v>
      </c>
      <c r="N15" s="57">
        <v>4211</v>
      </c>
      <c r="O15" s="57">
        <v>3726</v>
      </c>
    </row>
    <row r="16" spans="1:15" s="18" customFormat="1" x14ac:dyDescent="0.25">
      <c r="A16" s="53"/>
      <c r="B16" s="65" t="s">
        <v>58</v>
      </c>
      <c r="C16" s="54">
        <v>1759</v>
      </c>
      <c r="D16" s="40">
        <v>1717</v>
      </c>
      <c r="E16" s="55">
        <v>297</v>
      </c>
      <c r="F16" s="55">
        <v>965</v>
      </c>
      <c r="G16" s="335"/>
      <c r="H16" s="40">
        <v>544</v>
      </c>
      <c r="I16" s="40">
        <v>123</v>
      </c>
      <c r="J16" s="67">
        <v>982</v>
      </c>
      <c r="K16" s="40">
        <v>81</v>
      </c>
      <c r="L16" s="335"/>
      <c r="M16" s="56">
        <v>1760</v>
      </c>
      <c r="N16" s="57">
        <v>1674</v>
      </c>
      <c r="O16" s="57">
        <v>1613</v>
      </c>
    </row>
    <row r="17" spans="1:15" s="18" customFormat="1" x14ac:dyDescent="0.25">
      <c r="A17" s="59"/>
      <c r="B17" s="59" t="s">
        <v>59</v>
      </c>
      <c r="C17" s="60">
        <v>2789</v>
      </c>
      <c r="D17" s="61">
        <v>2643</v>
      </c>
      <c r="E17" s="61">
        <v>346</v>
      </c>
      <c r="F17" s="61">
        <v>1333</v>
      </c>
      <c r="G17" s="335"/>
      <c r="H17" s="61">
        <f>H18+H19</f>
        <v>950</v>
      </c>
      <c r="I17" s="61">
        <f>I18+I19</f>
        <v>330</v>
      </c>
      <c r="J17" s="61">
        <v>2446</v>
      </c>
      <c r="K17" s="61">
        <f>K18+K19</f>
        <v>124</v>
      </c>
      <c r="L17" s="335"/>
      <c r="M17" s="60">
        <f>M18+M19</f>
        <v>2797</v>
      </c>
      <c r="N17" s="61">
        <f>N18+N19</f>
        <v>2604</v>
      </c>
      <c r="O17" s="61">
        <f>O18+O19</f>
        <v>2329</v>
      </c>
    </row>
    <row r="18" spans="1:15" s="18" customFormat="1" x14ac:dyDescent="0.25">
      <c r="A18" s="53"/>
      <c r="B18" s="65" t="s">
        <v>57</v>
      </c>
      <c r="C18" s="68">
        <v>1469</v>
      </c>
      <c r="D18" s="40">
        <v>1389</v>
      </c>
      <c r="E18" s="66">
        <v>187</v>
      </c>
      <c r="F18" s="66">
        <v>670</v>
      </c>
      <c r="G18" s="335"/>
      <c r="H18" s="40">
        <v>494</v>
      </c>
      <c r="I18" s="40">
        <v>205</v>
      </c>
      <c r="J18" s="67">
        <v>1285</v>
      </c>
      <c r="K18" s="40">
        <v>86</v>
      </c>
      <c r="L18" s="335"/>
      <c r="M18" s="56">
        <v>1486</v>
      </c>
      <c r="N18" s="57">
        <v>1375</v>
      </c>
      <c r="O18" s="57">
        <v>1154</v>
      </c>
    </row>
    <row r="19" spans="1:15" s="18" customFormat="1" x14ac:dyDescent="0.25">
      <c r="A19" s="53"/>
      <c r="B19" s="65" t="s">
        <v>58</v>
      </c>
      <c r="C19" s="54">
        <v>1320</v>
      </c>
      <c r="D19" s="40">
        <v>1254</v>
      </c>
      <c r="E19" s="55">
        <v>159</v>
      </c>
      <c r="F19" s="55">
        <v>663</v>
      </c>
      <c r="G19" s="335"/>
      <c r="H19" s="40">
        <v>456</v>
      </c>
      <c r="I19" s="40">
        <v>125</v>
      </c>
      <c r="J19" s="67">
        <v>1161</v>
      </c>
      <c r="K19" s="40">
        <v>38</v>
      </c>
      <c r="L19" s="335"/>
      <c r="M19" s="56">
        <v>1311</v>
      </c>
      <c r="N19" s="57">
        <v>1229</v>
      </c>
      <c r="O19" s="57">
        <v>1175</v>
      </c>
    </row>
    <row r="20" spans="1:15" s="18" customFormat="1" x14ac:dyDescent="0.25">
      <c r="A20" s="69"/>
      <c r="B20" s="70"/>
      <c r="C20" s="39"/>
      <c r="D20" s="40"/>
      <c r="E20" s="40"/>
      <c r="F20" s="40"/>
      <c r="G20" s="335"/>
      <c r="H20" s="71"/>
      <c r="I20" s="71"/>
      <c r="J20" s="72"/>
      <c r="K20" s="71"/>
      <c r="L20" s="335"/>
      <c r="M20" s="73"/>
      <c r="N20" s="57"/>
      <c r="O20" s="57"/>
    </row>
    <row r="21" spans="1:15" s="18" customFormat="1" x14ac:dyDescent="0.25">
      <c r="A21" s="46" t="s">
        <v>60</v>
      </c>
      <c r="B21" s="50" t="s">
        <v>53</v>
      </c>
      <c r="C21" s="74"/>
      <c r="D21" s="75"/>
      <c r="E21" s="76"/>
      <c r="F21" s="76"/>
      <c r="G21" s="335"/>
      <c r="H21" s="77"/>
      <c r="I21" s="77"/>
      <c r="J21" s="43"/>
      <c r="K21" s="77"/>
      <c r="L21" s="335"/>
      <c r="M21" s="42"/>
      <c r="N21" s="43"/>
      <c r="O21" s="43"/>
    </row>
    <row r="22" spans="1:15" s="18" customFormat="1" ht="17.25" x14ac:dyDescent="0.25">
      <c r="A22" s="78"/>
      <c r="B22" s="47" t="s">
        <v>61</v>
      </c>
      <c r="C22" s="79">
        <v>1363</v>
      </c>
      <c r="D22" s="75">
        <v>1348</v>
      </c>
      <c r="E22" s="80">
        <v>297</v>
      </c>
      <c r="F22" s="80">
        <v>972</v>
      </c>
      <c r="G22" s="335"/>
      <c r="H22" s="81">
        <v>379</v>
      </c>
      <c r="I22" s="81">
        <v>181</v>
      </c>
      <c r="J22" s="48">
        <v>460</v>
      </c>
      <c r="K22" s="81">
        <v>84</v>
      </c>
      <c r="L22" s="335"/>
      <c r="M22" s="82">
        <v>1372</v>
      </c>
      <c r="N22" s="83">
        <v>1286</v>
      </c>
      <c r="O22" s="83">
        <v>1232</v>
      </c>
    </row>
    <row r="23" spans="1:15" s="88" customFormat="1" x14ac:dyDescent="0.25">
      <c r="A23" s="84"/>
      <c r="B23" s="85"/>
      <c r="C23" s="86"/>
      <c r="D23" s="87"/>
      <c r="E23" s="87"/>
      <c r="F23" s="87"/>
      <c r="H23" s="89"/>
      <c r="I23" s="89"/>
      <c r="J23" s="87"/>
      <c r="K23" s="89"/>
      <c r="M23" s="90"/>
      <c r="N23" s="87"/>
      <c r="O23" s="87"/>
    </row>
    <row r="24" spans="1:15" s="88" customFormat="1" ht="15.75" x14ac:dyDescent="0.25">
      <c r="A24" s="29" t="s">
        <v>62</v>
      </c>
      <c r="B24" s="91" t="s">
        <v>53</v>
      </c>
      <c r="C24" s="92">
        <v>5962</v>
      </c>
      <c r="D24" s="93" t="s">
        <v>63</v>
      </c>
      <c r="E24" s="93" t="s">
        <v>63</v>
      </c>
      <c r="F24" s="93" t="s">
        <v>63</v>
      </c>
      <c r="H24" s="94">
        <v>1074</v>
      </c>
      <c r="I24" s="94">
        <v>491</v>
      </c>
      <c r="J24" s="93">
        <v>762</v>
      </c>
      <c r="K24" s="94">
        <v>576</v>
      </c>
      <c r="M24" s="95">
        <v>7336</v>
      </c>
      <c r="N24" s="96">
        <v>6265</v>
      </c>
      <c r="O24" s="96">
        <v>5407</v>
      </c>
    </row>
    <row r="25" spans="1:15" s="88" customFormat="1" x14ac:dyDescent="0.25"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s="18" customFormat="1" ht="14.25" customHeight="1" x14ac:dyDescent="0.25">
      <c r="A26" s="98" t="s">
        <v>64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</row>
    <row r="27" spans="1:15" s="18" customFormat="1" ht="12" customHeight="1" x14ac:dyDescent="0.25">
      <c r="A27" s="99" t="s">
        <v>65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</row>
    <row r="28" spans="1:15" s="18" customFormat="1" x14ac:dyDescent="0.25">
      <c r="A28" s="100" t="s">
        <v>66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</row>
    <row r="29" spans="1:15" s="18" customFormat="1" x14ac:dyDescent="0.25">
      <c r="A29" s="100" t="s">
        <v>67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</row>
    <row r="31" spans="1:15" s="18" customFormat="1" x14ac:dyDescent="0.25">
      <c r="A31" s="100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</row>
  </sheetData>
  <sheetProtection sheet="1" objects="1" scenarios="1"/>
  <hyperlinks>
    <hyperlink ref="A5" location="INDEX!A1" display="Back to index"/>
  </hyperlinks>
  <pageMargins left="0.25" right="0.25" top="0.75" bottom="0.75" header="0.30000000000000004" footer="0.30000000000000004"/>
  <pageSetup paperSize="9" scale="72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/>
  </sheetViews>
  <sheetFormatPr defaultRowHeight="15" x14ac:dyDescent="0.25"/>
  <cols>
    <col min="1" max="1" width="32.7109375" style="17" customWidth="1"/>
    <col min="2" max="2" width="28" style="102" customWidth="1"/>
    <col min="3" max="4" width="12.140625" style="38" customWidth="1"/>
    <col min="5" max="9" width="9.140625" style="17" customWidth="1"/>
    <col min="10" max="11" width="12.140625" style="17" customWidth="1"/>
    <col min="12" max="12" width="11.28515625" style="17" customWidth="1"/>
    <col min="13" max="13" width="7" style="17" customWidth="1"/>
    <col min="14" max="14" width="5.5703125" style="17" customWidth="1"/>
    <col min="15" max="15" width="6.5703125" style="17" customWidth="1"/>
    <col min="16" max="16" width="2.7109375" style="17" customWidth="1"/>
    <col min="17" max="17" width="2" style="17" customWidth="1"/>
    <col min="18" max="18" width="13.28515625" style="17" bestFit="1" customWidth="1"/>
    <col min="19" max="19" width="9.140625" style="17" customWidth="1"/>
    <col min="20" max="16384" width="9.140625" style="17"/>
  </cols>
  <sheetData>
    <row r="1" spans="1:22" s="18" customFormat="1" ht="21" customHeight="1" x14ac:dyDescent="0.35">
      <c r="A1" s="101" t="s">
        <v>68</v>
      </c>
      <c r="B1" s="102"/>
      <c r="C1" s="103"/>
      <c r="D1" s="38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5"/>
    </row>
    <row r="2" spans="1:22" s="18" customFormat="1" ht="15" customHeight="1" x14ac:dyDescent="0.25">
      <c r="A2" s="19" t="s">
        <v>35</v>
      </c>
      <c r="B2" s="102"/>
      <c r="C2" s="103"/>
      <c r="D2" s="38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/>
    </row>
    <row r="3" spans="1:22" s="18" customFormat="1" ht="12.75" customHeight="1" x14ac:dyDescent="0.25">
      <c r="A3" s="19" t="s">
        <v>1</v>
      </c>
      <c r="B3" s="102"/>
      <c r="C3" s="103"/>
      <c r="D3" s="38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</row>
    <row r="4" spans="1:22" s="18" customFormat="1" ht="12.75" customHeight="1" x14ac:dyDescent="0.25">
      <c r="A4" s="19"/>
      <c r="B4" s="102"/>
      <c r="C4" s="103"/>
      <c r="D4" s="38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5"/>
    </row>
    <row r="5" spans="1:22" s="18" customFormat="1" ht="13.5" customHeight="1" x14ac:dyDescent="0.25">
      <c r="A5" s="106" t="s">
        <v>36</v>
      </c>
      <c r="B5" s="102"/>
      <c r="C5" s="103"/>
      <c r="D5" s="38"/>
      <c r="E5" s="105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  <c r="Q5" s="104"/>
      <c r="R5" s="104"/>
      <c r="S5" s="104"/>
      <c r="T5" s="104"/>
      <c r="U5" s="104"/>
      <c r="V5" s="105"/>
    </row>
    <row r="6" spans="1:22" s="18" customFormat="1" ht="9.75" customHeight="1" x14ac:dyDescent="0.25">
      <c r="A6" s="17"/>
      <c r="B6" s="103"/>
      <c r="C6" s="103"/>
      <c r="D6" s="38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/>
    </row>
    <row r="7" spans="1:22" s="113" customFormat="1" ht="63.75" customHeight="1" x14ac:dyDescent="0.25">
      <c r="A7" s="21" t="s">
        <v>37</v>
      </c>
      <c r="B7" s="21" t="s">
        <v>38</v>
      </c>
      <c r="C7" s="107" t="s">
        <v>69</v>
      </c>
      <c r="D7" s="25" t="s">
        <v>70</v>
      </c>
      <c r="E7" s="25" t="s">
        <v>41</v>
      </c>
      <c r="F7" s="25" t="s">
        <v>42</v>
      </c>
      <c r="G7" s="25" t="s">
        <v>71</v>
      </c>
      <c r="H7" s="25" t="s">
        <v>72</v>
      </c>
      <c r="I7" s="25" t="s">
        <v>73</v>
      </c>
      <c r="J7" s="108" t="s">
        <v>74</v>
      </c>
      <c r="K7" s="107" t="s">
        <v>75</v>
      </c>
      <c r="L7" s="109"/>
      <c r="M7" s="110"/>
      <c r="N7" s="109"/>
      <c r="O7" s="111"/>
      <c r="P7" s="111"/>
      <c r="Q7" s="111"/>
      <c r="R7" s="111"/>
      <c r="S7" s="111"/>
      <c r="T7" s="111"/>
      <c r="U7" s="112"/>
    </row>
    <row r="8" spans="1:22" s="120" customFormat="1" ht="15" customHeight="1" x14ac:dyDescent="0.25">
      <c r="A8" s="29" t="s">
        <v>50</v>
      </c>
      <c r="B8" s="30" t="s">
        <v>51</v>
      </c>
      <c r="C8" s="31">
        <v>25335</v>
      </c>
      <c r="D8" s="32">
        <v>24507</v>
      </c>
      <c r="E8" s="33">
        <v>4038</v>
      </c>
      <c r="F8" s="33">
        <v>14026</v>
      </c>
      <c r="G8" s="33">
        <v>5584</v>
      </c>
      <c r="H8" s="33">
        <v>567</v>
      </c>
      <c r="I8" s="33">
        <v>292</v>
      </c>
      <c r="J8" s="31">
        <v>676</v>
      </c>
      <c r="K8" s="37">
        <v>152</v>
      </c>
      <c r="L8" s="114"/>
      <c r="M8" s="115"/>
      <c r="N8" s="116"/>
      <c r="O8" s="117"/>
      <c r="P8" s="117"/>
      <c r="Q8" s="118"/>
      <c r="R8" s="118"/>
      <c r="S8" s="118"/>
      <c r="T8" s="118"/>
      <c r="U8" s="119"/>
    </row>
    <row r="9" spans="1:22" s="18" customFormat="1" ht="15" customHeight="1" x14ac:dyDescent="0.25">
      <c r="A9" s="38"/>
      <c r="B9" s="38"/>
      <c r="C9" s="39"/>
      <c r="D9" s="40"/>
      <c r="E9" s="40"/>
      <c r="F9" s="40"/>
      <c r="G9" s="40"/>
      <c r="H9" s="40"/>
      <c r="I9" s="40"/>
      <c r="J9" s="54"/>
      <c r="K9" s="54"/>
      <c r="L9" s="114"/>
      <c r="M9" s="115"/>
      <c r="N9" s="116"/>
      <c r="O9" s="117"/>
      <c r="P9" s="117"/>
      <c r="Q9" s="121"/>
      <c r="R9" s="121"/>
      <c r="S9" s="121"/>
      <c r="T9" s="121"/>
      <c r="U9" s="105"/>
      <c r="V9" s="17"/>
    </row>
    <row r="10" spans="1:22" s="18" customFormat="1" ht="15" customHeight="1" x14ac:dyDescent="0.25">
      <c r="A10" s="41" t="s">
        <v>76</v>
      </c>
      <c r="B10" s="21" t="s">
        <v>53</v>
      </c>
      <c r="C10" s="122">
        <v>14233</v>
      </c>
      <c r="D10" s="43">
        <v>13742</v>
      </c>
      <c r="E10" s="43">
        <v>2271</v>
      </c>
      <c r="F10" s="43">
        <v>8138</v>
      </c>
      <c r="G10" s="43">
        <v>2981</v>
      </c>
      <c r="H10" s="43">
        <v>289</v>
      </c>
      <c r="I10" s="43">
        <v>63</v>
      </c>
      <c r="J10" s="123">
        <v>398</v>
      </c>
      <c r="K10" s="123">
        <v>93</v>
      </c>
      <c r="L10" s="114"/>
      <c r="M10" s="115"/>
      <c r="N10" s="116"/>
      <c r="O10" s="117"/>
      <c r="P10" s="117"/>
      <c r="Q10" s="121"/>
      <c r="R10" s="121"/>
      <c r="S10" s="121"/>
      <c r="T10" s="121"/>
      <c r="U10" s="105"/>
      <c r="V10" s="17"/>
    </row>
    <row r="11" spans="1:22" s="18" customFormat="1" ht="15" customHeight="1" x14ac:dyDescent="0.25">
      <c r="A11" s="46"/>
      <c r="B11" s="47"/>
      <c r="C11" s="39"/>
      <c r="D11" s="40"/>
      <c r="E11" s="40"/>
      <c r="F11" s="40"/>
      <c r="G11" s="40"/>
      <c r="H11" s="40"/>
      <c r="I11" s="40"/>
      <c r="J11" s="54"/>
      <c r="K11" s="54"/>
      <c r="L11" s="114"/>
      <c r="M11" s="115"/>
      <c r="N11" s="116"/>
      <c r="O11" s="117"/>
      <c r="P11" s="117"/>
      <c r="Q11" s="121"/>
      <c r="R11" s="121"/>
      <c r="S11" s="121"/>
      <c r="T11" s="121"/>
      <c r="U11" s="105"/>
      <c r="V11" s="17"/>
    </row>
    <row r="12" spans="1:22" s="18" customFormat="1" ht="15" customHeight="1" x14ac:dyDescent="0.25">
      <c r="A12" s="46" t="s">
        <v>77</v>
      </c>
      <c r="B12" s="50" t="s">
        <v>53</v>
      </c>
      <c r="C12" s="42">
        <v>11102</v>
      </c>
      <c r="D12" s="43">
        <v>10765</v>
      </c>
      <c r="E12" s="43">
        <v>1767</v>
      </c>
      <c r="F12" s="43">
        <v>5888</v>
      </c>
      <c r="G12" s="43">
        <v>2603</v>
      </c>
      <c r="H12" s="43">
        <v>278</v>
      </c>
      <c r="I12" s="43">
        <v>229</v>
      </c>
      <c r="J12" s="42">
        <v>278</v>
      </c>
      <c r="K12" s="42">
        <v>59</v>
      </c>
      <c r="L12" s="114"/>
      <c r="M12" s="115"/>
      <c r="N12" s="116"/>
      <c r="O12" s="117"/>
      <c r="P12" s="117"/>
      <c r="Q12" s="121"/>
      <c r="R12" s="121"/>
      <c r="S12" s="121"/>
      <c r="T12" s="121"/>
      <c r="U12" s="105"/>
      <c r="V12" s="17"/>
    </row>
    <row r="13" spans="1:22" s="18" customFormat="1" ht="15" customHeight="1" x14ac:dyDescent="0.25">
      <c r="A13" s="53"/>
      <c r="B13" s="38" t="s">
        <v>55</v>
      </c>
      <c r="C13" s="54">
        <v>2135</v>
      </c>
      <c r="D13" s="40">
        <v>2105</v>
      </c>
      <c r="E13" s="55">
        <v>296</v>
      </c>
      <c r="F13" s="124">
        <v>1162</v>
      </c>
      <c r="G13" s="55">
        <v>600</v>
      </c>
      <c r="H13" s="55">
        <v>47</v>
      </c>
      <c r="I13" s="55" t="s">
        <v>63</v>
      </c>
      <c r="J13" s="125" t="s">
        <v>78</v>
      </c>
      <c r="K13" s="125" t="s">
        <v>78</v>
      </c>
      <c r="L13" s="114"/>
      <c r="M13" s="115"/>
      <c r="N13" s="116"/>
      <c r="O13" s="117"/>
      <c r="P13" s="117"/>
      <c r="Q13" s="121"/>
      <c r="R13" s="121"/>
      <c r="S13" s="121"/>
      <c r="T13" s="121"/>
      <c r="U13" s="105"/>
      <c r="V13" s="17"/>
    </row>
    <row r="14" spans="1:22" s="18" customFormat="1" ht="15" customHeight="1" x14ac:dyDescent="0.25">
      <c r="A14" s="58"/>
      <c r="B14" s="59" t="s">
        <v>56</v>
      </c>
      <c r="C14" s="60">
        <v>6178</v>
      </c>
      <c r="D14" s="61">
        <v>6017</v>
      </c>
      <c r="E14" s="61">
        <v>1125</v>
      </c>
      <c r="F14" s="61">
        <v>3393</v>
      </c>
      <c r="G14" s="61">
        <v>1331</v>
      </c>
      <c r="H14" s="61">
        <v>125</v>
      </c>
      <c r="I14" s="61">
        <v>43</v>
      </c>
      <c r="J14" s="60">
        <v>125</v>
      </c>
      <c r="K14" s="60">
        <v>36</v>
      </c>
      <c r="L14" s="114"/>
      <c r="M14" s="115"/>
      <c r="N14" s="116"/>
      <c r="O14" s="117"/>
      <c r="P14" s="117"/>
      <c r="Q14" s="121"/>
      <c r="R14" s="121"/>
      <c r="S14" s="121"/>
      <c r="T14" s="121"/>
      <c r="U14" s="105"/>
      <c r="V14" s="17"/>
    </row>
    <row r="15" spans="1:22" s="18" customFormat="1" ht="15" customHeight="1" x14ac:dyDescent="0.25">
      <c r="A15" s="64"/>
      <c r="B15" s="65" t="s">
        <v>57</v>
      </c>
      <c r="C15" s="54">
        <v>4419</v>
      </c>
      <c r="D15" s="40">
        <v>4300</v>
      </c>
      <c r="E15" s="66">
        <v>828</v>
      </c>
      <c r="F15" s="66">
        <v>2428</v>
      </c>
      <c r="G15" s="66">
        <v>912</v>
      </c>
      <c r="H15" s="66">
        <v>92</v>
      </c>
      <c r="I15" s="66">
        <v>40</v>
      </c>
      <c r="J15" s="39">
        <v>85</v>
      </c>
      <c r="K15" s="126">
        <v>34</v>
      </c>
      <c r="L15" s="114"/>
      <c r="M15" s="115"/>
      <c r="N15" s="116"/>
      <c r="O15" s="117"/>
      <c r="P15" s="117"/>
      <c r="Q15" s="121"/>
      <c r="R15" s="121"/>
      <c r="S15" s="121"/>
      <c r="T15" s="121"/>
      <c r="U15" s="105"/>
      <c r="V15" s="17"/>
    </row>
    <row r="16" spans="1:22" s="18" customFormat="1" ht="15" customHeight="1" x14ac:dyDescent="0.25">
      <c r="A16" s="53"/>
      <c r="B16" s="65" t="s">
        <v>58</v>
      </c>
      <c r="C16" s="54">
        <v>1759</v>
      </c>
      <c r="D16" s="40">
        <v>1717</v>
      </c>
      <c r="E16" s="55">
        <v>297</v>
      </c>
      <c r="F16" s="55">
        <v>965</v>
      </c>
      <c r="G16" s="55">
        <v>419</v>
      </c>
      <c r="H16" s="55" t="s">
        <v>78</v>
      </c>
      <c r="I16" s="55" t="s">
        <v>78</v>
      </c>
      <c r="J16" s="125" t="s">
        <v>78</v>
      </c>
      <c r="K16" s="125" t="s">
        <v>78</v>
      </c>
      <c r="L16" s="114"/>
      <c r="M16" s="115"/>
      <c r="N16" s="116"/>
      <c r="O16" s="117"/>
      <c r="P16" s="117"/>
      <c r="Q16" s="121"/>
      <c r="R16" s="121"/>
      <c r="S16" s="121"/>
      <c r="T16" s="121"/>
      <c r="U16" s="105"/>
      <c r="V16" s="17"/>
    </row>
    <row r="17" spans="1:22" s="113" customFormat="1" ht="15" customHeight="1" x14ac:dyDescent="0.25">
      <c r="A17" s="59"/>
      <c r="B17" s="59" t="s">
        <v>59</v>
      </c>
      <c r="C17" s="60">
        <v>2789</v>
      </c>
      <c r="D17" s="61">
        <v>2643</v>
      </c>
      <c r="E17" s="61">
        <v>346</v>
      </c>
      <c r="F17" s="61">
        <v>1333</v>
      </c>
      <c r="G17" s="61">
        <v>672</v>
      </c>
      <c r="H17" s="61">
        <v>106</v>
      </c>
      <c r="I17" s="61">
        <v>186</v>
      </c>
      <c r="J17" s="60">
        <v>125</v>
      </c>
      <c r="K17" s="60">
        <v>21</v>
      </c>
      <c r="L17" s="114"/>
      <c r="M17" s="115"/>
      <c r="N17" s="116"/>
      <c r="O17" s="117"/>
      <c r="P17" s="117"/>
      <c r="Q17" s="127"/>
      <c r="R17" s="127"/>
      <c r="S17" s="127"/>
      <c r="T17" s="127"/>
      <c r="U17" s="112"/>
    </row>
    <row r="18" spans="1:22" s="18" customFormat="1" ht="15" customHeight="1" x14ac:dyDescent="0.25">
      <c r="A18" s="53"/>
      <c r="B18" s="65" t="s">
        <v>57</v>
      </c>
      <c r="C18" s="68">
        <v>1469</v>
      </c>
      <c r="D18" s="40">
        <v>1389</v>
      </c>
      <c r="E18" s="66">
        <v>187</v>
      </c>
      <c r="F18" s="66">
        <v>670</v>
      </c>
      <c r="G18" s="66">
        <v>303</v>
      </c>
      <c r="H18" s="66">
        <v>47</v>
      </c>
      <c r="I18" s="66">
        <v>182</v>
      </c>
      <c r="J18" s="128">
        <v>65</v>
      </c>
      <c r="K18" s="54">
        <v>15</v>
      </c>
      <c r="L18" s="114"/>
      <c r="M18" s="115"/>
      <c r="N18" s="116"/>
      <c r="O18" s="117"/>
      <c r="P18" s="117"/>
      <c r="Q18" s="121"/>
      <c r="R18" s="121"/>
      <c r="S18" s="121"/>
      <c r="T18" s="121"/>
      <c r="U18" s="105"/>
      <c r="V18" s="17"/>
    </row>
    <row r="19" spans="1:22" s="18" customFormat="1" ht="15" customHeight="1" x14ac:dyDescent="0.25">
      <c r="A19" s="53"/>
      <c r="B19" s="65" t="s">
        <v>58</v>
      </c>
      <c r="C19" s="54">
        <v>1320</v>
      </c>
      <c r="D19" s="40">
        <v>1254</v>
      </c>
      <c r="E19" s="55">
        <v>159</v>
      </c>
      <c r="F19" s="55">
        <v>663</v>
      </c>
      <c r="G19" s="55">
        <v>369</v>
      </c>
      <c r="H19" s="55" t="s">
        <v>78</v>
      </c>
      <c r="I19" s="55" t="s">
        <v>78</v>
      </c>
      <c r="J19" s="125">
        <v>60</v>
      </c>
      <c r="K19" s="129">
        <v>6</v>
      </c>
      <c r="L19" s="114"/>
      <c r="M19" s="115"/>
      <c r="N19" s="116"/>
      <c r="O19" s="117"/>
      <c r="P19" s="117"/>
      <c r="Q19" s="121"/>
      <c r="R19" s="121"/>
      <c r="S19" s="121"/>
      <c r="T19" s="121"/>
      <c r="U19" s="105"/>
      <c r="V19" s="17"/>
    </row>
    <row r="20" spans="1:22" s="18" customFormat="1" ht="15" customHeight="1" x14ac:dyDescent="0.25">
      <c r="A20" s="69"/>
      <c r="B20" s="70"/>
      <c r="C20" s="39"/>
      <c r="D20" s="40"/>
      <c r="E20" s="40"/>
      <c r="F20" s="40"/>
      <c r="G20" s="40"/>
      <c r="H20" s="40"/>
      <c r="I20" s="40"/>
      <c r="J20" s="54"/>
      <c r="K20" s="54"/>
      <c r="L20" s="114"/>
      <c r="M20" s="115"/>
      <c r="N20" s="116"/>
      <c r="O20" s="117"/>
      <c r="P20" s="117"/>
      <c r="Q20" s="121"/>
      <c r="R20" s="121"/>
      <c r="S20" s="121"/>
      <c r="T20" s="121"/>
      <c r="U20" s="105"/>
      <c r="V20" s="17"/>
    </row>
    <row r="21" spans="1:22" s="18" customFormat="1" ht="15" customHeight="1" x14ac:dyDescent="0.25">
      <c r="A21" s="59" t="s">
        <v>79</v>
      </c>
      <c r="B21" s="50"/>
      <c r="C21" s="74"/>
      <c r="D21" s="75"/>
      <c r="E21" s="76"/>
      <c r="F21" s="76"/>
      <c r="G21" s="76"/>
      <c r="H21" s="76"/>
      <c r="I21" s="76"/>
      <c r="J21" s="130"/>
      <c r="K21" s="130"/>
      <c r="L21" s="114"/>
      <c r="M21" s="115"/>
      <c r="N21" s="116"/>
      <c r="O21" s="117"/>
      <c r="P21" s="117"/>
      <c r="Q21" s="121"/>
      <c r="R21" s="121"/>
      <c r="S21" s="121"/>
      <c r="T21" s="121"/>
      <c r="U21" s="105"/>
      <c r="V21" s="17"/>
    </row>
    <row r="22" spans="1:22" s="18" customFormat="1" ht="15" customHeight="1" x14ac:dyDescent="0.25">
      <c r="A22" s="78"/>
      <c r="B22" s="131" t="s">
        <v>61</v>
      </c>
      <c r="C22" s="79">
        <v>1363</v>
      </c>
      <c r="D22" s="75">
        <v>1348</v>
      </c>
      <c r="E22" s="132">
        <v>297</v>
      </c>
      <c r="F22" s="132">
        <v>972</v>
      </c>
      <c r="G22" s="132">
        <v>37</v>
      </c>
      <c r="H22" s="132">
        <v>5</v>
      </c>
      <c r="I22" s="132">
        <v>37</v>
      </c>
      <c r="J22" s="133" t="s">
        <v>78</v>
      </c>
      <c r="K22" s="130" t="s">
        <v>78</v>
      </c>
      <c r="L22" s="114"/>
      <c r="M22" s="115"/>
      <c r="N22" s="116"/>
      <c r="O22" s="117"/>
      <c r="P22" s="117"/>
      <c r="Q22" s="121"/>
      <c r="R22" s="121"/>
      <c r="S22" s="121"/>
      <c r="T22" s="121"/>
      <c r="U22" s="105"/>
      <c r="V22" s="17"/>
    </row>
    <row r="23" spans="1:22" s="18" customFormat="1" ht="12.75" customHeight="1" x14ac:dyDescent="0.25">
      <c r="A23" s="53"/>
      <c r="B23" s="134"/>
      <c r="C23" s="97"/>
      <c r="D23" s="97"/>
      <c r="E23" s="97"/>
      <c r="F23" s="97"/>
      <c r="G23" s="97"/>
      <c r="H23" s="97"/>
      <c r="I23" s="97"/>
      <c r="J23" s="97"/>
      <c r="K23" s="97"/>
      <c r="L23" s="121"/>
      <c r="M23" s="114"/>
      <c r="N23" s="115"/>
      <c r="O23" s="135"/>
      <c r="P23" s="117"/>
      <c r="Q23" s="117"/>
      <c r="R23" s="121"/>
      <c r="S23" s="121"/>
      <c r="T23" s="121"/>
      <c r="U23" s="121"/>
      <c r="V23" s="105"/>
    </row>
    <row r="24" spans="1:22" s="18" customFormat="1" ht="12" customHeight="1" x14ac:dyDescent="0.25">
      <c r="A24" s="98" t="s">
        <v>64</v>
      </c>
      <c r="B24" s="102"/>
      <c r="C24" s="136"/>
      <c r="D24" s="136"/>
      <c r="E24" s="136"/>
      <c r="F24" s="136"/>
      <c r="G24" s="136"/>
      <c r="H24" s="136"/>
      <c r="I24" s="136"/>
      <c r="J24" s="136"/>
      <c r="K24" s="136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34" customFormat="1" ht="13.5" customHeight="1" x14ac:dyDescent="0.25">
      <c r="A25" s="99" t="s">
        <v>65</v>
      </c>
      <c r="B25" s="102"/>
      <c r="C25" s="38"/>
      <c r="D25" s="38"/>
    </row>
    <row r="26" spans="1:22" s="34" customFormat="1" ht="13.5" customHeight="1" x14ac:dyDescent="0.25">
      <c r="A26" s="100" t="s">
        <v>66</v>
      </c>
      <c r="B26" s="102"/>
      <c r="C26" s="38"/>
      <c r="D26" s="38"/>
    </row>
    <row r="27" spans="1:22" s="34" customFormat="1" ht="13.5" customHeight="1" x14ac:dyDescent="0.25">
      <c r="A27" s="100" t="s">
        <v>80</v>
      </c>
      <c r="B27" s="102"/>
      <c r="C27" s="38"/>
      <c r="D27" s="38"/>
    </row>
    <row r="28" spans="1:22" s="34" customFormat="1" ht="13.5" customHeight="1" x14ac:dyDescent="0.25">
      <c r="A28" s="100" t="s">
        <v>81</v>
      </c>
      <c r="B28" s="102"/>
      <c r="C28" s="38"/>
      <c r="D28" s="38"/>
    </row>
    <row r="29" spans="1:22" s="34" customFormat="1" ht="6.75" customHeight="1" x14ac:dyDescent="0.25">
      <c r="A29" s="100"/>
      <c r="B29" s="102"/>
      <c r="C29" s="38"/>
      <c r="D29" s="38"/>
    </row>
    <row r="30" spans="1:22" s="34" customFormat="1" ht="12" customHeight="1" x14ac:dyDescent="0.25">
      <c r="A30" s="100" t="s">
        <v>82</v>
      </c>
      <c r="B30" s="102"/>
      <c r="C30" s="38"/>
      <c r="D30" s="38"/>
    </row>
  </sheetData>
  <sheetProtection sheet="1" objects="1" scenarios="1"/>
  <hyperlinks>
    <hyperlink ref="A5" location="INDEX!A1" display="Back to index"/>
  </hyperlinks>
  <pageMargins left="0.25" right="0.25" top="0.75" bottom="0.75" header="0.30000000000000004" footer="0.30000000000000004"/>
  <pageSetup paperSize="0" scale="92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GridLines="0" workbookViewId="0"/>
  </sheetViews>
  <sheetFormatPr defaultRowHeight="15" x14ac:dyDescent="0.25"/>
  <cols>
    <col min="1" max="1" width="12.140625" style="34" customWidth="1"/>
    <col min="2" max="2" width="12.140625" style="139" customWidth="1"/>
    <col min="3" max="7" width="9.140625" style="139" customWidth="1"/>
    <col min="8" max="8" width="12.140625" style="139" customWidth="1"/>
    <col min="9" max="9" width="14.7109375" style="34" customWidth="1"/>
    <col min="10" max="12" width="12.140625" style="34" customWidth="1"/>
    <col min="13" max="13" width="9.140625" style="139" customWidth="1"/>
    <col min="14" max="14" width="5.7109375" style="139" customWidth="1"/>
    <col min="15" max="17" width="3.7109375" style="139" customWidth="1"/>
    <col min="18" max="19" width="3.7109375" style="34" customWidth="1"/>
    <col min="20" max="20" width="6" style="34" customWidth="1"/>
    <col min="21" max="21" width="7.5703125" style="34" customWidth="1"/>
    <col min="22" max="22" width="9.140625" style="34" customWidth="1"/>
    <col min="23" max="16384" width="9.140625" style="34"/>
  </cols>
  <sheetData>
    <row r="1" spans="1:22" s="18" customFormat="1" ht="21" customHeight="1" x14ac:dyDescent="0.35">
      <c r="A1" s="101" t="s">
        <v>83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138"/>
      <c r="O1" s="139"/>
      <c r="P1" s="139"/>
      <c r="Q1" s="139"/>
      <c r="R1" s="34"/>
      <c r="S1" s="34"/>
      <c r="T1" s="34"/>
      <c r="U1" s="34"/>
      <c r="V1" s="34"/>
    </row>
    <row r="2" spans="1:22" s="18" customFormat="1" ht="12.75" customHeight="1" x14ac:dyDescent="0.3">
      <c r="A2" s="19" t="s">
        <v>84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138"/>
      <c r="O2" s="139"/>
      <c r="P2" s="139"/>
      <c r="Q2" s="139"/>
      <c r="R2" s="34"/>
      <c r="S2" s="34"/>
      <c r="T2" s="34"/>
      <c r="U2" s="34"/>
      <c r="V2" s="34"/>
    </row>
    <row r="3" spans="1:22" s="18" customFormat="1" ht="12.75" customHeight="1" x14ac:dyDescent="0.3">
      <c r="A3" s="1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38"/>
      <c r="N3" s="138"/>
      <c r="O3" s="139"/>
      <c r="P3" s="139"/>
      <c r="Q3" s="139"/>
      <c r="R3" s="34"/>
      <c r="S3" s="34"/>
      <c r="T3" s="34"/>
      <c r="U3" s="34"/>
      <c r="V3" s="34"/>
    </row>
    <row r="4" spans="1:22" s="18" customFormat="1" ht="12.75" customHeight="1" x14ac:dyDescent="0.3">
      <c r="A4" s="1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38"/>
      <c r="N4" s="138"/>
      <c r="O4" s="139"/>
      <c r="P4" s="139"/>
      <c r="Q4" s="139"/>
      <c r="R4" s="34"/>
      <c r="S4" s="34"/>
      <c r="T4" s="34"/>
      <c r="U4" s="34"/>
      <c r="V4" s="34"/>
    </row>
    <row r="5" spans="1:22" s="18" customFormat="1" ht="13.5" customHeight="1" x14ac:dyDescent="0.3">
      <c r="A5" s="141" t="s">
        <v>36</v>
      </c>
      <c r="B5" s="142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39"/>
      <c r="P5" s="139"/>
      <c r="Q5" s="139"/>
      <c r="R5" s="34"/>
      <c r="S5" s="34"/>
      <c r="T5" s="34"/>
      <c r="U5" s="34"/>
      <c r="V5" s="34"/>
    </row>
    <row r="6" spans="1:22" s="18" customFormat="1" ht="11.25" customHeight="1" x14ac:dyDescent="0.25">
      <c r="A6" s="34"/>
      <c r="B6" s="139"/>
      <c r="C6" s="143"/>
      <c r="D6" s="143"/>
      <c r="E6" s="143"/>
      <c r="F6" s="143"/>
      <c r="G6" s="143"/>
      <c r="H6" s="143"/>
      <c r="I6" s="143"/>
      <c r="J6" s="143"/>
      <c r="K6" s="34"/>
      <c r="L6" s="34"/>
      <c r="M6" s="139"/>
      <c r="N6" s="139"/>
      <c r="O6" s="139"/>
      <c r="P6" s="139"/>
      <c r="Q6" s="139"/>
      <c r="R6" s="34"/>
      <c r="S6" s="34"/>
      <c r="T6" s="34"/>
      <c r="U6" s="34"/>
      <c r="V6" s="34"/>
    </row>
    <row r="7" spans="1:22" s="18" customFormat="1" ht="48.75" customHeight="1" x14ac:dyDescent="0.25">
      <c r="A7" s="23" t="s">
        <v>85</v>
      </c>
      <c r="B7" s="23" t="s">
        <v>70</v>
      </c>
      <c r="C7" s="25" t="s">
        <v>41</v>
      </c>
      <c r="D7" s="25" t="s">
        <v>42</v>
      </c>
      <c r="E7" s="25" t="s">
        <v>71</v>
      </c>
      <c r="F7" s="25" t="s">
        <v>72</v>
      </c>
      <c r="G7" s="25" t="s">
        <v>73</v>
      </c>
      <c r="H7" s="144" t="s">
        <v>86</v>
      </c>
      <c r="I7" s="25" t="s">
        <v>87</v>
      </c>
      <c r="J7" s="25" t="s">
        <v>88</v>
      </c>
      <c r="K7" s="25" t="s">
        <v>89</v>
      </c>
      <c r="L7" s="25" t="s">
        <v>90</v>
      </c>
      <c r="M7" s="145"/>
      <c r="N7" s="145"/>
      <c r="O7" s="139"/>
      <c r="P7" s="139"/>
      <c r="Q7" s="139"/>
      <c r="R7" s="34"/>
      <c r="S7" s="34"/>
      <c r="T7" s="34"/>
      <c r="U7" s="34"/>
      <c r="V7" s="34"/>
    </row>
    <row r="8" spans="1:22" s="18" customFormat="1" x14ac:dyDescent="0.25">
      <c r="A8" s="146" t="s">
        <v>91</v>
      </c>
      <c r="B8" s="147">
        <v>22224</v>
      </c>
      <c r="C8" s="147">
        <v>1797</v>
      </c>
      <c r="D8" s="147">
        <v>11426</v>
      </c>
      <c r="E8" s="147">
        <v>7240</v>
      </c>
      <c r="F8" s="147">
        <v>1249</v>
      </c>
      <c r="G8" s="147">
        <v>512</v>
      </c>
      <c r="H8" s="148">
        <f t="shared" ref="H8:H17" si="0">C8/$B8</f>
        <v>8.0858531317494597E-2</v>
      </c>
      <c r="I8" s="149">
        <f t="shared" ref="I8:I17" si="1">D8/$B8</f>
        <v>0.51412886969042482</v>
      </c>
      <c r="J8" s="149">
        <f t="shared" ref="J8:J17" si="2">E8/$B8</f>
        <v>0.3257739380849532</v>
      </c>
      <c r="K8" s="149">
        <f t="shared" ref="K8:K17" si="3">F8/$B8</f>
        <v>5.6200503959683228E-2</v>
      </c>
      <c r="L8" s="149">
        <f t="shared" ref="L8:L17" si="4">G8/$B8</f>
        <v>2.3038156947444204E-2</v>
      </c>
      <c r="M8" s="150"/>
      <c r="N8" s="151"/>
      <c r="O8" s="150"/>
      <c r="P8" s="139"/>
      <c r="Q8" s="152"/>
      <c r="R8" s="57"/>
      <c r="S8" s="57"/>
      <c r="T8" s="57"/>
      <c r="U8" s="34"/>
      <c r="V8" s="34"/>
    </row>
    <row r="9" spans="1:22" s="18" customFormat="1" x14ac:dyDescent="0.25">
      <c r="A9" s="146" t="s">
        <v>92</v>
      </c>
      <c r="B9" s="147">
        <v>21384</v>
      </c>
      <c r="C9" s="147">
        <v>1755</v>
      </c>
      <c r="D9" s="147">
        <v>10986</v>
      </c>
      <c r="E9" s="147">
        <v>7183</v>
      </c>
      <c r="F9" s="147">
        <v>1087</v>
      </c>
      <c r="G9" s="147">
        <v>373</v>
      </c>
      <c r="H9" s="148">
        <f t="shared" si="0"/>
        <v>8.2070707070707072E-2</v>
      </c>
      <c r="I9" s="149">
        <f t="shared" si="1"/>
        <v>0.51374859708193044</v>
      </c>
      <c r="J9" s="149">
        <f t="shared" si="2"/>
        <v>0.33590534979423869</v>
      </c>
      <c r="K9" s="149">
        <f t="shared" si="3"/>
        <v>5.0832398054620274E-2</v>
      </c>
      <c r="L9" s="149">
        <f t="shared" si="4"/>
        <v>1.7442947998503554E-2</v>
      </c>
      <c r="M9" s="150"/>
      <c r="N9" s="151"/>
      <c r="O9" s="150"/>
      <c r="P9" s="139"/>
      <c r="Q9" s="152"/>
      <c r="R9" s="57"/>
      <c r="S9" s="57"/>
      <c r="T9" s="34"/>
      <c r="U9" s="34"/>
      <c r="V9" s="34"/>
    </row>
    <row r="10" spans="1:22" s="18" customFormat="1" x14ac:dyDescent="0.25">
      <c r="A10" s="146" t="s">
        <v>93</v>
      </c>
      <c r="B10" s="147">
        <v>21492</v>
      </c>
      <c r="C10" s="147">
        <v>1685</v>
      </c>
      <c r="D10" s="147">
        <v>11052</v>
      </c>
      <c r="E10" s="147">
        <v>6942</v>
      </c>
      <c r="F10" s="147">
        <v>1192</v>
      </c>
      <c r="G10" s="147">
        <v>621</v>
      </c>
      <c r="H10" s="148">
        <f t="shared" si="0"/>
        <v>7.8401265587195235E-2</v>
      </c>
      <c r="I10" s="149">
        <f t="shared" si="1"/>
        <v>0.5142378559463987</v>
      </c>
      <c r="J10" s="149">
        <f t="shared" si="2"/>
        <v>0.3230039084310441</v>
      </c>
      <c r="K10" s="149">
        <f t="shared" si="3"/>
        <v>5.5462497673552949E-2</v>
      </c>
      <c r="L10" s="149">
        <f t="shared" si="4"/>
        <v>2.8894472361809045E-2</v>
      </c>
      <c r="M10" s="150"/>
      <c r="N10" s="151"/>
      <c r="O10" s="150"/>
      <c r="P10" s="139"/>
      <c r="Q10" s="152"/>
      <c r="R10" s="57"/>
      <c r="S10" s="57"/>
      <c r="T10" s="34"/>
      <c r="U10" s="34"/>
      <c r="V10" s="34"/>
    </row>
    <row r="11" spans="1:22" s="18" customFormat="1" x14ac:dyDescent="0.25">
      <c r="A11" s="146" t="s">
        <v>94</v>
      </c>
      <c r="B11" s="147">
        <v>26133</v>
      </c>
      <c r="C11" s="147">
        <v>2275</v>
      </c>
      <c r="D11" s="147">
        <v>13434</v>
      </c>
      <c r="E11" s="147">
        <v>8362</v>
      </c>
      <c r="F11" s="147">
        <v>1630</v>
      </c>
      <c r="G11" s="147">
        <v>432</v>
      </c>
      <c r="H11" s="148">
        <f t="shared" si="0"/>
        <v>8.7054681819921167E-2</v>
      </c>
      <c r="I11" s="149">
        <f t="shared" si="1"/>
        <v>0.51406267937091032</v>
      </c>
      <c r="J11" s="149">
        <f t="shared" si="2"/>
        <v>0.31997857115524431</v>
      </c>
      <c r="K11" s="149">
        <f t="shared" si="3"/>
        <v>6.2373244556690771E-2</v>
      </c>
      <c r="L11" s="149">
        <f t="shared" si="4"/>
        <v>1.6530823097233385E-2</v>
      </c>
      <c r="M11" s="150"/>
      <c r="N11" s="151"/>
      <c r="O11" s="150"/>
      <c r="P11" s="139"/>
      <c r="Q11" s="152"/>
      <c r="R11" s="57"/>
      <c r="S11" s="57"/>
      <c r="T11" s="34"/>
      <c r="U11" s="34"/>
      <c r="V11" s="34"/>
    </row>
    <row r="12" spans="1:22" s="18" customFormat="1" x14ac:dyDescent="0.25">
      <c r="A12" s="146" t="s">
        <v>95</v>
      </c>
      <c r="B12" s="147">
        <v>27534</v>
      </c>
      <c r="C12" s="147">
        <v>2755</v>
      </c>
      <c r="D12" s="147">
        <v>14293</v>
      </c>
      <c r="E12" s="147">
        <v>8361</v>
      </c>
      <c r="F12" s="147">
        <v>1763</v>
      </c>
      <c r="G12" s="147">
        <v>362</v>
      </c>
      <c r="H12" s="148">
        <f t="shared" si="0"/>
        <v>0.10005810997312414</v>
      </c>
      <c r="I12" s="149">
        <f t="shared" si="1"/>
        <v>0.51910365366456013</v>
      </c>
      <c r="J12" s="149">
        <f t="shared" si="2"/>
        <v>0.30366092830682068</v>
      </c>
      <c r="K12" s="149">
        <f t="shared" si="3"/>
        <v>6.4029926636158932E-2</v>
      </c>
      <c r="L12" s="149">
        <f t="shared" si="4"/>
        <v>1.3147381419336093E-2</v>
      </c>
      <c r="M12" s="150"/>
      <c r="N12" s="151"/>
      <c r="O12" s="150"/>
      <c r="P12" s="139"/>
      <c r="Q12" s="152"/>
      <c r="R12" s="57"/>
      <c r="S12" s="57"/>
      <c r="T12" s="34"/>
      <c r="U12" s="34"/>
      <c r="V12" s="34"/>
    </row>
    <row r="13" spans="1:22" s="18" customFormat="1" x14ac:dyDescent="0.25">
      <c r="A13" s="146" t="s">
        <v>96</v>
      </c>
      <c r="B13" s="147">
        <v>27224</v>
      </c>
      <c r="C13" s="147">
        <v>2792</v>
      </c>
      <c r="D13" s="147">
        <v>14484</v>
      </c>
      <c r="E13" s="147">
        <v>8163</v>
      </c>
      <c r="F13" s="147">
        <v>1464</v>
      </c>
      <c r="G13" s="147">
        <v>321</v>
      </c>
      <c r="H13" s="148">
        <f t="shared" si="0"/>
        <v>0.10255656773435204</v>
      </c>
      <c r="I13" s="149">
        <f t="shared" si="1"/>
        <v>0.53203056126946813</v>
      </c>
      <c r="J13" s="149">
        <f t="shared" si="2"/>
        <v>0.29984572436085805</v>
      </c>
      <c r="K13" s="149">
        <f t="shared" si="3"/>
        <v>5.3776079929473995E-2</v>
      </c>
      <c r="L13" s="149">
        <f t="shared" si="4"/>
        <v>1.1791066705847781E-2</v>
      </c>
      <c r="M13" s="150"/>
      <c r="N13" s="151"/>
      <c r="O13" s="150"/>
      <c r="P13" s="139"/>
      <c r="Q13" s="152"/>
      <c r="R13" s="57"/>
      <c r="S13" s="57"/>
      <c r="T13" s="34"/>
      <c r="U13" s="34"/>
      <c r="V13" s="34"/>
    </row>
    <row r="14" spans="1:22" s="18" customFormat="1" x14ac:dyDescent="0.25">
      <c r="A14" s="146" t="s">
        <v>97</v>
      </c>
      <c r="B14" s="147">
        <v>26389</v>
      </c>
      <c r="C14" s="147">
        <v>3064</v>
      </c>
      <c r="D14" s="147">
        <v>14330</v>
      </c>
      <c r="E14" s="147">
        <v>7422</v>
      </c>
      <c r="F14" s="147">
        <v>1304</v>
      </c>
      <c r="G14" s="147">
        <v>269</v>
      </c>
      <c r="H14" s="148">
        <f t="shared" si="0"/>
        <v>0.11610898480427451</v>
      </c>
      <c r="I14" s="149">
        <f t="shared" si="1"/>
        <v>0.54302929250824206</v>
      </c>
      <c r="J14" s="149">
        <f t="shared" si="2"/>
        <v>0.28125355261662055</v>
      </c>
      <c r="K14" s="149">
        <f t="shared" si="3"/>
        <v>4.9414528780931451E-2</v>
      </c>
      <c r="L14" s="149">
        <f t="shared" si="4"/>
        <v>1.019364128993141E-2</v>
      </c>
      <c r="M14" s="150"/>
      <c r="N14" s="151"/>
      <c r="O14" s="150"/>
      <c r="P14" s="139"/>
      <c r="Q14" s="152"/>
      <c r="R14" s="57"/>
      <c r="S14" s="57"/>
      <c r="T14" s="34"/>
      <c r="U14" s="34"/>
      <c r="V14" s="34"/>
    </row>
    <row r="15" spans="1:22" s="18" customFormat="1" ht="17.25" x14ac:dyDescent="0.25">
      <c r="A15" s="38" t="s">
        <v>98</v>
      </c>
      <c r="B15" s="147">
        <v>26364</v>
      </c>
      <c r="C15" s="153">
        <v>3672</v>
      </c>
      <c r="D15" s="153">
        <v>15071</v>
      </c>
      <c r="E15" s="153">
        <v>7017</v>
      </c>
      <c r="F15" s="153">
        <v>521</v>
      </c>
      <c r="G15" s="153">
        <v>83</v>
      </c>
      <c r="H15" s="148">
        <f t="shared" si="0"/>
        <v>0.13928083750568956</v>
      </c>
      <c r="I15" s="149">
        <f t="shared" si="1"/>
        <v>0.57165073585191928</v>
      </c>
      <c r="J15" s="149">
        <f t="shared" si="2"/>
        <v>0.26615839781520256</v>
      </c>
      <c r="K15" s="149">
        <f t="shared" si="3"/>
        <v>1.9761796389015325E-2</v>
      </c>
      <c r="L15" s="149">
        <f t="shared" si="4"/>
        <v>3.1482324381732667E-3</v>
      </c>
      <c r="M15" s="154"/>
      <c r="N15" s="151"/>
      <c r="O15" s="139"/>
      <c r="P15" s="139"/>
      <c r="Q15" s="139"/>
      <c r="R15" s="34"/>
      <c r="S15" s="34"/>
      <c r="T15" s="34"/>
      <c r="U15" s="34"/>
      <c r="V15" s="34"/>
    </row>
    <row r="16" spans="1:22" s="18" customFormat="1" ht="17.25" x14ac:dyDescent="0.25">
      <c r="A16" s="38" t="s">
        <v>99</v>
      </c>
      <c r="B16" s="147">
        <v>25347</v>
      </c>
      <c r="C16" s="153">
        <v>4002</v>
      </c>
      <c r="D16" s="153">
        <v>14463</v>
      </c>
      <c r="E16" s="153">
        <v>5963</v>
      </c>
      <c r="F16" s="153">
        <v>533</v>
      </c>
      <c r="G16" s="153">
        <v>386</v>
      </c>
      <c r="H16" s="155">
        <f t="shared" si="0"/>
        <v>0.15788850751568234</v>
      </c>
      <c r="I16" s="156">
        <f t="shared" si="1"/>
        <v>0.5706000710143212</v>
      </c>
      <c r="J16" s="156">
        <f t="shared" si="2"/>
        <v>0.23525466524638025</v>
      </c>
      <c r="K16" s="156">
        <f t="shared" si="3"/>
        <v>2.1028129561683827E-2</v>
      </c>
      <c r="L16" s="156">
        <f t="shared" si="4"/>
        <v>1.5228626661932379E-2</v>
      </c>
      <c r="M16" s="154"/>
      <c r="N16" s="151"/>
      <c r="O16" s="152"/>
      <c r="P16" s="152"/>
      <c r="Q16" s="152"/>
      <c r="R16" s="157"/>
      <c r="S16" s="157"/>
      <c r="T16" s="57"/>
      <c r="U16" s="57"/>
      <c r="V16" s="57"/>
    </row>
    <row r="17" spans="1:17" s="18" customFormat="1" ht="17.25" customHeight="1" x14ac:dyDescent="0.25">
      <c r="A17" s="47" t="s">
        <v>100</v>
      </c>
      <c r="B17" s="158">
        <v>24507</v>
      </c>
      <c r="C17" s="159">
        <v>4038</v>
      </c>
      <c r="D17" s="159">
        <v>14026</v>
      </c>
      <c r="E17" s="159">
        <v>5584</v>
      </c>
      <c r="F17" s="159">
        <v>567</v>
      </c>
      <c r="G17" s="160">
        <v>292</v>
      </c>
      <c r="H17" s="161">
        <f t="shared" si="0"/>
        <v>0.1647692496021545</v>
      </c>
      <c r="I17" s="162">
        <f t="shared" si="1"/>
        <v>0.57232627412575998</v>
      </c>
      <c r="J17" s="162">
        <f t="shared" si="2"/>
        <v>0.22785326641367773</v>
      </c>
      <c r="K17" s="162">
        <f t="shared" si="3"/>
        <v>2.313624678663239E-2</v>
      </c>
      <c r="L17" s="162">
        <f t="shared" si="4"/>
        <v>1.1914963071775411E-2</v>
      </c>
      <c r="M17" s="139"/>
      <c r="N17" s="151"/>
      <c r="O17" s="139"/>
      <c r="P17" s="139"/>
      <c r="Q17" s="139"/>
    </row>
    <row r="19" spans="1:17" s="18" customFormat="1" ht="14.25" customHeight="1" x14ac:dyDescent="0.25">
      <c r="A19" s="163" t="s">
        <v>64</v>
      </c>
      <c r="B19" s="164"/>
      <c r="C19" s="139"/>
      <c r="D19" s="139"/>
      <c r="E19" s="139"/>
      <c r="F19" s="139"/>
      <c r="G19" s="139"/>
      <c r="H19" s="139"/>
      <c r="I19" s="34"/>
      <c r="J19" s="34"/>
      <c r="K19" s="34"/>
      <c r="L19" s="34"/>
      <c r="M19" s="139"/>
      <c r="N19" s="139"/>
      <c r="O19" s="139"/>
      <c r="P19" s="139"/>
      <c r="Q19" s="139"/>
    </row>
    <row r="20" spans="1:17" s="18" customFormat="1" ht="12.75" customHeight="1" x14ac:dyDescent="0.25">
      <c r="A20" s="99" t="s">
        <v>65</v>
      </c>
      <c r="B20" s="99"/>
      <c r="C20" s="139"/>
      <c r="D20" s="139"/>
      <c r="E20" s="139"/>
      <c r="F20" s="139"/>
      <c r="G20" s="139"/>
      <c r="H20" s="139"/>
      <c r="I20" s="34"/>
      <c r="J20" s="34"/>
      <c r="K20" s="34"/>
      <c r="L20" s="34"/>
      <c r="M20" s="139"/>
      <c r="N20" s="139"/>
      <c r="O20" s="139"/>
      <c r="P20" s="139"/>
      <c r="Q20" s="139"/>
    </row>
    <row r="21" spans="1:17" s="18" customFormat="1" ht="12.75" customHeight="1" x14ac:dyDescent="0.25">
      <c r="A21" s="88" t="s">
        <v>101</v>
      </c>
      <c r="B21" s="88"/>
      <c r="C21" s="139"/>
      <c r="D21" s="139"/>
      <c r="E21" s="139"/>
      <c r="F21" s="139"/>
      <c r="G21" s="139"/>
      <c r="H21" s="139"/>
      <c r="I21" s="34"/>
      <c r="J21" s="34"/>
      <c r="K21" s="34"/>
      <c r="L21" s="34"/>
      <c r="M21" s="139"/>
      <c r="N21" s="139"/>
      <c r="O21" s="139"/>
      <c r="P21" s="139"/>
      <c r="Q21" s="139"/>
    </row>
    <row r="22" spans="1:17" s="18" customFormat="1" ht="12.75" customHeight="1" x14ac:dyDescent="0.25">
      <c r="A22" s="165" t="s">
        <v>80</v>
      </c>
      <c r="B22" s="165"/>
      <c r="C22" s="139"/>
      <c r="D22" s="139"/>
      <c r="E22" s="139"/>
      <c r="F22" s="139"/>
      <c r="G22" s="139"/>
      <c r="H22" s="139"/>
      <c r="I22" s="34"/>
      <c r="J22" s="34"/>
      <c r="K22" s="34"/>
      <c r="L22" s="34"/>
      <c r="M22" s="139"/>
      <c r="N22" s="139"/>
      <c r="O22" s="139"/>
      <c r="P22" s="139"/>
      <c r="Q22" s="139"/>
    </row>
    <row r="23" spans="1:17" s="18" customFormat="1" x14ac:dyDescent="0.25">
      <c r="A23" s="100" t="s">
        <v>81</v>
      </c>
      <c r="B23" s="139"/>
      <c r="C23" s="139"/>
      <c r="D23" s="139"/>
      <c r="E23" s="139"/>
      <c r="F23" s="139"/>
      <c r="G23" s="139"/>
      <c r="H23" s="139"/>
      <c r="I23" s="34"/>
      <c r="J23" s="34"/>
      <c r="K23" s="34"/>
      <c r="L23" s="34"/>
      <c r="M23" s="139"/>
      <c r="N23" s="139"/>
      <c r="O23" s="139"/>
      <c r="P23" s="139"/>
      <c r="Q23" s="139"/>
    </row>
  </sheetData>
  <sheetProtection sheet="1" objects="1" scenarios="1"/>
  <hyperlinks>
    <hyperlink ref="A5" location="INDEX!A1" display="Back to index"/>
  </hyperlinks>
  <pageMargins left="0.25" right="0.25" top="0.75" bottom="0.75" header="0.30000000000000004" footer="0.30000000000000004"/>
  <pageSetup paperSize="0" fitToWidth="0" fitToHeight="0" orientation="landscape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/>
  </sheetViews>
  <sheetFormatPr defaultRowHeight="15" x14ac:dyDescent="0.25"/>
  <cols>
    <col min="1" max="1" width="27.42578125" style="17" customWidth="1"/>
    <col min="2" max="2" width="9.140625" style="38" customWidth="1"/>
    <col min="3" max="4" width="12.140625" style="17" customWidth="1"/>
    <col min="5" max="5" width="13" style="17" customWidth="1"/>
    <col min="6" max="7" width="12.140625" style="17" customWidth="1"/>
    <col min="8" max="8" width="9.140625" style="17" customWidth="1"/>
    <col min="9" max="9" width="10.7109375" style="17" customWidth="1"/>
    <col min="10" max="10" width="8.7109375" style="17" customWidth="1"/>
    <col min="11" max="12" width="9.140625" style="17" customWidth="1"/>
    <col min="13" max="16384" width="9.140625" style="17"/>
  </cols>
  <sheetData>
    <row r="1" spans="1:10" s="18" customFormat="1" ht="21" customHeight="1" x14ac:dyDescent="0.35">
      <c r="A1" s="101" t="s">
        <v>102</v>
      </c>
      <c r="B1" s="166"/>
      <c r="C1" s="167"/>
      <c r="D1" s="168"/>
      <c r="E1" s="168"/>
      <c r="F1" s="168"/>
      <c r="G1" s="168"/>
      <c r="H1" s="17"/>
      <c r="I1" s="17"/>
      <c r="J1" s="17"/>
    </row>
    <row r="2" spans="1:10" s="18" customFormat="1" ht="12.75" customHeight="1" x14ac:dyDescent="0.25">
      <c r="A2" s="19" t="s">
        <v>35</v>
      </c>
      <c r="B2" s="166"/>
      <c r="C2" s="167"/>
      <c r="D2" s="168"/>
      <c r="E2" s="168"/>
      <c r="F2" s="168"/>
      <c r="G2" s="168"/>
      <c r="H2" s="17"/>
      <c r="I2" s="17"/>
      <c r="J2" s="17"/>
    </row>
    <row r="3" spans="1:10" s="18" customFormat="1" ht="12.75" customHeight="1" x14ac:dyDescent="0.25">
      <c r="A3" s="19" t="s">
        <v>1</v>
      </c>
      <c r="B3" s="166"/>
      <c r="C3" s="167"/>
      <c r="D3" s="168"/>
      <c r="E3" s="168"/>
      <c r="F3" s="168"/>
      <c r="G3" s="168"/>
      <c r="H3" s="17"/>
      <c r="I3" s="17"/>
      <c r="J3" s="17"/>
    </row>
    <row r="4" spans="1:10" s="18" customFormat="1" ht="12.75" customHeight="1" x14ac:dyDescent="0.25">
      <c r="A4" s="19"/>
      <c r="B4" s="166"/>
      <c r="C4" s="167"/>
      <c r="D4" s="168"/>
      <c r="E4" s="168"/>
      <c r="F4" s="168"/>
      <c r="G4" s="168"/>
      <c r="H4" s="17"/>
      <c r="I4" s="17"/>
      <c r="J4" s="17"/>
    </row>
    <row r="5" spans="1:10" s="18" customFormat="1" ht="13.5" customHeight="1" x14ac:dyDescent="0.25">
      <c r="A5" s="141" t="s">
        <v>36</v>
      </c>
      <c r="B5" s="166"/>
      <c r="C5" s="167"/>
      <c r="D5" s="168"/>
      <c r="E5" s="168"/>
      <c r="F5" s="168"/>
      <c r="G5" s="168"/>
      <c r="H5" s="17"/>
      <c r="I5" s="17"/>
      <c r="J5" s="17"/>
    </row>
    <row r="6" spans="1:10" s="18" customFormat="1" ht="16.5" customHeight="1" x14ac:dyDescent="0.25">
      <c r="A6" s="17"/>
      <c r="B6" s="38"/>
      <c r="C6" s="17"/>
      <c r="D6" s="17"/>
      <c r="E6" s="17"/>
      <c r="F6" s="17"/>
      <c r="G6" s="17"/>
      <c r="H6" s="17"/>
      <c r="I6" s="17"/>
      <c r="J6" s="17"/>
    </row>
    <row r="7" spans="1:10" s="18" customFormat="1" ht="35.25" customHeight="1" x14ac:dyDescent="0.25">
      <c r="A7" s="169" t="s">
        <v>103</v>
      </c>
      <c r="B7" s="170" t="s">
        <v>69</v>
      </c>
      <c r="C7" s="169" t="s">
        <v>104</v>
      </c>
      <c r="D7" s="169" t="s">
        <v>105</v>
      </c>
      <c r="E7" s="169" t="s">
        <v>106</v>
      </c>
      <c r="F7" s="23" t="s">
        <v>107</v>
      </c>
      <c r="G7" s="23" t="s">
        <v>108</v>
      </c>
      <c r="H7" s="171"/>
      <c r="I7" s="171"/>
      <c r="J7" s="172"/>
    </row>
    <row r="8" spans="1:10" s="18" customFormat="1" ht="15.75" x14ac:dyDescent="0.25">
      <c r="A8" s="173" t="s">
        <v>109</v>
      </c>
      <c r="B8" s="95">
        <v>5962</v>
      </c>
      <c r="C8" s="174">
        <f>SUM(C9:C22)</f>
        <v>3832</v>
      </c>
      <c r="D8" s="174">
        <f>SUM(D9:D22)</f>
        <v>506</v>
      </c>
      <c r="E8" s="174">
        <f>SUM(E9:E22)</f>
        <v>1525</v>
      </c>
      <c r="F8" s="50">
        <v>50</v>
      </c>
      <c r="G8" s="174">
        <v>328</v>
      </c>
      <c r="H8" s="175"/>
      <c r="I8" s="176"/>
      <c r="J8" s="177"/>
    </row>
    <row r="9" spans="1:10" s="18" customFormat="1" x14ac:dyDescent="0.25">
      <c r="A9" s="178" t="s">
        <v>110</v>
      </c>
      <c r="B9" s="125">
        <v>19</v>
      </c>
      <c r="C9" s="179">
        <v>9</v>
      </c>
      <c r="D9" s="179" t="s">
        <v>78</v>
      </c>
      <c r="E9" s="180" t="s">
        <v>78</v>
      </c>
      <c r="F9" s="38" t="s">
        <v>63</v>
      </c>
      <c r="G9" s="179">
        <v>309.16666666666669</v>
      </c>
      <c r="H9" s="175"/>
      <c r="I9" s="176"/>
      <c r="J9" s="17"/>
    </row>
    <row r="10" spans="1:10" s="18" customFormat="1" ht="15" customHeight="1" x14ac:dyDescent="0.25">
      <c r="A10" s="178" t="s">
        <v>111</v>
      </c>
      <c r="B10" s="125">
        <v>42</v>
      </c>
      <c r="C10" s="179">
        <v>28</v>
      </c>
      <c r="D10" s="179" t="s">
        <v>78</v>
      </c>
      <c r="E10" s="180">
        <v>12</v>
      </c>
      <c r="F10" s="38" t="s">
        <v>63</v>
      </c>
      <c r="G10" s="179">
        <v>277.4285714285715</v>
      </c>
      <c r="H10" s="175"/>
      <c r="I10" s="176"/>
      <c r="J10" s="17"/>
    </row>
    <row r="11" spans="1:10" s="18" customFormat="1" x14ac:dyDescent="0.25">
      <c r="A11" s="178" t="s">
        <v>112</v>
      </c>
      <c r="B11" s="125" t="s">
        <v>78</v>
      </c>
      <c r="C11" s="179" t="s">
        <v>63</v>
      </c>
      <c r="D11" s="179" t="s">
        <v>78</v>
      </c>
      <c r="E11" s="180" t="s">
        <v>63</v>
      </c>
      <c r="F11" s="38" t="s">
        <v>63</v>
      </c>
      <c r="G11" s="38" t="s">
        <v>63</v>
      </c>
      <c r="H11" s="175"/>
      <c r="I11" s="176"/>
      <c r="J11" s="17"/>
    </row>
    <row r="12" spans="1:10" s="18" customFormat="1" x14ac:dyDescent="0.25">
      <c r="A12" s="178" t="s">
        <v>113</v>
      </c>
      <c r="B12" s="125">
        <v>34</v>
      </c>
      <c r="C12" s="179">
        <v>13</v>
      </c>
      <c r="D12" s="179" t="s">
        <v>78</v>
      </c>
      <c r="E12" s="180">
        <v>20</v>
      </c>
      <c r="F12" s="38" t="s">
        <v>63</v>
      </c>
      <c r="G12" s="179">
        <v>276.90476190476193</v>
      </c>
      <c r="H12" s="175"/>
      <c r="I12" s="176"/>
      <c r="J12" s="17"/>
    </row>
    <row r="13" spans="1:10" s="18" customFormat="1" x14ac:dyDescent="0.25">
      <c r="A13" s="178" t="s">
        <v>114</v>
      </c>
      <c r="B13" s="125">
        <v>290</v>
      </c>
      <c r="C13" s="179">
        <v>183</v>
      </c>
      <c r="D13" s="179">
        <v>47</v>
      </c>
      <c r="E13" s="180">
        <v>60</v>
      </c>
      <c r="F13" s="38" t="s">
        <v>63</v>
      </c>
      <c r="G13" s="179">
        <v>332.69230769230774</v>
      </c>
      <c r="H13" s="175"/>
      <c r="I13" s="176"/>
      <c r="J13" s="17"/>
    </row>
    <row r="14" spans="1:10" s="18" customFormat="1" x14ac:dyDescent="0.25">
      <c r="A14" s="178" t="s">
        <v>115</v>
      </c>
      <c r="B14" s="125">
        <v>18</v>
      </c>
      <c r="C14" s="179">
        <v>15</v>
      </c>
      <c r="D14" s="179" t="s">
        <v>78</v>
      </c>
      <c r="E14" s="180" t="s">
        <v>78</v>
      </c>
      <c r="F14" s="38" t="s">
        <v>63</v>
      </c>
      <c r="G14" s="179">
        <v>284.00000000000006</v>
      </c>
      <c r="H14" s="175"/>
      <c r="I14" s="176"/>
      <c r="J14" s="17"/>
    </row>
    <row r="15" spans="1:10" s="18" customFormat="1" x14ac:dyDescent="0.25">
      <c r="A15" s="178" t="s">
        <v>116</v>
      </c>
      <c r="B15" s="125">
        <v>18</v>
      </c>
      <c r="C15" s="179">
        <v>12</v>
      </c>
      <c r="D15" s="179" t="s">
        <v>78</v>
      </c>
      <c r="E15" s="180" t="s">
        <v>78</v>
      </c>
      <c r="F15" s="38" t="s">
        <v>63</v>
      </c>
      <c r="G15" s="179">
        <v>289.16666666666669</v>
      </c>
      <c r="H15" s="175"/>
      <c r="I15" s="176"/>
      <c r="J15" s="17"/>
    </row>
    <row r="16" spans="1:10" s="18" customFormat="1" x14ac:dyDescent="0.25">
      <c r="A16" s="178" t="s">
        <v>117</v>
      </c>
      <c r="B16" s="125">
        <v>231</v>
      </c>
      <c r="C16" s="179">
        <v>143</v>
      </c>
      <c r="D16" s="179">
        <v>31</v>
      </c>
      <c r="E16" s="180">
        <v>57</v>
      </c>
      <c r="F16" s="38" t="s">
        <v>63</v>
      </c>
      <c r="G16" s="179">
        <v>319.66298342541421</v>
      </c>
      <c r="H16" s="175"/>
      <c r="I16" s="176"/>
      <c r="J16" s="17"/>
    </row>
    <row r="17" spans="1:9" s="18" customFormat="1" x14ac:dyDescent="0.25">
      <c r="A17" s="178" t="s">
        <v>118</v>
      </c>
      <c r="B17" s="125">
        <v>37</v>
      </c>
      <c r="C17" s="179">
        <v>22</v>
      </c>
      <c r="D17" s="179">
        <v>5</v>
      </c>
      <c r="E17" s="180">
        <v>10</v>
      </c>
      <c r="F17" s="38" t="s">
        <v>63</v>
      </c>
      <c r="G17" s="179">
        <v>339.58620689655174</v>
      </c>
      <c r="H17" s="175"/>
      <c r="I17" s="176"/>
    </row>
    <row r="18" spans="1:9" s="18" customFormat="1" x14ac:dyDescent="0.25">
      <c r="A18" s="178" t="s">
        <v>119</v>
      </c>
      <c r="B18" s="125" t="s">
        <v>78</v>
      </c>
      <c r="C18" s="179">
        <v>6</v>
      </c>
      <c r="D18" s="179" t="s">
        <v>63</v>
      </c>
      <c r="E18" s="180" t="s">
        <v>78</v>
      </c>
      <c r="F18" s="38" t="s">
        <v>63</v>
      </c>
      <c r="G18" s="179">
        <v>352.85714285714283</v>
      </c>
      <c r="H18" s="175"/>
      <c r="I18" s="176"/>
    </row>
    <row r="19" spans="1:9" s="18" customFormat="1" x14ac:dyDescent="0.25">
      <c r="A19" s="178" t="s">
        <v>120</v>
      </c>
      <c r="B19" s="125">
        <v>124</v>
      </c>
      <c r="C19" s="179">
        <v>54</v>
      </c>
      <c r="D19" s="179">
        <v>8</v>
      </c>
      <c r="E19" s="180">
        <v>62</v>
      </c>
      <c r="F19" s="38" t="s">
        <v>63</v>
      </c>
      <c r="G19" s="179">
        <v>360.57798165137604</v>
      </c>
      <c r="H19" s="175"/>
      <c r="I19" s="176"/>
    </row>
    <row r="20" spans="1:9" s="18" customFormat="1" x14ac:dyDescent="0.25">
      <c r="A20" s="178" t="s">
        <v>121</v>
      </c>
      <c r="B20" s="125">
        <v>21</v>
      </c>
      <c r="C20" s="179">
        <v>16</v>
      </c>
      <c r="D20" s="179" t="s">
        <v>78</v>
      </c>
      <c r="E20" s="180" t="s">
        <v>78</v>
      </c>
      <c r="F20" s="38" t="s">
        <v>63</v>
      </c>
      <c r="G20" s="179">
        <v>277.5</v>
      </c>
      <c r="H20" s="175"/>
      <c r="I20" s="176"/>
    </row>
    <row r="21" spans="1:9" s="18" customFormat="1" x14ac:dyDescent="0.25">
      <c r="A21" s="178" t="s">
        <v>122</v>
      </c>
      <c r="B21" s="125">
        <v>19</v>
      </c>
      <c r="C21" s="179" t="s">
        <v>78</v>
      </c>
      <c r="D21" s="179" t="s">
        <v>63</v>
      </c>
      <c r="E21" s="180" t="s">
        <v>78</v>
      </c>
      <c r="F21" s="38" t="s">
        <v>63</v>
      </c>
      <c r="G21" s="179">
        <v>321.76470588235293</v>
      </c>
      <c r="H21" s="175"/>
      <c r="I21" s="176"/>
    </row>
    <row r="22" spans="1:9" s="18" customFormat="1" x14ac:dyDescent="0.25">
      <c r="A22" s="181" t="s">
        <v>123</v>
      </c>
      <c r="B22" s="182">
        <v>5050</v>
      </c>
      <c r="C22" s="183">
        <v>3331</v>
      </c>
      <c r="D22" s="183">
        <v>415</v>
      </c>
      <c r="E22" s="75">
        <v>1304</v>
      </c>
      <c r="F22" s="131" t="s">
        <v>63</v>
      </c>
      <c r="G22" s="184">
        <v>328.24731918777138</v>
      </c>
      <c r="H22" s="175"/>
      <c r="I22" s="176"/>
    </row>
    <row r="23" spans="1:9" s="18" customFormat="1" x14ac:dyDescent="0.25">
      <c r="A23" s="17"/>
      <c r="B23" s="38"/>
      <c r="C23" s="40"/>
      <c r="D23" s="40"/>
      <c r="E23" s="40"/>
      <c r="F23" s="40"/>
      <c r="G23" s="40"/>
      <c r="H23" s="175"/>
      <c r="I23" s="17"/>
    </row>
    <row r="24" spans="1:9" s="18" customFormat="1" ht="13.5" customHeight="1" x14ac:dyDescent="0.25">
      <c r="A24" s="98" t="s">
        <v>64</v>
      </c>
      <c r="B24" s="38"/>
      <c r="C24" s="17"/>
      <c r="D24" s="17"/>
      <c r="E24" s="17"/>
      <c r="F24" s="17"/>
      <c r="G24" s="17"/>
      <c r="H24" s="17"/>
      <c r="I24" s="17"/>
    </row>
    <row r="25" spans="1:9" s="18" customFormat="1" ht="13.5" customHeight="1" x14ac:dyDescent="0.25">
      <c r="A25" s="88" t="s">
        <v>124</v>
      </c>
      <c r="B25" s="38"/>
      <c r="C25" s="17"/>
      <c r="D25" s="17"/>
      <c r="E25" s="17"/>
      <c r="F25" s="17"/>
      <c r="G25" s="17"/>
      <c r="H25" s="17"/>
      <c r="I25" s="17"/>
    </row>
    <row r="26" spans="1:9" s="18" customFormat="1" ht="13.5" customHeight="1" x14ac:dyDescent="0.25">
      <c r="A26" s="185" t="s">
        <v>125</v>
      </c>
      <c r="B26" s="38"/>
      <c r="C26" s="17"/>
      <c r="D26" s="17"/>
      <c r="E26" s="17"/>
      <c r="F26" s="17"/>
      <c r="G26" s="17"/>
      <c r="H26" s="17"/>
      <c r="I26" s="17"/>
    </row>
    <row r="27" spans="1:9" s="18" customFormat="1" ht="13.5" customHeight="1" x14ac:dyDescent="0.25">
      <c r="A27" s="186" t="s">
        <v>126</v>
      </c>
      <c r="B27" s="38"/>
      <c r="C27" s="17"/>
      <c r="D27" s="17"/>
      <c r="E27" s="17"/>
      <c r="F27" s="17"/>
      <c r="G27" s="17"/>
      <c r="H27" s="17"/>
      <c r="I27" s="17"/>
    </row>
    <row r="28" spans="1:9" s="18" customFormat="1" ht="13.5" customHeight="1" x14ac:dyDescent="0.25">
      <c r="A28" s="17"/>
      <c r="B28" s="38"/>
      <c r="C28" s="17"/>
      <c r="D28" s="17"/>
      <c r="E28" s="17"/>
      <c r="F28" s="17"/>
      <c r="G28" s="17"/>
      <c r="H28" s="17"/>
      <c r="I28" s="17"/>
    </row>
    <row r="29" spans="1:9" s="18" customFormat="1" x14ac:dyDescent="0.25">
      <c r="A29" s="100" t="s">
        <v>127</v>
      </c>
      <c r="B29" s="38"/>
      <c r="C29" s="17"/>
      <c r="D29" s="17"/>
      <c r="E29" s="17"/>
      <c r="F29" s="17"/>
      <c r="G29" s="17"/>
      <c r="H29" s="17"/>
      <c r="I29" s="17"/>
    </row>
  </sheetData>
  <sheetProtection sheet="1" objects="1" scenarios="1"/>
  <hyperlinks>
    <hyperlink ref="A5" location="INDEX!A1" display="Back to index"/>
  </hyperlinks>
  <pageMargins left="0.25" right="0.25" top="0.75" bottom="0.75" header="0.30000000000000004" footer="0.30000000000000004"/>
  <pageSetup paperSize="0" fitToWidth="0" fitToHeight="0" orientation="landscape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workbookViewId="0"/>
  </sheetViews>
  <sheetFormatPr defaultRowHeight="15" x14ac:dyDescent="0.25"/>
  <cols>
    <col min="1" max="1" width="12.140625" style="34" customWidth="1"/>
    <col min="2" max="2" width="9.5703125" style="34" customWidth="1"/>
    <col min="3" max="3" width="12.42578125" style="34" customWidth="1"/>
    <col min="4" max="4" width="12.140625" style="34" customWidth="1"/>
    <col min="5" max="5" width="13.7109375" style="34" customWidth="1"/>
    <col min="6" max="6" width="12.28515625" style="34" customWidth="1"/>
    <col min="7" max="7" width="12.140625" style="34" customWidth="1"/>
    <col min="8" max="8" width="12.28515625" style="34" customWidth="1"/>
    <col min="9" max="10" width="12.140625" style="34" customWidth="1"/>
    <col min="11" max="11" width="9.140625" style="34" customWidth="1"/>
    <col min="12" max="12" width="7" style="34" customWidth="1"/>
    <col min="13" max="13" width="5" style="34" customWidth="1"/>
    <col min="14" max="14" width="9.140625" style="34" customWidth="1"/>
    <col min="15" max="16384" width="9.140625" style="34"/>
  </cols>
  <sheetData>
    <row r="1" spans="1:13" s="18" customFormat="1" ht="21" customHeight="1" x14ac:dyDescent="0.35">
      <c r="A1" s="101" t="s">
        <v>128</v>
      </c>
      <c r="B1" s="101"/>
      <c r="C1" s="101"/>
      <c r="D1" s="101"/>
      <c r="E1" s="101"/>
      <c r="F1" s="101"/>
      <c r="G1" s="101"/>
      <c r="H1" s="101"/>
      <c r="I1" s="101"/>
      <c r="J1" s="101"/>
      <c r="K1" s="138"/>
      <c r="L1" s="138"/>
      <c r="M1" s="34"/>
    </row>
    <row r="2" spans="1:13" s="18" customFormat="1" ht="12.75" customHeight="1" x14ac:dyDescent="0.3">
      <c r="A2" s="19" t="s">
        <v>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34"/>
    </row>
    <row r="3" spans="1:13" s="18" customFormat="1" ht="13.5" customHeight="1" x14ac:dyDescent="0.3">
      <c r="A3" s="19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34"/>
    </row>
    <row r="4" spans="1:13" s="18" customFormat="1" ht="13.5" customHeight="1" x14ac:dyDescent="0.3">
      <c r="A4" s="1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34"/>
    </row>
    <row r="5" spans="1:13" s="18" customFormat="1" ht="13.5" customHeight="1" x14ac:dyDescent="0.25">
      <c r="A5" s="141" t="s">
        <v>36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s="18" customFormat="1" ht="12" customHeight="1" x14ac:dyDescent="0.25">
      <c r="A6" s="34"/>
      <c r="B6" s="143"/>
      <c r="C6" s="143"/>
      <c r="D6" s="143"/>
      <c r="E6" s="143"/>
      <c r="F6" s="143"/>
      <c r="G6" s="143"/>
      <c r="H6" s="143"/>
      <c r="I6" s="143"/>
      <c r="J6" s="143"/>
      <c r="K6" s="34"/>
      <c r="L6" s="34"/>
      <c r="M6" s="34"/>
    </row>
    <row r="7" spans="1:13" s="18" customFormat="1" ht="36" customHeight="1" x14ac:dyDescent="0.25">
      <c r="A7" s="23" t="s">
        <v>85</v>
      </c>
      <c r="B7" s="23" t="s">
        <v>69</v>
      </c>
      <c r="C7" s="169" t="s">
        <v>104</v>
      </c>
      <c r="D7" s="169" t="s">
        <v>105</v>
      </c>
      <c r="E7" s="169" t="s">
        <v>106</v>
      </c>
      <c r="F7" s="23" t="s">
        <v>107</v>
      </c>
      <c r="G7" s="23" t="s">
        <v>108</v>
      </c>
      <c r="H7" s="187" t="s">
        <v>129</v>
      </c>
      <c r="I7" s="23" t="s">
        <v>130</v>
      </c>
      <c r="J7" s="169" t="s">
        <v>131</v>
      </c>
      <c r="K7" s="171"/>
      <c r="L7" s="171"/>
      <c r="M7" s="34"/>
    </row>
    <row r="8" spans="1:13" s="18" customFormat="1" ht="15.75" x14ac:dyDescent="0.25">
      <c r="A8" s="147" t="s">
        <v>91</v>
      </c>
      <c r="B8" s="147">
        <v>8283</v>
      </c>
      <c r="C8" s="188">
        <v>5614</v>
      </c>
      <c r="D8" s="188">
        <v>594</v>
      </c>
      <c r="E8" s="188">
        <v>2075</v>
      </c>
      <c r="F8" s="147" t="s">
        <v>132</v>
      </c>
      <c r="G8" s="147">
        <v>266.5</v>
      </c>
      <c r="H8" s="189">
        <f t="shared" ref="H8:J15" si="0">C8/$B8</f>
        <v>0.67777375347096458</v>
      </c>
      <c r="I8" s="190">
        <f t="shared" si="0"/>
        <v>7.1713147410358571E-2</v>
      </c>
      <c r="J8" s="190">
        <f t="shared" si="0"/>
        <v>0.25051309911867681</v>
      </c>
      <c r="K8" s="191"/>
      <c r="L8" s="192"/>
      <c r="M8" s="157"/>
    </row>
    <row r="9" spans="1:13" s="18" customFormat="1" ht="15.75" x14ac:dyDescent="0.25">
      <c r="A9" s="147" t="s">
        <v>92</v>
      </c>
      <c r="B9" s="147">
        <v>7965</v>
      </c>
      <c r="C9" s="188">
        <v>4956</v>
      </c>
      <c r="D9" s="188">
        <v>659</v>
      </c>
      <c r="E9" s="188">
        <v>2350</v>
      </c>
      <c r="F9" s="147" t="s">
        <v>132</v>
      </c>
      <c r="G9" s="147">
        <v>277.2</v>
      </c>
      <c r="H9" s="189">
        <f t="shared" si="0"/>
        <v>0.62222222222222223</v>
      </c>
      <c r="I9" s="190">
        <f t="shared" si="0"/>
        <v>8.2736974262397997E-2</v>
      </c>
      <c r="J9" s="190">
        <f t="shared" si="0"/>
        <v>0.29504080351537981</v>
      </c>
      <c r="K9" s="191"/>
      <c r="L9" s="192"/>
      <c r="M9" s="157"/>
    </row>
    <row r="10" spans="1:13" s="18" customFormat="1" ht="15.75" x14ac:dyDescent="0.25">
      <c r="A10" s="147" t="s">
        <v>93</v>
      </c>
      <c r="B10" s="147">
        <v>7629</v>
      </c>
      <c r="C10" s="188">
        <v>4330</v>
      </c>
      <c r="D10" s="188">
        <v>581</v>
      </c>
      <c r="E10" s="188">
        <v>2718</v>
      </c>
      <c r="F10" s="147" t="s">
        <v>132</v>
      </c>
      <c r="G10" s="147">
        <v>265</v>
      </c>
      <c r="H10" s="189">
        <f t="shared" si="0"/>
        <v>0.5675711102372526</v>
      </c>
      <c r="I10" s="190">
        <f t="shared" si="0"/>
        <v>7.6156770218901562E-2</v>
      </c>
      <c r="J10" s="190">
        <f t="shared" si="0"/>
        <v>0.35627211954384586</v>
      </c>
      <c r="K10" s="191"/>
      <c r="L10" s="192"/>
      <c r="M10" s="157"/>
    </row>
    <row r="11" spans="1:13" s="18" customFormat="1" ht="15.75" x14ac:dyDescent="0.25">
      <c r="A11" s="147" t="s">
        <v>94</v>
      </c>
      <c r="B11" s="147">
        <v>7614</v>
      </c>
      <c r="C11" s="147">
        <v>4573</v>
      </c>
      <c r="D11" s="147">
        <v>527</v>
      </c>
      <c r="E11" s="147">
        <v>2514</v>
      </c>
      <c r="F11" s="147" t="s">
        <v>132</v>
      </c>
      <c r="G11" s="147">
        <v>283</v>
      </c>
      <c r="H11" s="189">
        <f t="shared" si="0"/>
        <v>0.60060415024954028</v>
      </c>
      <c r="I11" s="190">
        <f t="shared" si="0"/>
        <v>6.9214604675597577E-2</v>
      </c>
      <c r="J11" s="190">
        <f t="shared" si="0"/>
        <v>0.33018124507486207</v>
      </c>
      <c r="K11" s="191"/>
      <c r="L11" s="192"/>
      <c r="M11" s="157"/>
    </row>
    <row r="12" spans="1:13" s="18" customFormat="1" ht="15.75" x14ac:dyDescent="0.25">
      <c r="A12" s="147" t="s">
        <v>95</v>
      </c>
      <c r="B12" s="147">
        <v>7927</v>
      </c>
      <c r="C12" s="147">
        <v>4586</v>
      </c>
      <c r="D12" s="147">
        <v>624</v>
      </c>
      <c r="E12" s="147">
        <v>2717</v>
      </c>
      <c r="F12" s="147" t="s">
        <v>132</v>
      </c>
      <c r="G12" s="147">
        <v>291.39999999999998</v>
      </c>
      <c r="H12" s="189">
        <f t="shared" si="0"/>
        <v>0.57852907783524665</v>
      </c>
      <c r="I12" s="190">
        <f t="shared" si="0"/>
        <v>7.8718304528825528E-2</v>
      </c>
      <c r="J12" s="190">
        <f t="shared" si="0"/>
        <v>0.34275261763592785</v>
      </c>
      <c r="K12" s="191"/>
      <c r="L12" s="192"/>
      <c r="M12" s="157"/>
    </row>
    <row r="13" spans="1:13" s="18" customFormat="1" ht="15.75" x14ac:dyDescent="0.25">
      <c r="A13" s="147" t="s">
        <v>96</v>
      </c>
      <c r="B13" s="147">
        <v>7537</v>
      </c>
      <c r="C13" s="147">
        <v>4406</v>
      </c>
      <c r="D13" s="147">
        <v>572</v>
      </c>
      <c r="E13" s="147">
        <v>2559</v>
      </c>
      <c r="F13" s="147" t="s">
        <v>132</v>
      </c>
      <c r="G13" s="147">
        <v>304.39999999999998</v>
      </c>
      <c r="H13" s="189">
        <f t="shared" si="0"/>
        <v>0.58458272522223698</v>
      </c>
      <c r="I13" s="190">
        <f t="shared" si="0"/>
        <v>7.5892264826854183E-2</v>
      </c>
      <c r="J13" s="190">
        <f t="shared" si="0"/>
        <v>0.33952500995090884</v>
      </c>
      <c r="K13" s="191"/>
      <c r="L13" s="192"/>
      <c r="M13" s="157"/>
    </row>
    <row r="14" spans="1:13" s="18" customFormat="1" ht="15.75" x14ac:dyDescent="0.25">
      <c r="A14" s="147" t="s">
        <v>97</v>
      </c>
      <c r="B14" s="147">
        <v>7111</v>
      </c>
      <c r="C14" s="147">
        <v>4499</v>
      </c>
      <c r="D14" s="147">
        <v>679</v>
      </c>
      <c r="E14" s="147">
        <v>1933</v>
      </c>
      <c r="F14" s="147" t="s">
        <v>132</v>
      </c>
      <c r="G14" s="147">
        <v>317.8</v>
      </c>
      <c r="H14" s="189">
        <f t="shared" si="0"/>
        <v>0.63268176065251025</v>
      </c>
      <c r="I14" s="190">
        <f t="shared" si="0"/>
        <v>9.5485866966671357E-2</v>
      </c>
      <c r="J14" s="190">
        <f t="shared" si="0"/>
        <v>0.27183237238081848</v>
      </c>
      <c r="K14" s="191"/>
      <c r="L14" s="192"/>
      <c r="M14" s="157"/>
    </row>
    <row r="15" spans="1:13" s="18" customFormat="1" ht="14.25" customHeight="1" x14ac:dyDescent="0.25">
      <c r="A15" s="153" t="s">
        <v>133</v>
      </c>
      <c r="B15" s="153">
        <v>6540</v>
      </c>
      <c r="C15" s="153">
        <v>4295</v>
      </c>
      <c r="D15" s="153">
        <v>523</v>
      </c>
      <c r="E15" s="153">
        <v>1722</v>
      </c>
      <c r="F15" s="147" t="s">
        <v>132</v>
      </c>
      <c r="G15" s="153">
        <v>329.9</v>
      </c>
      <c r="H15" s="189">
        <f t="shared" si="0"/>
        <v>0.65672782874617741</v>
      </c>
      <c r="I15" s="190">
        <f t="shared" si="0"/>
        <v>7.9969418960244648E-2</v>
      </c>
      <c r="J15" s="190">
        <f t="shared" si="0"/>
        <v>0.26330275229357797</v>
      </c>
      <c r="K15" s="191"/>
      <c r="L15" s="192"/>
      <c r="M15" s="157"/>
    </row>
    <row r="16" spans="1:13" s="195" customFormat="1" ht="14.25" customHeight="1" x14ac:dyDescent="0.25">
      <c r="A16" s="153" t="s">
        <v>134</v>
      </c>
      <c r="B16" s="153">
        <v>5746</v>
      </c>
      <c r="C16" s="153">
        <v>3977</v>
      </c>
      <c r="D16" s="153">
        <v>469</v>
      </c>
      <c r="E16" s="153">
        <v>1220</v>
      </c>
      <c r="F16" s="153">
        <v>80</v>
      </c>
      <c r="G16" s="153">
        <v>327.3144475920684</v>
      </c>
      <c r="H16" s="193">
        <f t="shared" ref="H16:J17" si="1">C16/($B16-$F16)</f>
        <v>0.70190610660077657</v>
      </c>
      <c r="I16" s="194">
        <f t="shared" si="1"/>
        <v>8.2774444052241436E-2</v>
      </c>
      <c r="J16" s="194">
        <f t="shared" si="1"/>
        <v>0.21531944934698199</v>
      </c>
      <c r="K16" s="191"/>
      <c r="L16" s="192"/>
      <c r="M16" s="157"/>
    </row>
    <row r="17" spans="1:13" s="18" customFormat="1" x14ac:dyDescent="0.25">
      <c r="A17" s="159" t="s">
        <v>135</v>
      </c>
      <c r="B17" s="196">
        <v>5962</v>
      </c>
      <c r="C17" s="159">
        <v>3848</v>
      </c>
      <c r="D17" s="159">
        <v>522</v>
      </c>
      <c r="E17" s="159">
        <v>1542</v>
      </c>
      <c r="F17" s="197">
        <v>50</v>
      </c>
      <c r="G17" s="197">
        <v>328</v>
      </c>
      <c r="H17" s="198">
        <f t="shared" si="1"/>
        <v>0.65087956698240867</v>
      </c>
      <c r="I17" s="199">
        <f t="shared" si="1"/>
        <v>8.829499323410013E-2</v>
      </c>
      <c r="J17" s="199">
        <f t="shared" si="1"/>
        <v>0.26082543978349121</v>
      </c>
      <c r="K17" s="34"/>
      <c r="L17" s="192"/>
      <c r="M17" s="157"/>
    </row>
    <row r="18" spans="1:13" s="18" customFormat="1" ht="11.25" customHeight="1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192"/>
      <c r="M18" s="157"/>
    </row>
    <row r="19" spans="1:13" s="18" customFormat="1" x14ac:dyDescent="0.25">
      <c r="A19" s="98" t="s">
        <v>64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s="18" customFormat="1" x14ac:dyDescent="0.25">
      <c r="A20" s="88" t="s">
        <v>124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s="18" customFormat="1" x14ac:dyDescent="0.25">
      <c r="A21" s="185" t="s">
        <v>125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s="18" customFormat="1" x14ac:dyDescent="0.25">
      <c r="A22" s="200" t="s">
        <v>136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</sheetData>
  <sheetProtection sheet="1" objects="1" scenarios="1"/>
  <hyperlinks>
    <hyperlink ref="A5" location="INDEX!A1" display="Back to index"/>
  </hyperlinks>
  <pageMargins left="0.25" right="0.25" top="0.75" bottom="0.75" header="0.30000000000000004" footer="0.30000000000000004"/>
  <pageSetup paperSize="0" fitToWidth="0" fitToHeight="0" orientation="landscape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showGridLines="0" workbookViewId="0"/>
  </sheetViews>
  <sheetFormatPr defaultRowHeight="15" x14ac:dyDescent="0.25"/>
  <cols>
    <col min="1" max="1" width="33" style="38" customWidth="1"/>
    <col min="2" max="2" width="29" style="38" customWidth="1"/>
    <col min="3" max="3" width="8.85546875" style="110" customWidth="1"/>
    <col min="4" max="4" width="9.140625" style="38" customWidth="1"/>
    <col min="5" max="5" width="8.140625" style="38" customWidth="1"/>
    <col min="6" max="7" width="9.140625" style="38" customWidth="1"/>
    <col min="8" max="8" width="10.140625" style="38" customWidth="1"/>
    <col min="9" max="9" width="8.85546875" style="38" customWidth="1"/>
    <col min="10" max="10" width="9" style="38" customWidth="1"/>
    <col min="11" max="11" width="10.140625" style="38" customWidth="1"/>
    <col min="12" max="12" width="9.140625" style="38" customWidth="1"/>
    <col min="13" max="13" width="10.140625" style="38" customWidth="1"/>
    <col min="14" max="14" width="5.140625" style="38" customWidth="1"/>
    <col min="15" max="18" width="4.42578125" style="38" customWidth="1"/>
    <col min="19" max="19" width="7.42578125" style="38" customWidth="1"/>
    <col min="20" max="21" width="3.7109375" style="38" customWidth="1"/>
    <col min="22" max="22" width="2.7109375" style="38" customWidth="1"/>
    <col min="23" max="23" width="9.140625" style="38" customWidth="1"/>
    <col min="24" max="16384" width="9.140625" style="38"/>
  </cols>
  <sheetData>
    <row r="1" spans="1:23" s="204" customFormat="1" ht="21" customHeight="1" x14ac:dyDescent="0.35">
      <c r="A1" s="101" t="s">
        <v>137</v>
      </c>
      <c r="B1" s="201"/>
      <c r="C1" s="202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3"/>
    </row>
    <row r="2" spans="1:23" s="204" customFormat="1" ht="14.25" customHeight="1" x14ac:dyDescent="0.3">
      <c r="A2" s="19" t="s">
        <v>35</v>
      </c>
      <c r="B2" s="201"/>
      <c r="C2" s="202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3"/>
    </row>
    <row r="3" spans="1:23" s="204" customFormat="1" ht="12.75" customHeight="1" x14ac:dyDescent="0.3">
      <c r="A3" s="19" t="s">
        <v>1</v>
      </c>
      <c r="B3" s="201"/>
      <c r="C3" s="202"/>
      <c r="F3" s="201"/>
      <c r="G3" s="201"/>
      <c r="H3" s="201"/>
      <c r="I3" s="201"/>
      <c r="J3" s="201"/>
      <c r="K3" s="201"/>
      <c r="L3" s="201"/>
      <c r="M3" s="201"/>
      <c r="N3" s="203"/>
    </row>
    <row r="4" spans="1:23" s="204" customFormat="1" ht="12.75" customHeight="1" x14ac:dyDescent="0.3">
      <c r="A4" s="19"/>
      <c r="B4" s="201"/>
      <c r="C4" s="202"/>
      <c r="F4" s="201"/>
      <c r="G4" s="201"/>
      <c r="H4" s="201"/>
      <c r="I4" s="201"/>
      <c r="J4" s="201"/>
      <c r="K4" s="201"/>
      <c r="L4" s="201"/>
      <c r="M4" s="201"/>
      <c r="N4" s="203"/>
    </row>
    <row r="5" spans="1:23" s="18" customFormat="1" ht="13.5" customHeight="1" x14ac:dyDescent="0.25">
      <c r="A5" s="106" t="s">
        <v>36</v>
      </c>
      <c r="B5" s="38"/>
      <c r="C5" s="110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7" spans="1:23" s="110" customFormat="1" ht="63.75" customHeight="1" x14ac:dyDescent="0.25">
      <c r="A7" s="21" t="s">
        <v>37</v>
      </c>
      <c r="B7" s="21" t="s">
        <v>38</v>
      </c>
      <c r="C7" s="22" t="s">
        <v>69</v>
      </c>
      <c r="D7" s="25" t="s">
        <v>138</v>
      </c>
      <c r="E7" s="25" t="s">
        <v>43</v>
      </c>
      <c r="F7" s="107" t="s">
        <v>139</v>
      </c>
      <c r="G7" s="22" t="s">
        <v>44</v>
      </c>
      <c r="H7" s="107" t="s">
        <v>140</v>
      </c>
      <c r="I7" s="21" t="s">
        <v>141</v>
      </c>
      <c r="J7" s="25" t="s">
        <v>45</v>
      </c>
      <c r="K7" s="107" t="s">
        <v>142</v>
      </c>
      <c r="L7" s="107" t="s">
        <v>46</v>
      </c>
      <c r="M7" s="107" t="s">
        <v>140</v>
      </c>
      <c r="N7" s="109"/>
      <c r="S7" s="109"/>
    </row>
    <row r="8" spans="1:23" s="211" customFormat="1" ht="18" customHeight="1" x14ac:dyDescent="0.25">
      <c r="A8" s="29" t="s">
        <v>50</v>
      </c>
      <c r="B8" s="30" t="s">
        <v>51</v>
      </c>
      <c r="C8" s="31">
        <v>25335</v>
      </c>
      <c r="D8" s="35">
        <v>17660</v>
      </c>
      <c r="E8" s="35">
        <v>7675</v>
      </c>
      <c r="F8" s="31">
        <v>21463</v>
      </c>
      <c r="G8" s="31">
        <v>3096</v>
      </c>
      <c r="H8" s="31">
        <v>776</v>
      </c>
      <c r="I8" s="35">
        <v>11850</v>
      </c>
      <c r="J8" s="35">
        <v>13485</v>
      </c>
      <c r="K8" s="31">
        <v>23367</v>
      </c>
      <c r="L8" s="31">
        <v>1955</v>
      </c>
      <c r="M8" s="31">
        <v>13</v>
      </c>
      <c r="N8" s="205"/>
      <c r="O8" s="206"/>
      <c r="P8" s="206"/>
      <c r="Q8" s="206"/>
      <c r="R8" s="207"/>
      <c r="S8" s="208"/>
      <c r="T8" s="209"/>
      <c r="U8" s="209"/>
      <c r="V8" s="97"/>
      <c r="W8" s="210"/>
    </row>
    <row r="9" spans="1:23" s="18" customFormat="1" ht="14.25" customHeight="1" x14ac:dyDescent="0.25">
      <c r="A9" s="47"/>
      <c r="B9" s="38"/>
      <c r="C9" s="39"/>
      <c r="D9" s="38"/>
      <c r="E9" s="38"/>
      <c r="F9" s="39"/>
      <c r="G9" s="39"/>
      <c r="H9" s="39"/>
      <c r="I9" s="38"/>
      <c r="J9" s="38"/>
      <c r="K9" s="39"/>
      <c r="L9" s="39"/>
      <c r="M9" s="39"/>
      <c r="N9" s="205"/>
      <c r="O9" s="206"/>
      <c r="P9" s="206"/>
      <c r="Q9" s="206"/>
      <c r="R9" s="207"/>
      <c r="S9" s="208"/>
      <c r="T9" s="209"/>
      <c r="U9" s="209"/>
      <c r="V9" s="97"/>
      <c r="W9" s="38"/>
    </row>
    <row r="10" spans="1:23" s="110" customFormat="1" ht="14.25" customHeight="1" x14ac:dyDescent="0.25">
      <c r="A10" s="41" t="s">
        <v>52</v>
      </c>
      <c r="B10" s="21" t="s">
        <v>53</v>
      </c>
      <c r="C10" s="42">
        <v>14233</v>
      </c>
      <c r="D10" s="43">
        <v>10084</v>
      </c>
      <c r="E10" s="43">
        <v>4149</v>
      </c>
      <c r="F10" s="42">
        <v>11601</v>
      </c>
      <c r="G10" s="42">
        <v>2085</v>
      </c>
      <c r="H10" s="42">
        <v>547</v>
      </c>
      <c r="I10" s="43">
        <v>7774</v>
      </c>
      <c r="J10" s="43">
        <v>6459</v>
      </c>
      <c r="K10" s="42">
        <v>12980</v>
      </c>
      <c r="L10" s="42">
        <v>1253</v>
      </c>
      <c r="M10" s="42" t="s">
        <v>63</v>
      </c>
      <c r="N10" s="205"/>
      <c r="O10" s="206"/>
      <c r="P10" s="206"/>
      <c r="Q10" s="206"/>
      <c r="R10" s="207"/>
      <c r="S10" s="208"/>
      <c r="T10" s="209"/>
      <c r="U10" s="209"/>
      <c r="V10" s="97"/>
    </row>
    <row r="11" spans="1:23" s="18" customFormat="1" ht="14.25" customHeight="1" x14ac:dyDescent="0.25">
      <c r="A11" s="46"/>
      <c r="B11" s="47"/>
      <c r="C11" s="39"/>
      <c r="D11" s="48"/>
      <c r="E11" s="48"/>
      <c r="F11" s="49"/>
      <c r="G11" s="49"/>
      <c r="H11" s="49"/>
      <c r="I11" s="48"/>
      <c r="J11" s="48"/>
      <c r="K11" s="49"/>
      <c r="L11" s="49"/>
      <c r="M11" s="49"/>
      <c r="N11" s="205"/>
      <c r="O11" s="206"/>
      <c r="P11" s="206"/>
      <c r="Q11" s="206"/>
      <c r="R11" s="207"/>
      <c r="S11" s="208"/>
      <c r="T11" s="209"/>
      <c r="U11" s="209"/>
      <c r="V11" s="97"/>
      <c r="W11" s="38"/>
    </row>
    <row r="12" spans="1:23" s="18" customFormat="1" ht="14.25" customHeight="1" x14ac:dyDescent="0.25">
      <c r="A12" s="46" t="s">
        <v>54</v>
      </c>
      <c r="B12" s="50" t="s">
        <v>53</v>
      </c>
      <c r="C12" s="42">
        <v>11102</v>
      </c>
      <c r="D12" s="43">
        <f t="shared" ref="D12:J12" si="0">D13+D14+D17</f>
        <v>7576</v>
      </c>
      <c r="E12" s="43">
        <f t="shared" si="0"/>
        <v>3526</v>
      </c>
      <c r="F12" s="42">
        <f t="shared" si="0"/>
        <v>9862</v>
      </c>
      <c r="G12" s="42">
        <f t="shared" si="0"/>
        <v>1011</v>
      </c>
      <c r="H12" s="42">
        <f t="shared" si="0"/>
        <v>229</v>
      </c>
      <c r="I12" s="43">
        <f>I13+I14+I17</f>
        <v>4076</v>
      </c>
      <c r="J12" s="43">
        <f t="shared" si="0"/>
        <v>7026</v>
      </c>
      <c r="K12" s="42">
        <v>10387</v>
      </c>
      <c r="L12" s="42">
        <v>702</v>
      </c>
      <c r="M12" s="42">
        <v>13</v>
      </c>
      <c r="N12" s="205"/>
      <c r="O12" s="206"/>
      <c r="P12" s="206"/>
      <c r="Q12" s="206"/>
      <c r="R12" s="207"/>
      <c r="S12" s="208"/>
      <c r="T12" s="209"/>
      <c r="U12" s="209"/>
      <c r="V12" s="97"/>
      <c r="W12" s="38"/>
    </row>
    <row r="13" spans="1:23" s="110" customFormat="1" ht="14.25" customHeight="1" x14ac:dyDescent="0.25">
      <c r="A13" s="53"/>
      <c r="B13" s="38" t="s">
        <v>55</v>
      </c>
      <c r="C13" s="54">
        <v>2135</v>
      </c>
      <c r="D13" s="40">
        <v>1508</v>
      </c>
      <c r="E13" s="40">
        <v>627</v>
      </c>
      <c r="F13" s="54">
        <v>1943</v>
      </c>
      <c r="G13" s="54">
        <v>180</v>
      </c>
      <c r="H13" s="54">
        <v>12</v>
      </c>
      <c r="I13" s="40">
        <v>991</v>
      </c>
      <c r="J13" s="40">
        <v>1144</v>
      </c>
      <c r="K13" s="54">
        <v>1985</v>
      </c>
      <c r="L13" s="54">
        <v>145</v>
      </c>
      <c r="M13" s="54">
        <v>5</v>
      </c>
      <c r="N13" s="205"/>
      <c r="O13" s="206"/>
      <c r="P13" s="206"/>
      <c r="Q13" s="206"/>
      <c r="R13" s="207"/>
      <c r="S13" s="208"/>
      <c r="T13" s="209"/>
      <c r="U13" s="209"/>
      <c r="V13" s="97"/>
    </row>
    <row r="14" spans="1:23" s="18" customFormat="1" ht="14.25" customHeight="1" x14ac:dyDescent="0.25">
      <c r="A14" s="58"/>
      <c r="B14" s="59" t="s">
        <v>56</v>
      </c>
      <c r="C14" s="60">
        <v>6178</v>
      </c>
      <c r="D14" s="61">
        <f t="shared" ref="D14:J14" si="1">D15+D16</f>
        <v>4229</v>
      </c>
      <c r="E14" s="61">
        <f t="shared" si="1"/>
        <v>1949</v>
      </c>
      <c r="F14" s="60">
        <f t="shared" si="1"/>
        <v>5545</v>
      </c>
      <c r="G14" s="60">
        <f t="shared" si="1"/>
        <v>501</v>
      </c>
      <c r="H14" s="60">
        <f t="shared" si="1"/>
        <v>132</v>
      </c>
      <c r="I14" s="61">
        <f t="shared" si="1"/>
        <v>2742</v>
      </c>
      <c r="J14" s="61">
        <f t="shared" si="1"/>
        <v>3436</v>
      </c>
      <c r="K14" s="60">
        <v>5739</v>
      </c>
      <c r="L14" s="60">
        <v>433</v>
      </c>
      <c r="M14" s="60">
        <v>6</v>
      </c>
      <c r="N14" s="205"/>
      <c r="O14" s="206"/>
      <c r="P14" s="206"/>
      <c r="Q14" s="206"/>
      <c r="R14" s="207"/>
      <c r="S14" s="208"/>
      <c r="T14" s="209"/>
      <c r="U14" s="209"/>
      <c r="V14" s="97"/>
      <c r="W14" s="38"/>
    </row>
    <row r="15" spans="1:23" s="110" customFormat="1" ht="14.25" customHeight="1" x14ac:dyDescent="0.25">
      <c r="A15" s="64"/>
      <c r="B15" s="65" t="s">
        <v>57</v>
      </c>
      <c r="C15" s="54">
        <v>4419</v>
      </c>
      <c r="D15" s="40">
        <v>3014</v>
      </c>
      <c r="E15" s="40">
        <v>1405</v>
      </c>
      <c r="F15" s="54">
        <v>3926</v>
      </c>
      <c r="G15" s="54">
        <v>378</v>
      </c>
      <c r="H15" s="54">
        <v>115</v>
      </c>
      <c r="I15" s="40">
        <v>1965</v>
      </c>
      <c r="J15" s="40">
        <v>2454</v>
      </c>
      <c r="K15" s="54">
        <v>4066</v>
      </c>
      <c r="L15" s="54" t="s">
        <v>78</v>
      </c>
      <c r="M15" s="54" t="s">
        <v>78</v>
      </c>
      <c r="N15" s="205"/>
      <c r="O15" s="206"/>
      <c r="P15" s="206"/>
      <c r="Q15" s="206"/>
      <c r="R15" s="207"/>
      <c r="S15" s="208"/>
      <c r="T15" s="209"/>
      <c r="U15" s="209"/>
      <c r="V15" s="97"/>
    </row>
    <row r="16" spans="1:23" s="110" customFormat="1" ht="14.25" customHeight="1" x14ac:dyDescent="0.25">
      <c r="A16" s="53"/>
      <c r="B16" s="65" t="s">
        <v>58</v>
      </c>
      <c r="C16" s="54">
        <v>1759</v>
      </c>
      <c r="D16" s="40">
        <v>1215</v>
      </c>
      <c r="E16" s="40">
        <v>544</v>
      </c>
      <c r="F16" s="54">
        <v>1619</v>
      </c>
      <c r="G16" s="54">
        <v>123</v>
      </c>
      <c r="H16" s="54">
        <v>17</v>
      </c>
      <c r="I16" s="40">
        <v>777</v>
      </c>
      <c r="J16" s="40">
        <v>982</v>
      </c>
      <c r="K16" s="54">
        <v>1673</v>
      </c>
      <c r="L16" s="54">
        <v>81</v>
      </c>
      <c r="M16" s="54">
        <v>5</v>
      </c>
      <c r="N16" s="205"/>
      <c r="O16" s="206"/>
      <c r="P16" s="206"/>
      <c r="Q16" s="206"/>
      <c r="R16" s="207"/>
      <c r="S16" s="208"/>
      <c r="T16" s="209"/>
      <c r="U16" s="209"/>
      <c r="V16" s="97"/>
    </row>
    <row r="17" spans="1:22" s="18" customFormat="1" ht="14.25" customHeight="1" x14ac:dyDescent="0.25">
      <c r="A17" s="59"/>
      <c r="B17" s="59" t="s">
        <v>59</v>
      </c>
      <c r="C17" s="60">
        <v>2789</v>
      </c>
      <c r="D17" s="61">
        <f t="shared" ref="D17:J17" si="2">D18+D19</f>
        <v>1839</v>
      </c>
      <c r="E17" s="61">
        <f t="shared" si="2"/>
        <v>950</v>
      </c>
      <c r="F17" s="60">
        <f t="shared" si="2"/>
        <v>2374</v>
      </c>
      <c r="G17" s="60">
        <f t="shared" si="2"/>
        <v>330</v>
      </c>
      <c r="H17" s="60">
        <f t="shared" si="2"/>
        <v>85</v>
      </c>
      <c r="I17" s="61">
        <f t="shared" si="2"/>
        <v>343</v>
      </c>
      <c r="J17" s="61">
        <f t="shared" si="2"/>
        <v>2446</v>
      </c>
      <c r="K17" s="60">
        <v>2663</v>
      </c>
      <c r="L17" s="60" t="s">
        <v>78</v>
      </c>
      <c r="M17" s="60" t="s">
        <v>78</v>
      </c>
      <c r="N17" s="205"/>
      <c r="O17" s="206"/>
      <c r="P17" s="206"/>
      <c r="Q17" s="206"/>
      <c r="R17" s="207"/>
      <c r="S17" s="208"/>
      <c r="T17" s="209"/>
      <c r="U17" s="209"/>
      <c r="V17" s="97"/>
    </row>
    <row r="18" spans="1:22" s="110" customFormat="1" ht="14.25" customHeight="1" x14ac:dyDescent="0.25">
      <c r="A18" s="53"/>
      <c r="B18" s="65" t="s">
        <v>57</v>
      </c>
      <c r="C18" s="68">
        <v>1469</v>
      </c>
      <c r="D18" s="40">
        <v>975</v>
      </c>
      <c r="E18" s="40">
        <v>494</v>
      </c>
      <c r="F18" s="54">
        <v>1204</v>
      </c>
      <c r="G18" s="54">
        <v>205</v>
      </c>
      <c r="H18" s="54">
        <v>60</v>
      </c>
      <c r="I18" s="40">
        <v>184</v>
      </c>
      <c r="J18" s="40">
        <v>1285</v>
      </c>
      <c r="K18" s="54">
        <v>1383</v>
      </c>
      <c r="L18" s="54">
        <v>86</v>
      </c>
      <c r="M18" s="54" t="s">
        <v>63</v>
      </c>
      <c r="N18" s="205"/>
      <c r="O18" s="206"/>
      <c r="P18" s="206"/>
      <c r="Q18" s="206"/>
      <c r="R18" s="207"/>
    </row>
    <row r="19" spans="1:22" s="18" customFormat="1" ht="14.25" customHeight="1" x14ac:dyDescent="0.25">
      <c r="A19" s="53"/>
      <c r="B19" s="65" t="s">
        <v>58</v>
      </c>
      <c r="C19" s="54">
        <v>1320</v>
      </c>
      <c r="D19" s="40">
        <v>864</v>
      </c>
      <c r="E19" s="40">
        <v>456</v>
      </c>
      <c r="F19" s="54">
        <v>1170</v>
      </c>
      <c r="G19" s="54">
        <v>125</v>
      </c>
      <c r="H19" s="54">
        <v>25</v>
      </c>
      <c r="I19" s="40">
        <v>159</v>
      </c>
      <c r="J19" s="40">
        <v>1161</v>
      </c>
      <c r="K19" s="54">
        <v>1280</v>
      </c>
      <c r="L19" s="54" t="s">
        <v>78</v>
      </c>
      <c r="M19" s="54" t="s">
        <v>78</v>
      </c>
      <c r="N19" s="205"/>
      <c r="O19" s="206"/>
      <c r="P19" s="206"/>
      <c r="Q19" s="206"/>
      <c r="R19" s="207"/>
      <c r="S19" s="208"/>
      <c r="T19" s="209"/>
      <c r="U19" s="209"/>
      <c r="V19" s="97"/>
    </row>
    <row r="20" spans="1:22" s="18" customFormat="1" ht="14.25" customHeight="1" x14ac:dyDescent="0.25">
      <c r="A20" s="69"/>
      <c r="B20" s="70"/>
      <c r="C20" s="39"/>
      <c r="D20" s="71"/>
      <c r="E20" s="71"/>
      <c r="F20" s="212"/>
      <c r="G20" s="212"/>
      <c r="H20" s="212"/>
      <c r="I20" s="71"/>
      <c r="J20" s="71"/>
      <c r="K20" s="212"/>
      <c r="L20" s="212"/>
      <c r="M20" s="212"/>
      <c r="N20" s="205"/>
      <c r="O20" s="206"/>
      <c r="P20" s="206"/>
      <c r="Q20" s="206"/>
      <c r="R20" s="207"/>
      <c r="S20" s="208"/>
      <c r="T20" s="209"/>
      <c r="U20" s="209"/>
      <c r="V20" s="97"/>
    </row>
    <row r="21" spans="1:22" s="110" customFormat="1" ht="14.25" customHeight="1" x14ac:dyDescent="0.25">
      <c r="A21" s="46" t="s">
        <v>60</v>
      </c>
      <c r="B21" s="50" t="s">
        <v>53</v>
      </c>
      <c r="C21" s="74"/>
      <c r="D21" s="77"/>
      <c r="E21" s="77"/>
      <c r="F21" s="213"/>
      <c r="G21" s="213"/>
      <c r="H21" s="213"/>
      <c r="I21" s="77"/>
      <c r="J21" s="77"/>
      <c r="K21" s="213"/>
      <c r="L21" s="213"/>
      <c r="M21" s="213"/>
      <c r="N21" s="205"/>
      <c r="O21" s="206"/>
      <c r="P21" s="206"/>
      <c r="Q21" s="206"/>
      <c r="R21" s="207"/>
      <c r="S21" s="208"/>
      <c r="T21" s="209"/>
      <c r="U21" s="209"/>
      <c r="V21" s="97"/>
    </row>
    <row r="22" spans="1:22" s="18" customFormat="1" ht="14.25" customHeight="1" x14ac:dyDescent="0.25">
      <c r="A22" s="78"/>
      <c r="B22" s="131" t="s">
        <v>61</v>
      </c>
      <c r="C22" s="79">
        <v>1363</v>
      </c>
      <c r="D22" s="81">
        <v>984</v>
      </c>
      <c r="E22" s="81">
        <v>379</v>
      </c>
      <c r="F22" s="79">
        <v>1073</v>
      </c>
      <c r="G22" s="79">
        <v>181</v>
      </c>
      <c r="H22" s="79">
        <v>109</v>
      </c>
      <c r="I22" s="81">
        <v>903</v>
      </c>
      <c r="J22" s="81">
        <v>460</v>
      </c>
      <c r="K22" s="79">
        <v>1253</v>
      </c>
      <c r="L22" s="79">
        <v>84</v>
      </c>
      <c r="M22" s="79">
        <v>26</v>
      </c>
      <c r="N22" s="205"/>
      <c r="O22" s="206"/>
      <c r="P22" s="206"/>
      <c r="Q22" s="206"/>
      <c r="R22" s="207"/>
      <c r="S22" s="208"/>
      <c r="T22" s="209"/>
      <c r="U22" s="209"/>
      <c r="V22" s="97"/>
    </row>
    <row r="23" spans="1:22" s="18" customFormat="1" x14ac:dyDescent="0.25">
      <c r="A23" s="84"/>
      <c r="B23" s="85"/>
      <c r="C23" s="86"/>
      <c r="D23" s="89"/>
      <c r="E23" s="89"/>
      <c r="F23" s="86"/>
      <c r="G23" s="86"/>
      <c r="H23" s="86"/>
      <c r="I23" s="89"/>
      <c r="J23" s="89"/>
      <c r="K23" s="86"/>
      <c r="L23" s="86"/>
      <c r="M23" s="86"/>
      <c r="N23" s="205"/>
      <c r="O23" s="206"/>
      <c r="P23" s="206"/>
      <c r="Q23" s="206"/>
      <c r="R23" s="207"/>
      <c r="S23" s="208"/>
      <c r="T23" s="209"/>
      <c r="U23" s="209"/>
      <c r="V23" s="97"/>
    </row>
    <row r="24" spans="1:22" s="18" customFormat="1" ht="15" customHeight="1" x14ac:dyDescent="0.25">
      <c r="A24" s="29" t="s">
        <v>62</v>
      </c>
      <c r="B24" s="91" t="s">
        <v>53</v>
      </c>
      <c r="C24" s="92">
        <v>5962</v>
      </c>
      <c r="D24" s="214">
        <v>4888</v>
      </c>
      <c r="E24" s="94">
        <v>1074</v>
      </c>
      <c r="F24" s="215">
        <v>5450</v>
      </c>
      <c r="G24" s="215">
        <v>491</v>
      </c>
      <c r="H24" s="215">
        <v>21</v>
      </c>
      <c r="I24" s="94">
        <v>5200</v>
      </c>
      <c r="J24" s="94">
        <v>762</v>
      </c>
      <c r="K24" s="215">
        <v>5386</v>
      </c>
      <c r="L24" s="215">
        <v>576</v>
      </c>
      <c r="M24" s="215" t="s">
        <v>63</v>
      </c>
      <c r="N24" s="205"/>
      <c r="O24" s="206"/>
      <c r="P24" s="206"/>
      <c r="Q24" s="206"/>
      <c r="R24" s="207"/>
      <c r="S24" s="208"/>
      <c r="T24" s="209"/>
      <c r="U24" s="209"/>
      <c r="V24" s="97"/>
    </row>
    <row r="25" spans="1:22" s="216" customFormat="1" ht="12.75" customHeight="1" x14ac:dyDescent="0.25"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208"/>
      <c r="O25" s="217"/>
      <c r="P25" s="217"/>
      <c r="Q25" s="217"/>
      <c r="R25" s="218"/>
      <c r="S25" s="208"/>
      <c r="T25" s="209"/>
      <c r="U25" s="209"/>
      <c r="V25" s="97"/>
    </row>
    <row r="26" spans="1:22" s="18" customFormat="1" ht="12.75" customHeight="1" x14ac:dyDescent="0.25">
      <c r="A26" s="98" t="s">
        <v>64</v>
      </c>
      <c r="B26" s="38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208"/>
      <c r="O26" s="208"/>
      <c r="P26" s="208"/>
      <c r="Q26" s="208"/>
      <c r="R26" s="219"/>
      <c r="S26" s="208"/>
      <c r="T26" s="209"/>
      <c r="U26" s="209"/>
      <c r="V26" s="97"/>
    </row>
    <row r="27" spans="1:22" s="18" customFormat="1" ht="13.5" customHeight="1" x14ac:dyDescent="0.25">
      <c r="A27" s="99" t="s">
        <v>65</v>
      </c>
      <c r="B27" s="38"/>
      <c r="C27" s="110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18" customFormat="1" x14ac:dyDescent="0.25">
      <c r="A28" s="100" t="s">
        <v>66</v>
      </c>
      <c r="B28" s="38"/>
      <c r="C28" s="110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s="18" customFormat="1" x14ac:dyDescent="0.25">
      <c r="A29" s="100" t="s">
        <v>67</v>
      </c>
      <c r="B29" s="220"/>
      <c r="C29" s="221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134"/>
      <c r="O29" s="38"/>
      <c r="P29" s="38"/>
      <c r="Q29" s="38"/>
      <c r="R29" s="38"/>
      <c r="S29" s="38"/>
      <c r="T29" s="38"/>
      <c r="U29" s="38"/>
      <c r="V29" s="38"/>
    </row>
    <row r="30" spans="1:22" s="18" customFormat="1" x14ac:dyDescent="0.25">
      <c r="A30" s="100"/>
      <c r="B30" s="220"/>
      <c r="C30" s="221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134"/>
      <c r="O30" s="38"/>
      <c r="P30" s="38"/>
      <c r="Q30" s="38"/>
      <c r="R30" s="38"/>
      <c r="S30" s="38"/>
      <c r="T30" s="38"/>
      <c r="U30" s="38"/>
      <c r="V30" s="38"/>
    </row>
    <row r="31" spans="1:22" s="18" customFormat="1" x14ac:dyDescent="0.25">
      <c r="A31" s="100" t="s">
        <v>127</v>
      </c>
      <c r="B31" s="220"/>
      <c r="C31" s="221"/>
      <c r="D31" s="222"/>
      <c r="E31" s="222"/>
      <c r="F31" s="222"/>
      <c r="G31" s="223"/>
      <c r="H31" s="222"/>
      <c r="I31" s="222"/>
      <c r="J31" s="222"/>
      <c r="K31" s="222"/>
      <c r="L31" s="222"/>
      <c r="M31" s="222"/>
      <c r="N31" s="134"/>
      <c r="O31" s="38"/>
      <c r="P31" s="38"/>
      <c r="Q31" s="38"/>
      <c r="R31" s="38"/>
      <c r="S31" s="38"/>
      <c r="T31" s="38"/>
      <c r="U31" s="38"/>
      <c r="V31" s="38"/>
    </row>
    <row r="32" spans="1:22" s="18" customFormat="1" x14ac:dyDescent="0.25">
      <c r="A32" s="38"/>
      <c r="B32" s="220"/>
      <c r="C32" s="221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134"/>
      <c r="O32" s="38"/>
      <c r="P32" s="38"/>
      <c r="Q32" s="38"/>
      <c r="R32" s="38"/>
      <c r="S32" s="38"/>
      <c r="T32" s="38"/>
      <c r="U32" s="38"/>
      <c r="V32" s="38"/>
    </row>
    <row r="33" spans="1:14" s="18" customFormat="1" x14ac:dyDescent="0.25">
      <c r="A33" s="38"/>
      <c r="B33" s="220"/>
      <c r="C33" s="221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134"/>
    </row>
    <row r="34" spans="1:14" s="18" customFormat="1" x14ac:dyDescent="0.25">
      <c r="A34" s="38"/>
      <c r="B34" s="220"/>
      <c r="C34" s="221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134"/>
    </row>
    <row r="35" spans="1:14" s="18" customFormat="1" x14ac:dyDescent="0.25">
      <c r="A35" s="220"/>
      <c r="B35" s="220"/>
      <c r="C35" s="221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134"/>
    </row>
    <row r="36" spans="1:14" s="18" customFormat="1" x14ac:dyDescent="0.25">
      <c r="A36" s="220"/>
      <c r="B36" s="220"/>
      <c r="C36" s="221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134"/>
    </row>
    <row r="37" spans="1:14" s="18" customFormat="1" x14ac:dyDescent="0.25">
      <c r="A37" s="220"/>
      <c r="B37" s="220"/>
      <c r="C37" s="221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134"/>
    </row>
    <row r="38" spans="1:14" s="18" customFormat="1" x14ac:dyDescent="0.25">
      <c r="A38" s="220"/>
      <c r="B38" s="220"/>
      <c r="C38" s="221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134"/>
    </row>
    <row r="39" spans="1:14" s="18" customFormat="1" x14ac:dyDescent="0.25">
      <c r="A39" s="220"/>
      <c r="B39" s="220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134"/>
    </row>
    <row r="40" spans="1:14" s="18" customFormat="1" x14ac:dyDescent="0.25">
      <c r="A40" s="220"/>
      <c r="B40" s="220"/>
      <c r="C40" s="221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134"/>
    </row>
    <row r="41" spans="1:14" s="18" customFormat="1" x14ac:dyDescent="0.25">
      <c r="A41" s="220"/>
      <c r="B41" s="220"/>
      <c r="C41" s="221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134"/>
    </row>
    <row r="42" spans="1:14" s="18" customFormat="1" x14ac:dyDescent="0.25">
      <c r="A42" s="220"/>
      <c r="B42" s="220"/>
      <c r="C42" s="221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134"/>
    </row>
    <row r="43" spans="1:14" s="18" customFormat="1" x14ac:dyDescent="0.25">
      <c r="A43" s="220"/>
      <c r="B43" s="220"/>
      <c r="C43" s="221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134"/>
    </row>
    <row r="44" spans="1:14" s="18" customFormat="1" x14ac:dyDescent="0.25">
      <c r="A44" s="220"/>
      <c r="B44" s="220"/>
      <c r="C44" s="221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134"/>
    </row>
  </sheetData>
  <sheetProtection sheet="1" objects="1" scenarios="1"/>
  <hyperlinks>
    <hyperlink ref="A5" location="INDEX!A1" display="Back to index"/>
  </hyperlinks>
  <pageMargins left="0.23622047244094502" right="0.23622047244094502" top="0.74803149606299213" bottom="0.74803149606299213" header="0.31496062992126012" footer="0.31496062992126012"/>
  <pageSetup paperSize="0" scale="86" fitToWidth="0" fitToHeight="0" orientation="landscape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workbookViewId="0"/>
  </sheetViews>
  <sheetFormatPr defaultRowHeight="15" x14ac:dyDescent="0.25"/>
  <cols>
    <col min="1" max="1" width="10.85546875" style="113" customWidth="1"/>
    <col min="2" max="2" width="14.42578125" style="17" customWidth="1"/>
    <col min="3" max="6" width="9.140625" style="17" customWidth="1"/>
    <col min="7" max="7" width="12.28515625" style="17" customWidth="1"/>
    <col min="8" max="8" width="12.140625" style="17" customWidth="1"/>
    <col min="9" max="9" width="12.28515625" style="17" customWidth="1"/>
    <col min="10" max="10" width="12.140625" style="17" customWidth="1"/>
    <col min="11" max="25" width="15.28515625" style="17" customWidth="1"/>
    <col min="26" max="26" width="9.140625" style="17" customWidth="1"/>
    <col min="27" max="16384" width="9.140625" style="17"/>
  </cols>
  <sheetData>
    <row r="1" spans="1:21" s="18" customFormat="1" ht="21" customHeight="1" x14ac:dyDescent="0.35">
      <c r="A1" s="101" t="s">
        <v>143</v>
      </c>
      <c r="B1" s="101"/>
      <c r="C1" s="101"/>
      <c r="D1" s="101"/>
      <c r="E1" s="101"/>
      <c r="F1" s="101"/>
      <c r="G1" s="101"/>
      <c r="H1" s="101"/>
      <c r="I1" s="101"/>
      <c r="J1" s="101"/>
      <c r="K1" s="140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8" customFormat="1" ht="12.75" customHeight="1" x14ac:dyDescent="0.25">
      <c r="A2" s="19" t="s">
        <v>84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8" customFormat="1" ht="12.75" customHeight="1" x14ac:dyDescent="0.25">
      <c r="A3" s="19" t="s">
        <v>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8" customFormat="1" ht="12.75" customHeight="1" x14ac:dyDescent="0.25">
      <c r="A4" s="19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13.5" customHeight="1" x14ac:dyDescent="0.25">
      <c r="A5" s="141" t="s">
        <v>36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7" spans="1:21" s="18" customFormat="1" ht="48" customHeight="1" x14ac:dyDescent="0.25">
      <c r="A7" s="23" t="s">
        <v>85</v>
      </c>
      <c r="B7" s="23" t="s">
        <v>144</v>
      </c>
      <c r="C7" s="23" t="s">
        <v>43</v>
      </c>
      <c r="D7" s="23" t="s">
        <v>44</v>
      </c>
      <c r="E7" s="225" t="s">
        <v>145</v>
      </c>
      <c r="F7" s="25" t="s">
        <v>46</v>
      </c>
      <c r="G7" s="187" t="s">
        <v>146</v>
      </c>
      <c r="H7" s="23" t="s">
        <v>147</v>
      </c>
      <c r="I7" s="23" t="s">
        <v>148</v>
      </c>
      <c r="J7" s="23" t="s">
        <v>149</v>
      </c>
      <c r="K7" s="226"/>
      <c r="L7" s="171"/>
      <c r="M7" s="17"/>
      <c r="N7" s="17"/>
      <c r="O7" s="17"/>
      <c r="P7" s="17"/>
      <c r="Q7" s="17"/>
      <c r="R7" s="17"/>
      <c r="S7" s="227"/>
      <c r="T7" s="227"/>
      <c r="U7" s="227"/>
    </row>
    <row r="8" spans="1:21" s="18" customFormat="1" x14ac:dyDescent="0.25">
      <c r="A8" s="146" t="s">
        <v>91</v>
      </c>
      <c r="B8" s="147">
        <v>23512</v>
      </c>
      <c r="C8" s="147">
        <v>7021</v>
      </c>
      <c r="D8" s="147">
        <v>2681</v>
      </c>
      <c r="E8" s="147">
        <v>13188</v>
      </c>
      <c r="F8" s="147">
        <v>1256</v>
      </c>
      <c r="G8" s="228">
        <v>0.29861347397073834</v>
      </c>
      <c r="H8" s="149">
        <v>0.11402687989111943</v>
      </c>
      <c r="I8" s="149">
        <v>0.56090506975161625</v>
      </c>
      <c r="J8" s="149">
        <v>5.3419530452534877E-2</v>
      </c>
      <c r="K8" s="149"/>
      <c r="L8" s="17"/>
      <c r="M8" s="17"/>
      <c r="N8" s="17"/>
      <c r="O8" s="17"/>
      <c r="P8" s="17"/>
      <c r="Q8" s="17"/>
      <c r="R8" s="17"/>
      <c r="S8" s="115"/>
      <c r="T8" s="227"/>
      <c r="U8" s="115"/>
    </row>
    <row r="9" spans="1:21" s="18" customFormat="1" x14ac:dyDescent="0.25">
      <c r="A9" s="146" t="s">
        <v>92</v>
      </c>
      <c r="B9" s="147">
        <v>22684</v>
      </c>
      <c r="C9" s="147">
        <v>6629</v>
      </c>
      <c r="D9" s="147">
        <v>2803</v>
      </c>
      <c r="E9" s="147">
        <v>12553</v>
      </c>
      <c r="F9" s="147">
        <v>1299</v>
      </c>
      <c r="G9" s="228">
        <v>0.2922324105096103</v>
      </c>
      <c r="H9" s="149">
        <v>0.12356727208605184</v>
      </c>
      <c r="I9" s="149">
        <v>0.55338564627049902</v>
      </c>
      <c r="J9" s="149">
        <v>5.7265032622112501E-2</v>
      </c>
      <c r="K9" s="149"/>
      <c r="L9" s="17"/>
      <c r="M9" s="17"/>
      <c r="N9" s="17"/>
      <c r="O9" s="17"/>
      <c r="P9" s="17"/>
      <c r="Q9" s="17"/>
      <c r="R9" s="17"/>
      <c r="S9" s="115"/>
      <c r="T9" s="227"/>
      <c r="U9" s="115"/>
    </row>
    <row r="10" spans="1:21" s="18" customFormat="1" x14ac:dyDescent="0.25">
      <c r="A10" s="146" t="s">
        <v>93</v>
      </c>
      <c r="B10" s="147">
        <v>22803</v>
      </c>
      <c r="C10" s="147">
        <v>6617</v>
      </c>
      <c r="D10" s="147">
        <v>3051</v>
      </c>
      <c r="E10" s="147">
        <v>12856</v>
      </c>
      <c r="F10" s="147">
        <v>1506</v>
      </c>
      <c r="G10" s="228">
        <v>0.2901811165197562</v>
      </c>
      <c r="H10" s="149">
        <v>0.13379818444941455</v>
      </c>
      <c r="I10" s="149">
        <v>0.56378546682454067</v>
      </c>
      <c r="J10" s="149">
        <v>6.6043941586633334E-2</v>
      </c>
      <c r="K10" s="149"/>
      <c r="L10" s="17"/>
      <c r="M10" s="17"/>
      <c r="N10" s="17"/>
      <c r="O10" s="17"/>
      <c r="P10" s="17"/>
      <c r="Q10" s="17"/>
      <c r="R10" s="17"/>
      <c r="S10" s="115"/>
      <c r="T10" s="227"/>
      <c r="U10" s="115"/>
    </row>
    <row r="11" spans="1:21" s="18" customFormat="1" x14ac:dyDescent="0.25">
      <c r="A11" s="146" t="s">
        <v>94</v>
      </c>
      <c r="B11" s="147">
        <v>28770</v>
      </c>
      <c r="C11" s="147">
        <v>8554</v>
      </c>
      <c r="D11" s="147">
        <v>3778</v>
      </c>
      <c r="E11" s="147">
        <v>17297</v>
      </c>
      <c r="F11" s="147">
        <v>1661</v>
      </c>
      <c r="G11" s="228">
        <v>0.29732360097323601</v>
      </c>
      <c r="H11" s="149">
        <v>0.13131734445603058</v>
      </c>
      <c r="I11" s="149">
        <v>0.60121654501216548</v>
      </c>
      <c r="J11" s="149">
        <v>5.7733750434480362E-2</v>
      </c>
      <c r="K11" s="149"/>
      <c r="L11" s="17"/>
      <c r="M11" s="17"/>
      <c r="N11" s="17"/>
      <c r="O11" s="17"/>
      <c r="P11" s="17"/>
      <c r="Q11" s="17"/>
      <c r="R11" s="17"/>
      <c r="S11" s="115"/>
      <c r="T11" s="227"/>
      <c r="U11" s="115"/>
    </row>
    <row r="12" spans="1:21" s="18" customFormat="1" x14ac:dyDescent="0.25">
      <c r="A12" s="146" t="s">
        <v>95</v>
      </c>
      <c r="B12" s="147">
        <v>29887</v>
      </c>
      <c r="C12" s="147">
        <v>9133</v>
      </c>
      <c r="D12" s="147">
        <v>3727</v>
      </c>
      <c r="E12" s="147">
        <v>18185</v>
      </c>
      <c r="F12" s="147">
        <v>1862</v>
      </c>
      <c r="G12" s="228">
        <v>0.30558436778532472</v>
      </c>
      <c r="H12" s="149">
        <v>0.12470304814802423</v>
      </c>
      <c r="I12" s="149">
        <v>0.60845852711881421</v>
      </c>
      <c r="J12" s="149">
        <v>6.2301335028607754E-2</v>
      </c>
      <c r="K12" s="149"/>
      <c r="L12" s="17"/>
      <c r="M12" s="17"/>
      <c r="N12" s="17"/>
      <c r="O12" s="17"/>
      <c r="P12" s="17"/>
      <c r="Q12" s="17"/>
      <c r="R12" s="17"/>
      <c r="S12" s="115"/>
      <c r="T12" s="227"/>
      <c r="U12" s="115"/>
    </row>
    <row r="13" spans="1:21" s="18" customFormat="1" x14ac:dyDescent="0.25">
      <c r="A13" s="146" t="s">
        <v>96</v>
      </c>
      <c r="B13" s="147">
        <v>29157</v>
      </c>
      <c r="C13" s="147">
        <v>9032</v>
      </c>
      <c r="D13" s="147">
        <v>3603</v>
      </c>
      <c r="E13" s="147">
        <v>17959</v>
      </c>
      <c r="F13" s="147">
        <v>1829</v>
      </c>
      <c r="G13" s="228">
        <v>0.3097712384676064</v>
      </c>
      <c r="H13" s="149">
        <v>0.12357238399012244</v>
      </c>
      <c r="I13" s="149">
        <v>0.61594128339678289</v>
      </c>
      <c r="J13" s="149">
        <v>6.2729361731316671E-2</v>
      </c>
      <c r="K13" s="149"/>
      <c r="L13" s="17"/>
      <c r="M13" s="17"/>
      <c r="N13" s="17"/>
      <c r="O13" s="17"/>
      <c r="P13" s="17"/>
      <c r="Q13" s="17"/>
      <c r="R13" s="17"/>
      <c r="S13" s="115"/>
      <c r="T13" s="227"/>
      <c r="U13" s="115"/>
    </row>
    <row r="14" spans="1:21" s="18" customFormat="1" x14ac:dyDescent="0.25">
      <c r="A14" s="146" t="s">
        <v>97</v>
      </c>
      <c r="B14" s="147">
        <v>27876</v>
      </c>
      <c r="C14" s="147">
        <v>8330</v>
      </c>
      <c r="D14" s="147">
        <v>3501</v>
      </c>
      <c r="E14" s="147">
        <v>16997</v>
      </c>
      <c r="F14" s="147">
        <v>1853</v>
      </c>
      <c r="G14" s="228">
        <v>0.29882336059692927</v>
      </c>
      <c r="H14" s="149">
        <v>0.12559190701678863</v>
      </c>
      <c r="I14" s="149">
        <v>0.60973597359735976</v>
      </c>
      <c r="J14" s="149">
        <v>6.6472951642990386E-2</v>
      </c>
      <c r="K14" s="149"/>
      <c r="L14" s="17"/>
      <c r="M14" s="17"/>
      <c r="N14" s="17"/>
      <c r="O14" s="17"/>
      <c r="P14" s="17"/>
      <c r="Q14" s="17"/>
      <c r="R14" s="17"/>
      <c r="S14" s="115"/>
      <c r="T14" s="227"/>
      <c r="U14" s="115"/>
    </row>
    <row r="15" spans="1:21" s="18" customFormat="1" ht="15" customHeight="1" x14ac:dyDescent="0.25">
      <c r="A15" s="38" t="s">
        <v>98</v>
      </c>
      <c r="B15" s="153">
        <v>27445</v>
      </c>
      <c r="C15" s="153">
        <v>8087</v>
      </c>
      <c r="D15" s="153">
        <v>3558</v>
      </c>
      <c r="E15" s="153">
        <v>15726</v>
      </c>
      <c r="F15" s="153">
        <v>2022</v>
      </c>
      <c r="G15" s="228">
        <v>0.29466205137547824</v>
      </c>
      <c r="H15" s="149">
        <v>0.12964110038258334</v>
      </c>
      <c r="I15" s="149">
        <v>0.57300054654764077</v>
      </c>
      <c r="J15" s="149">
        <v>7.367462197121516E-2</v>
      </c>
      <c r="K15" s="149"/>
      <c r="L15" s="17"/>
      <c r="M15" s="17"/>
      <c r="N15" s="17"/>
      <c r="O15" s="17"/>
      <c r="P15" s="17"/>
      <c r="Q15" s="17"/>
      <c r="R15" s="17"/>
      <c r="S15" s="115"/>
      <c r="T15" s="227"/>
      <c r="U15" s="115"/>
    </row>
    <row r="16" spans="1:21" s="18" customFormat="1" ht="15" customHeight="1" x14ac:dyDescent="0.25">
      <c r="A16" s="38" t="s">
        <v>99</v>
      </c>
      <c r="B16" s="153">
        <v>26320</v>
      </c>
      <c r="C16" s="153">
        <v>7843</v>
      </c>
      <c r="D16" s="153">
        <v>3149</v>
      </c>
      <c r="E16" s="153">
        <v>14373</v>
      </c>
      <c r="F16" s="153">
        <v>1998</v>
      </c>
      <c r="G16" s="228">
        <v>0.29798632218844984</v>
      </c>
      <c r="H16" s="149">
        <v>0.119642857142857</v>
      </c>
      <c r="I16" s="149">
        <v>0.54608662613981762</v>
      </c>
      <c r="J16" s="149">
        <v>7.591185410334346E-2</v>
      </c>
      <c r="K16" s="149"/>
      <c r="L16" s="17"/>
      <c r="M16" s="17"/>
      <c r="N16" s="17"/>
      <c r="O16" s="17"/>
      <c r="P16" s="17"/>
      <c r="Q16" s="17"/>
      <c r="R16" s="17"/>
      <c r="S16" s="115"/>
      <c r="T16" s="227"/>
      <c r="U16" s="115"/>
    </row>
    <row r="17" spans="1:20" s="18" customFormat="1" ht="15" customHeight="1" x14ac:dyDescent="0.25">
      <c r="A17" s="47" t="s">
        <v>100</v>
      </c>
      <c r="B17" s="159">
        <v>25335</v>
      </c>
      <c r="C17" s="159">
        <v>7675</v>
      </c>
      <c r="D17" s="159">
        <v>3096</v>
      </c>
      <c r="E17" s="159">
        <v>13485</v>
      </c>
      <c r="F17" s="159">
        <v>1955</v>
      </c>
      <c r="G17" s="229">
        <f>C17/$B17</f>
        <v>0.30294059601342016</v>
      </c>
      <c r="H17" s="230">
        <f>D17/$B17</f>
        <v>0.122202486678508</v>
      </c>
      <c r="I17" s="230">
        <f>E17/$B17</f>
        <v>0.5322676139727649</v>
      </c>
      <c r="J17" s="230">
        <f>F17/$B17</f>
        <v>7.7165975922636673E-2</v>
      </c>
      <c r="K17" s="149"/>
      <c r="L17" s="231"/>
      <c r="M17" s="231"/>
      <c r="N17" s="231"/>
      <c r="O17" s="231"/>
      <c r="P17" s="231"/>
      <c r="Q17" s="17"/>
      <c r="R17" s="17"/>
      <c r="S17" s="89"/>
      <c r="T17" s="227"/>
    </row>
    <row r="18" spans="1:20" s="18" customFormat="1" x14ac:dyDescent="0.25">
      <c r="A18" s="113"/>
      <c r="B18" s="17"/>
      <c r="C18" s="17"/>
      <c r="D18" s="17"/>
      <c r="E18" s="159"/>
      <c r="F18" s="15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18" customFormat="1" ht="48.75" customHeight="1" x14ac:dyDescent="0.25">
      <c r="A19" s="23" t="s">
        <v>85</v>
      </c>
      <c r="B19" s="23" t="s">
        <v>150</v>
      </c>
      <c r="C19" s="23" t="s">
        <v>43</v>
      </c>
      <c r="D19" s="23" t="s">
        <v>44</v>
      </c>
      <c r="E19" s="225" t="s">
        <v>145</v>
      </c>
      <c r="F19" s="25" t="s">
        <v>46</v>
      </c>
      <c r="G19" s="187" t="s">
        <v>151</v>
      </c>
      <c r="H19" s="23" t="s">
        <v>147</v>
      </c>
      <c r="I19" s="23" t="s">
        <v>148</v>
      </c>
      <c r="J19" s="23" t="s">
        <v>149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s="18" customFormat="1" x14ac:dyDescent="0.25">
      <c r="A20" s="146" t="s">
        <v>152</v>
      </c>
      <c r="B20" s="147">
        <v>8283</v>
      </c>
      <c r="C20" s="147">
        <v>1292</v>
      </c>
      <c r="D20" s="147">
        <v>555</v>
      </c>
      <c r="E20" s="147">
        <v>1615</v>
      </c>
      <c r="F20" s="147">
        <v>490</v>
      </c>
      <c r="G20" s="228">
        <v>0.15660260384376937</v>
      </c>
      <c r="H20" s="149">
        <v>6.398016119032858E-2</v>
      </c>
      <c r="I20" s="149">
        <v>0.17445753254804711</v>
      </c>
      <c r="J20" s="149">
        <v>6.0384376937383757E-2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8" customFormat="1" x14ac:dyDescent="0.25">
      <c r="A21" s="146" t="s">
        <v>153</v>
      </c>
      <c r="B21" s="147">
        <v>7965</v>
      </c>
      <c r="C21" s="147">
        <v>1147</v>
      </c>
      <c r="D21" s="147">
        <v>547</v>
      </c>
      <c r="E21" s="147">
        <v>1465</v>
      </c>
      <c r="F21" s="147">
        <v>487</v>
      </c>
      <c r="G21" s="228">
        <v>0.14525856537918644</v>
      </c>
      <c r="H21" s="149">
        <v>6.7239830617220581E-2</v>
      </c>
      <c r="I21" s="149">
        <v>0.16707301424355189</v>
      </c>
      <c r="J21" s="149">
        <v>6.2491979982035158E-2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8" customFormat="1" x14ac:dyDescent="0.25">
      <c r="A22" s="146" t="s">
        <v>154</v>
      </c>
      <c r="B22" s="147">
        <v>7629</v>
      </c>
      <c r="C22" s="147">
        <v>1182</v>
      </c>
      <c r="D22" s="147">
        <v>536</v>
      </c>
      <c r="E22" s="147">
        <v>1293</v>
      </c>
      <c r="F22" s="147">
        <v>510</v>
      </c>
      <c r="G22" s="228">
        <v>0.15539818278995191</v>
      </c>
      <c r="H22" s="149">
        <v>7.0149652592196687E-2</v>
      </c>
      <c r="I22" s="149">
        <v>0.15539818278995191</v>
      </c>
      <c r="J22" s="149">
        <v>6.8011758417958312E-2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8" customFormat="1" x14ac:dyDescent="0.25">
      <c r="A23" s="146" t="s">
        <v>94</v>
      </c>
      <c r="B23" s="152">
        <v>7614</v>
      </c>
      <c r="C23" s="152">
        <v>1112</v>
      </c>
      <c r="D23" s="152">
        <v>595</v>
      </c>
      <c r="E23" s="152">
        <v>1077</v>
      </c>
      <c r="F23" s="152">
        <v>474</v>
      </c>
      <c r="G23" s="228">
        <v>0.146046755975834</v>
      </c>
      <c r="H23" s="149">
        <v>7.8145521407932753E-2</v>
      </c>
      <c r="I23" s="149">
        <v>0.14144996059889678</v>
      </c>
      <c r="J23" s="149">
        <v>6.2253743104806934E-2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18" customFormat="1" x14ac:dyDescent="0.25">
      <c r="A24" s="146" t="s">
        <v>95</v>
      </c>
      <c r="B24" s="147">
        <v>7927</v>
      </c>
      <c r="C24" s="147">
        <v>1280</v>
      </c>
      <c r="D24" s="147">
        <v>584</v>
      </c>
      <c r="E24" s="147">
        <v>1275</v>
      </c>
      <c r="F24" s="147">
        <v>513</v>
      </c>
      <c r="G24" s="228">
        <v>0.16147344518733442</v>
      </c>
      <c r="H24" s="149">
        <v>7.3672259366721338E-2</v>
      </c>
      <c r="I24" s="149">
        <v>0.1608426895420714</v>
      </c>
      <c r="J24" s="149">
        <v>6.4715529203986377E-2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s="18" customFormat="1" ht="15" customHeight="1" x14ac:dyDescent="0.25">
      <c r="A25" s="146" t="s">
        <v>96</v>
      </c>
      <c r="B25" s="147">
        <v>7537</v>
      </c>
      <c r="C25" s="147">
        <v>1342</v>
      </c>
      <c r="D25" s="147">
        <v>599</v>
      </c>
      <c r="E25" s="147">
        <v>1226</v>
      </c>
      <c r="F25" s="147">
        <v>565</v>
      </c>
      <c r="G25" s="228">
        <v>0.17805492901685022</v>
      </c>
      <c r="H25" s="149">
        <v>7.9474592012737169E-2</v>
      </c>
      <c r="I25" s="149">
        <v>0.16266418999601964</v>
      </c>
      <c r="J25" s="149">
        <v>7.4963513334217857E-2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s="34" customFormat="1" ht="13.7" customHeight="1" x14ac:dyDescent="0.25">
      <c r="A26" s="146" t="s">
        <v>97</v>
      </c>
      <c r="B26" s="152">
        <v>7111</v>
      </c>
      <c r="C26" s="152">
        <v>1175</v>
      </c>
      <c r="D26" s="152">
        <v>531</v>
      </c>
      <c r="E26" s="152">
        <v>1054</v>
      </c>
      <c r="F26" s="152">
        <v>559</v>
      </c>
      <c r="G26" s="189">
        <v>0.16523695682745043</v>
      </c>
      <c r="H26" s="190">
        <v>7.4673041766277592E-2</v>
      </c>
      <c r="I26" s="190">
        <v>0.14822106595415555</v>
      </c>
      <c r="J26" s="190">
        <v>7.8610603290676415E-2</v>
      </c>
    </row>
    <row r="27" spans="1:20" s="34" customFormat="1" ht="13.5" customHeight="1" x14ac:dyDescent="0.25">
      <c r="A27" s="38" t="s">
        <v>133</v>
      </c>
      <c r="B27" s="153">
        <v>6540</v>
      </c>
      <c r="C27" s="153">
        <v>1086</v>
      </c>
      <c r="D27" s="153">
        <v>591</v>
      </c>
      <c r="E27" s="153">
        <v>721</v>
      </c>
      <c r="F27" s="153">
        <v>572</v>
      </c>
      <c r="G27" s="189">
        <v>0.16605504587155964</v>
      </c>
      <c r="H27" s="190">
        <v>9.0366972477064225E-2</v>
      </c>
      <c r="I27" s="190">
        <v>0.11024464831804281</v>
      </c>
      <c r="J27" s="190">
        <v>8.7461773700305806E-2</v>
      </c>
    </row>
    <row r="28" spans="1:20" s="34" customFormat="1" ht="13.5" customHeight="1" x14ac:dyDescent="0.25">
      <c r="A28" s="38" t="s">
        <v>134</v>
      </c>
      <c r="B28" s="153">
        <v>5746</v>
      </c>
      <c r="C28" s="153">
        <v>963</v>
      </c>
      <c r="D28" s="153">
        <v>490</v>
      </c>
      <c r="E28" s="153">
        <v>694</v>
      </c>
      <c r="F28" s="153">
        <v>481</v>
      </c>
      <c r="G28" s="189">
        <v>0.1675948485903237</v>
      </c>
      <c r="H28" s="190">
        <v>8.5276714235990259E-2</v>
      </c>
      <c r="I28" s="190">
        <v>0.12077967281587192</v>
      </c>
      <c r="J28" s="190">
        <v>8.3710407239818999E-2</v>
      </c>
      <c r="L28" s="157"/>
      <c r="M28" s="232"/>
      <c r="N28" s="232"/>
      <c r="O28" s="232"/>
      <c r="P28" s="232"/>
    </row>
    <row r="29" spans="1:20" s="34" customFormat="1" ht="13.5" customHeight="1" x14ac:dyDescent="0.25">
      <c r="A29" s="47" t="s">
        <v>135</v>
      </c>
      <c r="B29" s="159">
        <v>5962</v>
      </c>
      <c r="C29" s="159">
        <v>1074</v>
      </c>
      <c r="D29" s="159">
        <v>491</v>
      </c>
      <c r="E29" s="159">
        <v>762</v>
      </c>
      <c r="F29" s="159">
        <v>576</v>
      </c>
      <c r="G29" s="229">
        <f>C29/$B29</f>
        <v>0.18014089231801408</v>
      </c>
      <c r="H29" s="230">
        <f>D29/$B29</f>
        <v>8.2354914458235493E-2</v>
      </c>
      <c r="I29" s="230">
        <f>E29/$B29</f>
        <v>0.12780945991278095</v>
      </c>
      <c r="J29" s="230">
        <f>F29/$B29</f>
        <v>9.6611875209661191E-2</v>
      </c>
      <c r="L29" s="157"/>
      <c r="M29" s="232"/>
      <c r="N29" s="232"/>
      <c r="O29" s="232"/>
      <c r="P29" s="232"/>
    </row>
    <row r="31" spans="1:20" s="18" customFormat="1" x14ac:dyDescent="0.25">
      <c r="A31" s="163" t="s">
        <v>64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18" customFormat="1" x14ac:dyDescent="0.25">
      <c r="A32" s="99" t="s">
        <v>155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1" s="18" customFormat="1" x14ac:dyDescent="0.25">
      <c r="A33" s="88" t="s">
        <v>101</v>
      </c>
    </row>
    <row r="34" spans="1:1" s="18" customFormat="1" x14ac:dyDescent="0.25">
      <c r="A34" s="100" t="s">
        <v>156</v>
      </c>
    </row>
    <row r="38" spans="1:1" s="18" customFormat="1" x14ac:dyDescent="0.25">
      <c r="A38" s="17"/>
    </row>
    <row r="39" spans="1:1" s="18" customFormat="1" x14ac:dyDescent="0.25">
      <c r="A39" s="17"/>
    </row>
    <row r="40" spans="1:1" s="18" customFormat="1" x14ac:dyDescent="0.25">
      <c r="A40" s="17"/>
    </row>
    <row r="41" spans="1:1" s="18" customFormat="1" x14ac:dyDescent="0.25">
      <c r="A41" s="17"/>
    </row>
  </sheetData>
  <sheetProtection sheet="1" objects="1" scenarios="1"/>
  <hyperlinks>
    <hyperlink ref="A5" location="INDEX!A1" display="Back to index"/>
  </hyperlinks>
  <pageMargins left="0.25" right="0.25" top="0.75" bottom="0.75" header="0.30000000000000004" footer="0.30000000000000004"/>
  <pageSetup paperSize="0" scale="89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showGridLines="0" workbookViewId="0"/>
  </sheetViews>
  <sheetFormatPr defaultRowHeight="15" x14ac:dyDescent="0.25"/>
  <cols>
    <col min="1" max="1" width="33.42578125" style="34" customWidth="1"/>
    <col min="2" max="2" width="36.7109375" style="34" customWidth="1"/>
    <col min="3" max="3" width="8" style="34" customWidth="1"/>
    <col min="4" max="4" width="9.85546875" style="34" customWidth="1"/>
    <col min="5" max="5" width="11.42578125" style="34" customWidth="1"/>
    <col min="6" max="6" width="8.42578125" style="34" customWidth="1"/>
    <col min="7" max="7" width="10.5703125" style="34" customWidth="1"/>
    <col min="8" max="8" width="9.42578125" style="34" customWidth="1"/>
    <col min="9" max="9" width="7" style="34" customWidth="1"/>
    <col min="10" max="10" width="12.7109375" style="34" customWidth="1"/>
    <col min="11" max="11" width="6.28515625" style="34" customWidth="1"/>
    <col min="12" max="15" width="11.42578125" style="34" customWidth="1"/>
    <col min="16" max="16" width="9.140625" style="34" customWidth="1"/>
    <col min="17" max="16384" width="9.140625" style="34"/>
  </cols>
  <sheetData>
    <row r="1" spans="1:15 16384:16384" s="18" customFormat="1" ht="21" customHeight="1" x14ac:dyDescent="0.35">
      <c r="A1" s="16" t="s">
        <v>157</v>
      </c>
      <c r="B1" s="16"/>
      <c r="C1" s="16"/>
      <c r="D1" s="16"/>
      <c r="E1" s="16"/>
      <c r="F1" s="16"/>
      <c r="G1" s="16"/>
      <c r="H1" s="16"/>
      <c r="I1" s="16"/>
      <c r="J1" s="138"/>
      <c r="K1" s="138"/>
      <c r="L1" s="34"/>
      <c r="M1" s="34"/>
      <c r="N1" s="34"/>
      <c r="O1" s="34"/>
      <c r="XFD1" s="34"/>
    </row>
    <row r="2" spans="1:15 16384:16384" s="18" customFormat="1" ht="12.75" customHeight="1" x14ac:dyDescent="0.3">
      <c r="A2" s="19" t="s">
        <v>35</v>
      </c>
      <c r="B2" s="140"/>
      <c r="C2" s="140"/>
      <c r="D2" s="140"/>
      <c r="E2" s="140"/>
      <c r="F2" s="140"/>
      <c r="G2" s="140"/>
      <c r="H2" s="140"/>
      <c r="I2" s="140"/>
      <c r="J2" s="138"/>
      <c r="K2" s="138"/>
      <c r="L2" s="34"/>
      <c r="M2" s="34"/>
      <c r="N2" s="34"/>
      <c r="O2" s="34"/>
      <c r="XFD2" s="34"/>
    </row>
    <row r="3" spans="1:15 16384:16384" s="18" customFormat="1" ht="12.75" customHeight="1" x14ac:dyDescent="0.3">
      <c r="A3" s="19" t="s">
        <v>1</v>
      </c>
      <c r="B3" s="140"/>
      <c r="C3" s="140"/>
      <c r="D3" s="140"/>
      <c r="E3" s="140"/>
      <c r="F3" s="140"/>
      <c r="G3" s="140"/>
      <c r="H3" s="140"/>
      <c r="I3" s="140"/>
      <c r="J3" s="138"/>
      <c r="K3" s="138"/>
      <c r="L3" s="34"/>
      <c r="M3" s="34"/>
      <c r="N3" s="34"/>
      <c r="O3" s="34"/>
      <c r="XFD3" s="34"/>
    </row>
    <row r="4" spans="1:15 16384:16384" s="18" customFormat="1" ht="12.75" customHeight="1" x14ac:dyDescent="0.3">
      <c r="A4" s="19"/>
      <c r="B4" s="140"/>
      <c r="C4" s="140"/>
      <c r="D4" s="140"/>
      <c r="E4" s="140"/>
      <c r="F4" s="140"/>
      <c r="G4" s="140"/>
      <c r="H4" s="140"/>
      <c r="I4" s="140"/>
      <c r="J4" s="138"/>
      <c r="K4" s="138"/>
      <c r="L4" s="34"/>
      <c r="M4" s="34"/>
      <c r="N4" s="34"/>
      <c r="O4" s="34"/>
      <c r="XFD4" s="34"/>
    </row>
    <row r="5" spans="1:15 16384:16384" s="17" customFormat="1" ht="13.5" customHeight="1" x14ac:dyDescent="0.25">
      <c r="A5" s="141" t="s">
        <v>36</v>
      </c>
      <c r="XFD5" s="34"/>
    </row>
    <row r="6" spans="1:15 16384:16384" s="235" customFormat="1" ht="12" customHeight="1" x14ac:dyDescent="0.25">
      <c r="A6" s="233"/>
      <c r="B6" s="233"/>
      <c r="C6" s="234"/>
      <c r="D6" s="233"/>
      <c r="E6" s="233"/>
      <c r="F6" s="234"/>
      <c r="G6" s="233"/>
      <c r="H6" s="233"/>
      <c r="I6" s="233"/>
      <c r="J6" s="233"/>
      <c r="K6" s="234"/>
    </row>
    <row r="7" spans="1:15 16384:16384" s="18" customFormat="1" ht="77.25" customHeight="1" x14ac:dyDescent="0.25">
      <c r="A7" s="21" t="s">
        <v>37</v>
      </c>
      <c r="B7" s="21" t="s">
        <v>38</v>
      </c>
      <c r="C7" s="107" t="s">
        <v>69</v>
      </c>
      <c r="D7" s="25" t="s">
        <v>48</v>
      </c>
      <c r="E7" s="107" t="s">
        <v>158</v>
      </c>
      <c r="F7" s="25" t="s">
        <v>159</v>
      </c>
      <c r="G7" s="25" t="s">
        <v>160</v>
      </c>
      <c r="H7" s="25" t="s">
        <v>161</v>
      </c>
      <c r="I7" s="25" t="s">
        <v>73</v>
      </c>
      <c r="J7" s="107" t="s">
        <v>162</v>
      </c>
      <c r="K7" s="109"/>
      <c r="L7" s="109"/>
      <c r="M7" s="38"/>
      <c r="N7" s="34"/>
      <c r="O7" s="34"/>
      <c r="XFD7" s="34"/>
    </row>
    <row r="8" spans="1:15 16384:16384" s="235" customFormat="1" ht="18" x14ac:dyDescent="0.25">
      <c r="A8" s="29" t="s">
        <v>50</v>
      </c>
      <c r="B8" s="30" t="s">
        <v>51</v>
      </c>
      <c r="C8" s="37">
        <v>26607</v>
      </c>
      <c r="D8" s="32">
        <v>24355</v>
      </c>
      <c r="E8" s="236">
        <f>D8/C8</f>
        <v>0.91536061938587587</v>
      </c>
      <c r="F8" s="32">
        <v>21579</v>
      </c>
      <c r="G8" s="32">
        <v>519</v>
      </c>
      <c r="H8" s="32">
        <v>640</v>
      </c>
      <c r="I8" s="32">
        <v>1617</v>
      </c>
      <c r="J8" s="237">
        <f>F8/(D8-I8)</f>
        <v>0.94902805875626706</v>
      </c>
      <c r="K8" s="238"/>
      <c r="L8" s="239"/>
      <c r="M8" s="239"/>
      <c r="N8" s="239"/>
      <c r="O8" s="239"/>
    </row>
    <row r="9" spans="1:15 16384:16384" s="18" customFormat="1" ht="15.75" customHeight="1" x14ac:dyDescent="0.25">
      <c r="A9" s="38"/>
      <c r="B9" s="38"/>
      <c r="C9" s="39"/>
      <c r="D9" s="38"/>
      <c r="E9" s="240"/>
      <c r="F9" s="38"/>
      <c r="G9" s="38"/>
      <c r="H9" s="38"/>
      <c r="I9" s="38"/>
      <c r="J9" s="237"/>
      <c r="K9" s="238"/>
      <c r="L9" s="239"/>
      <c r="M9" s="239"/>
      <c r="N9" s="34"/>
      <c r="O9" s="34"/>
      <c r="XFD9" s="34"/>
    </row>
    <row r="10" spans="1:15 16384:16384" s="18" customFormat="1" x14ac:dyDescent="0.25">
      <c r="A10" s="41" t="s">
        <v>52</v>
      </c>
      <c r="B10" s="21" t="s">
        <v>53</v>
      </c>
      <c r="C10" s="45">
        <v>15375</v>
      </c>
      <c r="D10" s="44">
        <v>13848</v>
      </c>
      <c r="E10" s="241">
        <f>D10/C10</f>
        <v>0.90068292682926832</v>
      </c>
      <c r="F10" s="44">
        <v>12028</v>
      </c>
      <c r="G10" s="44">
        <v>343</v>
      </c>
      <c r="H10" s="44">
        <v>445</v>
      </c>
      <c r="I10" s="44">
        <v>1032</v>
      </c>
      <c r="J10" s="242">
        <f>F10/(D10-I10)</f>
        <v>0.93851435705368291</v>
      </c>
      <c r="K10" s="238"/>
      <c r="L10" s="239"/>
      <c r="M10" s="239"/>
      <c r="N10" s="34"/>
      <c r="O10" s="34"/>
      <c r="XFD10" s="34"/>
    </row>
    <row r="11" spans="1:15 16384:16384" s="18" customFormat="1" ht="16.5" customHeight="1" x14ac:dyDescent="0.25">
      <c r="A11" s="46"/>
      <c r="B11" s="47"/>
      <c r="C11" s="49"/>
      <c r="D11" s="48"/>
      <c r="E11" s="49"/>
      <c r="F11" s="48"/>
      <c r="G11" s="48"/>
      <c r="H11" s="48"/>
      <c r="I11" s="48"/>
      <c r="J11" s="242"/>
      <c r="K11" s="238"/>
      <c r="L11" s="239"/>
      <c r="M11" s="239"/>
      <c r="N11" s="34"/>
      <c r="O11" s="34"/>
      <c r="XFD11" s="34"/>
    </row>
    <row r="12" spans="1:15 16384:16384" s="18" customFormat="1" x14ac:dyDescent="0.25">
      <c r="A12" s="46" t="s">
        <v>54</v>
      </c>
      <c r="B12" s="50" t="s">
        <v>53</v>
      </c>
      <c r="C12" s="51">
        <f>C13+C14+C17</f>
        <v>11232</v>
      </c>
      <c r="D12" s="52">
        <f>D13+D14+D17</f>
        <v>10507</v>
      </c>
      <c r="E12" s="241">
        <v>0.93545227920227925</v>
      </c>
      <c r="F12" s="52">
        <f>F13+F14+F17</f>
        <v>9551</v>
      </c>
      <c r="G12" s="52">
        <f>G13+G14+G17</f>
        <v>176</v>
      </c>
      <c r="H12" s="52">
        <f>H13+H14+H17</f>
        <v>195</v>
      </c>
      <c r="I12" s="52">
        <f>I13+I14+I17</f>
        <v>585</v>
      </c>
      <c r="J12" s="242">
        <f t="shared" ref="J12:J19" si="0">F12/(D12-I12)</f>
        <v>0.96260834509171533</v>
      </c>
      <c r="K12" s="238"/>
      <c r="L12" s="239"/>
      <c r="M12" s="239"/>
      <c r="N12" s="34"/>
      <c r="O12" s="34"/>
      <c r="XFD12" s="34"/>
    </row>
    <row r="13" spans="1:15 16384:16384" s="18" customFormat="1" x14ac:dyDescent="0.25">
      <c r="A13" s="53"/>
      <c r="B13" s="243" t="s">
        <v>55</v>
      </c>
      <c r="C13" s="56">
        <v>2144</v>
      </c>
      <c r="D13" s="57">
        <v>2018</v>
      </c>
      <c r="E13" s="244">
        <v>0.94123134328358204</v>
      </c>
      <c r="F13" s="57">
        <v>1883</v>
      </c>
      <c r="G13" s="57">
        <v>65</v>
      </c>
      <c r="H13" s="57">
        <v>24</v>
      </c>
      <c r="I13" s="57">
        <v>46</v>
      </c>
      <c r="J13" s="245">
        <f t="shared" si="0"/>
        <v>0.95486815415821502</v>
      </c>
      <c r="K13" s="238"/>
      <c r="L13" s="239"/>
      <c r="M13" s="239"/>
      <c r="N13" s="34"/>
      <c r="O13" s="34"/>
      <c r="XFD13" s="34"/>
    </row>
    <row r="14" spans="1:15 16384:16384" s="18" customFormat="1" ht="15.75" customHeight="1" x14ac:dyDescent="0.25">
      <c r="A14" s="58"/>
      <c r="B14" s="59" t="s">
        <v>56</v>
      </c>
      <c r="C14" s="62">
        <f>C15+C16</f>
        <v>6291</v>
      </c>
      <c r="D14" s="63">
        <f>D15+D16</f>
        <v>5885</v>
      </c>
      <c r="E14" s="246">
        <v>0.93546336035606426</v>
      </c>
      <c r="F14" s="63">
        <f>F15+F16</f>
        <v>5339</v>
      </c>
      <c r="G14" s="63">
        <f>G15+G16</f>
        <v>85</v>
      </c>
      <c r="H14" s="63">
        <f>H15+H16</f>
        <v>117</v>
      </c>
      <c r="I14" s="63">
        <f>I15+I16</f>
        <v>344</v>
      </c>
      <c r="J14" s="247">
        <f t="shared" si="0"/>
        <v>0.96354448655477354</v>
      </c>
      <c r="K14" s="238"/>
      <c r="L14" s="239"/>
      <c r="M14" s="239"/>
      <c r="N14" s="34"/>
      <c r="O14" s="34"/>
      <c r="XFD14" s="34"/>
    </row>
    <row r="15" spans="1:15 16384:16384" s="18" customFormat="1" x14ac:dyDescent="0.25">
      <c r="A15" s="64"/>
      <c r="B15" s="65" t="s">
        <v>57</v>
      </c>
      <c r="C15" s="56">
        <v>4531</v>
      </c>
      <c r="D15" s="57">
        <v>4211</v>
      </c>
      <c r="E15" s="248">
        <v>0.92937541381593469</v>
      </c>
      <c r="F15" s="57">
        <v>3726</v>
      </c>
      <c r="G15" s="57">
        <v>60</v>
      </c>
      <c r="H15" s="57">
        <v>98</v>
      </c>
      <c r="I15" s="57">
        <v>327</v>
      </c>
      <c r="J15" s="249">
        <f t="shared" si="0"/>
        <v>0.95932028836251282</v>
      </c>
      <c r="K15" s="238"/>
      <c r="L15" s="239"/>
      <c r="M15" s="239"/>
      <c r="N15" s="34"/>
      <c r="O15" s="34"/>
      <c r="XFD15" s="34"/>
    </row>
    <row r="16" spans="1:15 16384:16384" s="18" customFormat="1" x14ac:dyDescent="0.25">
      <c r="A16" s="53"/>
      <c r="B16" s="65" t="s">
        <v>58</v>
      </c>
      <c r="C16" s="56">
        <v>1760</v>
      </c>
      <c r="D16" s="57">
        <v>1674</v>
      </c>
      <c r="E16" s="248">
        <v>0.95113636363636367</v>
      </c>
      <c r="F16" s="57">
        <v>1613</v>
      </c>
      <c r="G16" s="57">
        <v>25</v>
      </c>
      <c r="H16" s="57">
        <v>19</v>
      </c>
      <c r="I16" s="57">
        <v>17</v>
      </c>
      <c r="J16" s="249">
        <f t="shared" si="0"/>
        <v>0.97344598672299332</v>
      </c>
      <c r="K16" s="238"/>
      <c r="L16" s="239"/>
      <c r="M16" s="239"/>
      <c r="N16" s="34"/>
      <c r="O16" s="34"/>
      <c r="XFD16" s="34"/>
    </row>
    <row r="17" spans="1:15" s="18" customFormat="1" x14ac:dyDescent="0.25">
      <c r="A17" s="59"/>
      <c r="B17" s="59" t="s">
        <v>59</v>
      </c>
      <c r="C17" s="60">
        <f>C18+C19</f>
        <v>2797</v>
      </c>
      <c r="D17" s="61">
        <f>D18+D19</f>
        <v>2604</v>
      </c>
      <c r="E17" s="246">
        <v>0.93099749731855563</v>
      </c>
      <c r="F17" s="61">
        <f>F18+F19</f>
        <v>2329</v>
      </c>
      <c r="G17" s="61">
        <f>G18+G19</f>
        <v>26</v>
      </c>
      <c r="H17" s="61">
        <f>H18+H19</f>
        <v>54</v>
      </c>
      <c r="I17" s="61">
        <f>I18+I19</f>
        <v>195</v>
      </c>
      <c r="J17" s="247">
        <f t="shared" si="0"/>
        <v>0.96679119966791205</v>
      </c>
      <c r="K17" s="238"/>
      <c r="L17" s="239"/>
      <c r="M17" s="239"/>
      <c r="N17" s="34"/>
      <c r="O17" s="34"/>
    </row>
    <row r="18" spans="1:15" s="18" customFormat="1" ht="15" customHeight="1" x14ac:dyDescent="0.25">
      <c r="A18" s="53"/>
      <c r="B18" s="65" t="s">
        <v>57</v>
      </c>
      <c r="C18" s="56">
        <v>1486</v>
      </c>
      <c r="D18" s="57">
        <v>1375</v>
      </c>
      <c r="E18" s="248">
        <v>0.92530282637954242</v>
      </c>
      <c r="F18" s="57">
        <v>1154</v>
      </c>
      <c r="G18" s="57">
        <v>15</v>
      </c>
      <c r="H18" s="57">
        <v>38</v>
      </c>
      <c r="I18" s="57">
        <v>168</v>
      </c>
      <c r="J18" s="249">
        <f t="shared" si="0"/>
        <v>0.95608947804473898</v>
      </c>
      <c r="K18" s="238"/>
      <c r="L18" s="239"/>
      <c r="M18" s="239"/>
      <c r="N18" s="34"/>
      <c r="O18" s="34"/>
    </row>
    <row r="19" spans="1:15" s="18" customFormat="1" x14ac:dyDescent="0.25">
      <c r="A19" s="53"/>
      <c r="B19" s="65" t="s">
        <v>58</v>
      </c>
      <c r="C19" s="56">
        <v>1311</v>
      </c>
      <c r="D19" s="57">
        <v>1229</v>
      </c>
      <c r="E19" s="248">
        <v>0.93745232646834475</v>
      </c>
      <c r="F19" s="57">
        <v>1175</v>
      </c>
      <c r="G19" s="57">
        <v>11</v>
      </c>
      <c r="H19" s="57">
        <v>16</v>
      </c>
      <c r="I19" s="57">
        <v>27</v>
      </c>
      <c r="J19" s="249">
        <f t="shared" si="0"/>
        <v>0.97753743760399336</v>
      </c>
      <c r="K19" s="238"/>
      <c r="L19" s="239"/>
      <c r="M19" s="239"/>
      <c r="N19" s="34"/>
      <c r="O19" s="34"/>
    </row>
    <row r="20" spans="1:15" s="18" customFormat="1" ht="12" customHeight="1" x14ac:dyDescent="0.25">
      <c r="A20" s="243"/>
      <c r="B20" s="70"/>
      <c r="C20" s="73"/>
      <c r="D20" s="57"/>
      <c r="E20" s="73"/>
      <c r="F20" s="57"/>
      <c r="G20" s="40"/>
      <c r="H20" s="40"/>
      <c r="I20" s="57"/>
      <c r="J20" s="250"/>
      <c r="K20" s="238"/>
      <c r="L20" s="239"/>
      <c r="M20" s="239"/>
      <c r="N20" s="34"/>
      <c r="O20" s="34"/>
    </row>
    <row r="21" spans="1:15" s="18" customFormat="1" ht="15.75" x14ac:dyDescent="0.25">
      <c r="A21" s="251" t="s">
        <v>60</v>
      </c>
      <c r="B21" s="50" t="s">
        <v>53</v>
      </c>
      <c r="C21" s="42"/>
      <c r="D21" s="43"/>
      <c r="E21" s="242"/>
      <c r="F21" s="43"/>
      <c r="G21" s="43"/>
      <c r="H21" s="43"/>
      <c r="I21" s="43"/>
      <c r="J21" s="237"/>
      <c r="K21" s="238"/>
      <c r="L21" s="239"/>
      <c r="M21" s="239"/>
      <c r="N21" s="34"/>
      <c r="O21" s="34"/>
    </row>
    <row r="22" spans="1:15" s="18" customFormat="1" ht="17.25" x14ac:dyDescent="0.25">
      <c r="A22" s="252"/>
      <c r="B22" s="38" t="s">
        <v>163</v>
      </c>
      <c r="C22" s="56">
        <v>1372</v>
      </c>
      <c r="D22" s="57">
        <v>1286</v>
      </c>
      <c r="E22" s="248">
        <f>D22/C22</f>
        <v>0.93731778425655976</v>
      </c>
      <c r="F22" s="57">
        <v>1232</v>
      </c>
      <c r="G22" s="40" t="s">
        <v>78</v>
      </c>
      <c r="H22" s="40" t="s">
        <v>78</v>
      </c>
      <c r="I22" s="57">
        <v>38</v>
      </c>
      <c r="J22" s="249">
        <f>F22/(D22-I22)</f>
        <v>0.98717948717948723</v>
      </c>
      <c r="K22" s="238"/>
      <c r="L22" s="239"/>
      <c r="M22" s="239"/>
      <c r="N22" s="34"/>
      <c r="O22" s="34"/>
    </row>
    <row r="23" spans="1:15" s="18" customFormat="1" x14ac:dyDescent="0.25">
      <c r="A23" s="84"/>
      <c r="B23" s="85"/>
      <c r="C23" s="90"/>
      <c r="D23" s="87"/>
      <c r="E23" s="90"/>
      <c r="F23" s="87"/>
      <c r="G23" s="87"/>
      <c r="H23" s="87"/>
      <c r="I23" s="87"/>
      <c r="J23" s="253"/>
      <c r="K23" s="238"/>
      <c r="L23" s="239"/>
      <c r="M23" s="239"/>
      <c r="N23" s="34"/>
      <c r="O23" s="34"/>
    </row>
    <row r="24" spans="1:15" s="18" customFormat="1" ht="15.75" x14ac:dyDescent="0.25">
      <c r="A24" s="254" t="s">
        <v>62</v>
      </c>
      <c r="B24" s="255" t="s">
        <v>53</v>
      </c>
      <c r="C24" s="95">
        <v>7336</v>
      </c>
      <c r="D24" s="96">
        <v>6265</v>
      </c>
      <c r="E24" s="236">
        <f>D24/C24</f>
        <v>0.85400763358778631</v>
      </c>
      <c r="F24" s="96">
        <v>5407</v>
      </c>
      <c r="G24" s="96">
        <v>155</v>
      </c>
      <c r="H24" s="96">
        <v>276</v>
      </c>
      <c r="I24" s="96">
        <v>427</v>
      </c>
      <c r="J24" s="237">
        <f>F24/(D24-I24)</f>
        <v>0.92617334703665644</v>
      </c>
      <c r="K24" s="238"/>
      <c r="L24" s="239"/>
      <c r="M24" s="239"/>
      <c r="N24" s="34"/>
      <c r="O24" s="34"/>
    </row>
    <row r="25" spans="1:15" s="18" customFormat="1" ht="15" customHeight="1" x14ac:dyDescent="0.25">
      <c r="A25" s="34"/>
      <c r="B25" s="34"/>
      <c r="C25" s="97"/>
      <c r="D25" s="97"/>
      <c r="E25" s="97"/>
      <c r="F25" s="97"/>
      <c r="G25" s="97"/>
      <c r="H25" s="97"/>
      <c r="I25" s="97"/>
      <c r="J25" s="97"/>
      <c r="K25" s="238"/>
      <c r="L25" s="239"/>
      <c r="M25" s="239"/>
      <c r="N25" s="97"/>
      <c r="O25" s="34"/>
    </row>
    <row r="26" spans="1:15" s="18" customFormat="1" x14ac:dyDescent="0.25">
      <c r="A26" s="98" t="s">
        <v>64</v>
      </c>
      <c r="B26" s="34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97"/>
      <c r="O26" s="34"/>
    </row>
    <row r="27" spans="1:15" s="18" customFormat="1" x14ac:dyDescent="0.25">
      <c r="A27" s="99" t="s">
        <v>65</v>
      </c>
      <c r="B27" s="34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</row>
    <row r="28" spans="1:15" s="18" customFormat="1" x14ac:dyDescent="0.25">
      <c r="A28" s="185" t="s">
        <v>164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s="18" customFormat="1" x14ac:dyDescent="0.25">
      <c r="A29" s="100" t="s">
        <v>165</v>
      </c>
      <c r="B29" s="34"/>
      <c r="C29" s="34"/>
      <c r="D29" s="256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s="18" customFormat="1" x14ac:dyDescent="0.25">
      <c r="A30" s="185" t="s">
        <v>166</v>
      </c>
      <c r="B30" s="34"/>
      <c r="C30" s="34"/>
      <c r="D30" s="256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2" spans="1:15" s="18" customFormat="1" x14ac:dyDescent="0.25">
      <c r="A32" s="100" t="s">
        <v>127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</sheetData>
  <sheetProtection sheet="1" objects="1" scenarios="1"/>
  <hyperlinks>
    <hyperlink ref="A5" location="INDEX!A1" display="Back to index"/>
  </hyperlinks>
  <pageMargins left="0.25" right="0.25" top="0.75" bottom="0.75" header="0.30000000000000004" footer="0.30000000000000004"/>
  <pageSetup paperSize="0" scale="9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INDEX</vt:lpstr>
      <vt:lpstr>Table_1</vt:lpstr>
      <vt:lpstr>Table_2</vt:lpstr>
      <vt:lpstr>Table_2a</vt:lpstr>
      <vt:lpstr>Table_3</vt:lpstr>
      <vt:lpstr>Table_3a</vt:lpstr>
      <vt:lpstr>Table_4</vt:lpstr>
      <vt:lpstr>Table_4a</vt:lpstr>
      <vt:lpstr>Table_5</vt:lpstr>
      <vt:lpstr>Table_5a</vt:lpstr>
      <vt:lpstr>Table_6</vt:lpstr>
      <vt:lpstr>Table_6a</vt:lpstr>
      <vt:lpstr>Table_6b</vt:lpstr>
      <vt:lpstr>INDEX!Print_Area</vt:lpstr>
      <vt:lpstr>Table_1!Print_Area</vt:lpstr>
      <vt:lpstr>Table_2!Print_Area</vt:lpstr>
      <vt:lpstr>Table_2a!Print_Area</vt:lpstr>
      <vt:lpstr>Table_3!Print_Area</vt:lpstr>
      <vt:lpstr>Table_3a!Print_Area</vt:lpstr>
      <vt:lpstr>Table_4!Print_Area</vt:lpstr>
      <vt:lpstr>Table_4a!Print_Area</vt:lpstr>
      <vt:lpstr>Table_5!Print_Area</vt:lpstr>
      <vt:lpstr>Table_5a!Print_Area</vt:lpstr>
      <vt:lpstr>Table_6!Print_Area</vt:lpstr>
      <vt:lpstr>Table_6a!Print_Area</vt:lpstr>
      <vt:lpstr>Table_6b!Print_Area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1 to 6</dc:title>
  <dc:creator>MERCER, Sally</dc:creator>
  <cp:lastModifiedBy>LEACH, Adam</cp:lastModifiedBy>
  <cp:lastPrinted>2016-07-19T11:29:33Z</cp:lastPrinted>
  <dcterms:created xsi:type="dcterms:W3CDTF">2014-09-09T14:57:38Z</dcterms:created>
  <dcterms:modified xsi:type="dcterms:W3CDTF">2016-07-27T11:34:31Z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0x0101007F645D6FBA204A029FECB8BFC6578C39005279853530254253B886E13194843F8A003AA4A7828D8545A79A93568012812347006FC51B088B977C479CA043323C975518</vt:lpwstr>
  </property>
  <property fmtid="{D5CDD505-2E9C-101B-9397-08002B2CF9AE}" pid="3" name="IWPOrganisationalUnit">
    <vt:lpwstr>4;#NCTL|50b03fc4-9596-44c0-8ddf-78c55856c7ae</vt:lpwstr>
  </property>
  <property fmtid="{D5CDD505-2E9C-101B-9397-08002B2CF9AE}" pid="4" name="_dlc_DocIdItemGuid">
    <vt:lpwstr>55ee16b9-07dd-4118-b7ed-47e6472a1a0a</vt:lpwstr>
  </property>
  <property fmtid="{D5CDD505-2E9C-101B-9397-08002B2CF9AE}" pid="5" name="IWPOwner">
    <vt:lpwstr>5;#NCTL|8a55f59b-7d94-44dd-a344-986d47acf947</vt:lpwstr>
  </property>
  <property fmtid="{D5CDD505-2E9C-101B-9397-08002B2CF9AE}" pid="6" name="IWPSubject">
    <vt:lpwstr>27;#Teacher standards / training / recruitment|8c171d0f-89fe-44e9-b121-afc7c039895f</vt:lpwstr>
  </property>
  <property fmtid="{D5CDD505-2E9C-101B-9397-08002B2CF9AE}" pid="7" name="IWPFunction">
    <vt:lpwstr>36;#Workplace training and development|89e419b4-0e1f-4a20-aa04-0ea6970af53d</vt:lpwstr>
  </property>
  <property fmtid="{D5CDD505-2E9C-101B-9397-08002B2CF9AE}" pid="8" name="IWPSiteType">
    <vt:lpwstr>16;#Project|93a71d14-959c-44cc-bd90-e2598b79df3e</vt:lpwstr>
  </property>
  <property fmtid="{D5CDD505-2E9C-101B-9397-08002B2CF9AE}" pid="9" name="IWPRightsProtectiveMarking">
    <vt:lpwstr>2;#Unclassified|0884c477-2e62-47ea-b19c-5af6e91124c5</vt:lpwstr>
  </property>
</Properties>
</file>