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lsaunders\Desktop\External CC downloads\Rob W - Withdraws\"/>
    </mc:Choice>
  </mc:AlternateContent>
  <bookViews>
    <workbookView xWindow="0" yWindow="0" windowWidth="20490" windowHeight="7155"/>
  </bookViews>
  <sheets>
    <sheet name="Standard Permit GRA1" sheetId="1" r:id="rId1"/>
  </sheets>
  <calcPr calcId="152511"/>
</workbook>
</file>

<file path=xl/calcChain.xml><?xml version="1.0" encoding="utf-8"?>
<calcChain xmlns="http://schemas.openxmlformats.org/spreadsheetml/2006/main">
  <c r="H104" i="1" l="1"/>
  <c r="J104" i="1" s="1"/>
  <c r="K104" i="1" s="1"/>
  <c r="I104" i="1"/>
  <c r="H103" i="1"/>
  <c r="J103" i="1"/>
  <c r="K103" i="1"/>
  <c r="I103" i="1"/>
  <c r="H102" i="1"/>
  <c r="J102" i="1"/>
  <c r="K102" i="1"/>
  <c r="I102" i="1"/>
  <c r="H101" i="1"/>
  <c r="J101" i="1"/>
  <c r="K101" i="1"/>
  <c r="I101" i="1"/>
  <c r="H100" i="1"/>
  <c r="I100" i="1"/>
  <c r="J100" i="1"/>
  <c r="K100" i="1" s="1"/>
  <c r="H99" i="1"/>
  <c r="I99" i="1"/>
  <c r="J99" i="1"/>
  <c r="K99" i="1" s="1"/>
  <c r="H98" i="1"/>
  <c r="I98" i="1"/>
  <c r="J98" i="1"/>
  <c r="K98" i="1" s="1"/>
  <c r="H97" i="1"/>
  <c r="I97" i="1"/>
  <c r="J97" i="1"/>
  <c r="K97" i="1" s="1"/>
  <c r="H96" i="1"/>
  <c r="J96" i="1"/>
  <c r="K96" i="1"/>
  <c r="I96" i="1"/>
  <c r="H95" i="1"/>
  <c r="J95" i="1"/>
  <c r="K95" i="1"/>
  <c r="I95" i="1"/>
  <c r="H94" i="1"/>
  <c r="J94" i="1"/>
  <c r="K94" i="1"/>
  <c r="I94" i="1"/>
  <c r="H93" i="1"/>
  <c r="J93" i="1"/>
  <c r="K93" i="1"/>
  <c r="I93" i="1"/>
  <c r="H92" i="1"/>
  <c r="J92" i="1"/>
  <c r="K92" i="1"/>
  <c r="I92" i="1"/>
  <c r="H91" i="1"/>
  <c r="J91" i="1"/>
  <c r="K91" i="1"/>
  <c r="I91" i="1"/>
  <c r="H90" i="1"/>
  <c r="J90" i="1"/>
  <c r="K90" i="1"/>
  <c r="I90" i="1"/>
  <c r="H89" i="1"/>
  <c r="J89" i="1"/>
  <c r="K89" i="1"/>
  <c r="I89" i="1"/>
  <c r="I88" i="1"/>
  <c r="H88" i="1"/>
  <c r="J88" i="1"/>
  <c r="K88" i="1" s="1"/>
  <c r="I87" i="1"/>
  <c r="H87" i="1"/>
  <c r="J87" i="1"/>
  <c r="K87" i="1" s="1"/>
  <c r="H86" i="1"/>
  <c r="I86" i="1"/>
  <c r="J86" i="1"/>
  <c r="K86" i="1" s="1"/>
  <c r="H85" i="1"/>
  <c r="I85" i="1"/>
  <c r="J85" i="1"/>
  <c r="K85" i="1" s="1"/>
</calcChain>
</file>

<file path=xl/comments1.xml><?xml version="1.0" encoding="utf-8"?>
<comments xmlns="http://schemas.openxmlformats.org/spreadsheetml/2006/main">
  <authors>
    <author>Roger Yearsley</author>
  </authors>
  <commentList>
    <comment ref="B49"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9"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9" authorId="0" shapeId="0">
      <text>
        <r>
          <rPr>
            <b/>
            <sz val="10"/>
            <color indexed="81"/>
            <rFont val="Arial"/>
            <family val="2"/>
          </rPr>
          <t xml:space="preserve">Harm </t>
        </r>
        <r>
          <rPr>
            <sz val="10"/>
            <color indexed="81"/>
            <rFont val="Arial"/>
            <family val="2"/>
          </rPr>
          <t>may arise when a specific hazard is realised.</t>
        </r>
      </text>
    </comment>
    <comment ref="E49"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9"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9"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9"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9"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<sst xmlns="http://schemas.openxmlformats.org/spreadsheetml/2006/main" count="313" uniqueCount="189">
  <si>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</si>
  <si>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</si>
  <si>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</si>
  <si>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</si>
  <si>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</si>
  <si>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</si>
  <si>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</si>
  <si>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</si>
  <si>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</si>
  <si>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</si>
  <si>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</si>
  <si>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</si>
  <si>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</si>
  <si>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</si>
  <si>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</si>
  <si>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</si>
  <si>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</si>
  <si>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</si>
  <si>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</si>
  <si>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</si>
  <si>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</si>
  <si>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</si>
  <si>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</si>
  <si>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</si>
  <si>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</si>
  <si>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</si>
  <si>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</si>
  <si>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</si>
  <si>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</si>
  <si>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</si>
  <si>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</si>
  <si>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</si>
  <si>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</si>
  <si>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</si>
  <si>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</si>
  <si>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</si>
  <si>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</si>
  <si>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</si>
  <si>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</si>
  <si>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</si>
  <si>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</si>
  <si>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</si>
  <si>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</si>
  <si>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</si>
  <si>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</si>
  <si>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</si>
  <si>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</si>
  <si>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</si>
  <si>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</si>
  <si>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</si>
  <si>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</si>
  <si>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</si>
  <si>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</si>
  <si>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</si>
  <si>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</si>
  <si>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</si>
  <si>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</si>
  <si>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</si>
  <si>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</si>
  <si>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</si>
  <si>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</si>
  <si>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</si>
  <si>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</si>
  <si>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</si>
  <si>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</si>
  <si>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</si>
  <si>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</si>
  <si>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</si>
  <si>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</si>
  <si>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</si>
  <si>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</si>
  <si>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</si>
  <si>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</si>
  <si>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</si>
  <si>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</si>
  <si>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</si>
  <si>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</si>
  <si>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</si>
  <si>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</si>
  <si>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</si>
  <si>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</si>
  <si>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</si>
  <si>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</si>
  <si>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</si>
  <si>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</si>
  <si>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</si>
  <si>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</si>
  <si>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</si>
  <si>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</si>
  <si>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</si>
  <si>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</si>
  <si>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</si>
  <si>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</si>
  <si>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</si>
  <si>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</si>
  <si>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</si>
  <si>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</si>
  <si>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</si>
  <si>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</si>
  <si>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</si>
  <si>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</si>
  <si>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</si>
  <si>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</si>
  <si>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</si>
  <si>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</si>
  <si>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</si>
  <si>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</si>
  <si>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</si>
  <si>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</si>
  <si>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</si>
  <si>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</si>
  <si>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</si>
  <si>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</si>
  <si>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</si>
  <si>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All waste shall be stored and treated on an impermeable surface with sealed drainage system, except for specified </t>
  </si>
  <si>
    <t>As above. Appropriate measures could include clearing litter arising from the activities from affected areas outside the site.</t>
  </si>
  <si>
    <t>Permitted wastes may attract scavenging animals and birds. Wastes may become nesting / breeding sites.</t>
  </si>
  <si>
    <t>Permitted waste types do not include sludges or liquids so only a medium magnitude risk is estimated.  There is potential for contaminated rainwater run-off from wastes stored outside buildings especially during heavy rain.</t>
  </si>
  <si>
    <t>There is potential for contaminated rainwater run-off or leachate from permitted waste types.</t>
  </si>
  <si>
    <t>SR (no buildings)  - There is no requirement to carry out the activity in a building or store waste in containers so there</t>
  </si>
  <si>
    <t>Road safety, local residents often sensitive to mud on roads.</t>
  </si>
  <si>
    <t>Spillage of liquids, leachate from waste, contaminated rainwater run-off from waste e.g. containing suspended solids.</t>
  </si>
  <si>
    <t xml:space="preserve">The activities shall not be carried out within 500m of a European Site (candidate or Special Area of Conservation,  </t>
  </si>
  <si>
    <t>Parameter 8</t>
  </si>
  <si>
    <t xml:space="preserve">The activities shall not be carried out within an Air Quality Management Area (AQMA) designated for </t>
  </si>
  <si>
    <t>particulate matter in the form of PM10.</t>
  </si>
  <si>
    <t>less than 5,000 tonnes per annum.</t>
  </si>
  <si>
    <t>Local residents often sensitive to dust.</t>
  </si>
  <si>
    <t>or workplace; the activity  shall not be carried out in an AQMA and the quantity of waste accepted at the facility shall be</t>
  </si>
  <si>
    <t>Permitted waste types - Non hazardous and hazardous (asbestos only) Household, Commercial and Industrial Waste</t>
  </si>
  <si>
    <t>Parameter 9</t>
  </si>
  <si>
    <t xml:space="preserve">SR (asbestos) - Asbestos is the only permitted hazardous waste and there are several standard rules to manage the risk: </t>
  </si>
  <si>
    <t>quantity received shall not exceed 10 tonnes per day; quantity stored shall not exceed 10 tonnes;  there shall be no treatment;</t>
  </si>
  <si>
    <t xml:space="preserve"> an impermeable surface with a sealed drainage system.</t>
  </si>
  <si>
    <t>Respiratory illness i.e. lung cancer and mesothelioma</t>
  </si>
  <si>
    <t>Airborne asbestos fibres</t>
  </si>
  <si>
    <t>Potential for exposure is low because of separate health and safety controls to protect employees</t>
  </si>
  <si>
    <t xml:space="preserve">Apart from asbestos, hazardous waste are not permitted.  Apart from asbestos, wastes are not stored in buildings or inside secure containers so they could be washed off-site, which will add to the volume of the post-flood clean up workload, rather than the hazard.  </t>
  </si>
  <si>
    <t>Asbestos waste shall be double bagged and stored within secure lockable containers</t>
  </si>
  <si>
    <t>including a maximum 10 tonnes per day of asbestos</t>
  </si>
  <si>
    <t>Quantity of waste accepted at the facility: less than 5,000 tonnes per annum,</t>
  </si>
  <si>
    <t>The quantity of tyres stored at the facility shall not be more than 50 tonnes</t>
  </si>
  <si>
    <t>The quantity of asbestos stored at the facility shall not be more than 10 tonnes</t>
  </si>
  <si>
    <t>Parameter 11</t>
  </si>
  <si>
    <t>Parameter 10</t>
  </si>
  <si>
    <t>Parameter 12</t>
  </si>
  <si>
    <t>The activities are not carried out predominantly using a limited number of the permitted waste types</t>
  </si>
  <si>
    <t>in a manner which significantly increases any of the risks compared to the generic operation of this type of facility,</t>
  </si>
  <si>
    <t>manual sorting, separation, screening, baling, shredding, crushing or compaction of non hazardous waste (D9, R3, R4, R5).</t>
  </si>
  <si>
    <t>for example predominantly storing wastes which present a significant increase in fire risk.</t>
  </si>
  <si>
    <t>Apart from asbestos, permitted waste types are non-hazardous therefore only a medium magnitude risk is estimated.</t>
  </si>
  <si>
    <t>Permitted waste types do not include sludges or liquids and, apart from asbestos, are non-hazardous therefore only a medium magnitude risk is estimated.</t>
  </si>
  <si>
    <t>Apart from asbestos, waste types are non-hazardous so harm is likely to be temporary and reversible.</t>
  </si>
  <si>
    <t>SR (asbestos)</t>
  </si>
  <si>
    <t>Chronic effects: deterioration of water quality</t>
  </si>
  <si>
    <t>As above. Appropriate measures could include clearing waste, litter and mud arising from the activities from affected areas outside the site.</t>
  </si>
  <si>
    <t>SR - management system (will include flood risk management). Effects will be reduced by SR (no buildings). Hazardous waste washed off site restricted by SR (asbestos).</t>
  </si>
  <si>
    <t>SR - activities shall be managed and operated in accordance with a management system (will include site security measures to prevent unauthorised access).  Access to hazardous waste restricted by SR (asbestos).</t>
  </si>
  <si>
    <t>SR (no buildings). SR - activities shall not be carried out within 500m of a European Site or SSSI. (Distance criteria as agreed with Natural England/Countryside Council for Wales).</t>
  </si>
  <si>
    <t>Parameter 13</t>
  </si>
  <si>
    <t>The activities shall not be carried out within 50m of any well, spring or borehold used for the supply of water for human consumption.  This must include private water supplies.</t>
  </si>
  <si>
    <t>Waste Op: Houseworld Commercial and Industrial Waste Transfer Station with treatment &amp; asbestos storage (no building)</t>
  </si>
  <si>
    <t>The activities shall not be carried out within 500m of any residential dwelling of workplace.</t>
  </si>
  <si>
    <t xml:space="preserve">are three standard rules to manage the risk -  the activities shall not be carried out within 500m of any residential dwelling  </t>
  </si>
  <si>
    <t>storage conditions shall be double bagged .within clearly identified, segregated, secure,  lockable containers on</t>
  </si>
  <si>
    <t>SR - emissions of substances not controlled by emission limits . SR - (if required) - emissions management plan. Effects reduced by SR (no buildings).</t>
  </si>
  <si>
    <t>SR - emissions shall be free from noise and vibration    SR (if required) - noise and vibration management plan. Effects will be reduced by SR (no buildings).</t>
  </si>
  <si>
    <t>SR - All liquids shall be provided with secondary containment . (applies to non-wastes such as fuels). Effects reduced by SR (no buildings). Run-off restricted by SR on emissions of substances not controlled by emission limits with appropriate measures:  . storage &amp; treatment on an impermeable surface with sealed drainage; only specified low risk wastes can be stored &amp; treated outside on hard standing.</t>
  </si>
  <si>
    <t>SR - emissions of substances not controlled by emission limits  . shall not cause pollution .  SR (if required) - emissions management plan.</t>
  </si>
  <si>
    <t xml:space="preserve"> SR - management system (will include fire and spillages). Effects will be reduced by SR (no buildings). Spread of fire to hazardous waste restricted by SR (asbestos). SR - tyre storage no more than 50 tonnes.</t>
  </si>
  <si>
    <t xml:space="preserve"> SR - management system (will include fire and spillages). Effects will be reduced by SR (no buildings). Spread of fire to hazardous waste restricted by SR (asbestos). SR - tyre storage no more than 50 tonnes.. Permitted activities do not include the burning of waste. Effects will be reduced by SR (no buildings).</t>
  </si>
  <si>
    <t>SR - All liquids shall be provided with secondary containment . (applies to non-wastes such as fuels). Effects reduced by SR (no buildings). Run-off restricted by SR on emissions of substances not controlled by emission limits with appropriate measures:  . storage &amp; treatment on an impermeable surface with sealed drainage; only specified low risk wastes can be stored &amp; treated outside on hard standing.Also the activities shall not be carried out within 50m of any well, spring or borehold used for the supply of water for human consumption.  This must include private water supplies.</t>
  </si>
  <si>
    <t xml:space="preserve">SR - emissions of substances not controlled by emission limits (including those from scavenging animals, scavenging birds and other pests) shall not cause pollution. Effects will be reduced by SR (no buildings). Access to hazardous waste is restricted by SR (asbestos). </t>
  </si>
  <si>
    <t>SR - emissions shall be free from odour SR (if required) - odour management plan. Effects will be reduced by SR (no buildings).</t>
  </si>
  <si>
    <t xml:space="preserve">Apart from asbestos, permitted waste types do not include dusts, powders or loose fibres but the treatment activities will produce particulate matter so a high magnitude risk is estimated.  There is potential for exposure if anyone is living or working close to the site (apart from the operator and employees). </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</si>
  <si>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</si>
  <si>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</si>
  <si>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</si>
  <si>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</si>
  <si>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</si>
  <si>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</si>
  <si>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</si>
  <si>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</si>
  <si>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</si>
  <si>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Parmeter 14</t>
  </si>
  <si>
    <t xml:space="preserve">SR - Limit in SR of annual tonnage to 5000 tonnes. 
SR - Requirement for 3 month maximum duration of waste storage on site.
 Requirement for Fire Prevention Plan </t>
  </si>
  <si>
    <t>Requirement for 3 month maximum duration of waste storage on site.</t>
  </si>
  <si>
    <t>Greater than 50m (see below)</t>
  </si>
  <si>
    <r>
      <t xml:space="preserve">[This document was withdrawn on 07/02/20202] </t>
    </r>
    <r>
      <rPr>
        <sz val="14"/>
        <rFont val="Arial"/>
        <family val="2"/>
      </rPr>
      <t>Generic risk assessment for standard rules set number SR2015 No11 v6.0</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</si>
</sst>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14"/>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7" xfId="0" applyNumberFormat="1" applyFill="1" applyBorder="1" applyAlignment="1" applyProtection="1">
      <alignment vertical="top" wrapText="1"/>
      <protection locked="0"/>
    </xf>
    <xf numFmtId="0" fontId="11" fillId="0" borderId="0" xfId="0" applyFont="1"/>
    <xf numFmtId="0" fontId="11" fillId="0" borderId="5" xfId="0" applyFont="1" applyBorder="1" applyAlignment="1" applyProtection="1">
      <alignment vertical="top" wrapText="1"/>
      <protection locked="0"/>
    </xf>
    <xf numFmtId="0" fontId="11" fillId="0" borderId="28" xfId="0" applyFont="1" applyBorder="1" applyAlignment="1">
      <alignment vertical="top" wrapText="1"/>
    </xf>
    <xf numFmtId="0" fontId="11" fillId="10" borderId="28" xfId="0" applyFont="1" applyFill="1" applyBorder="1" applyAlignment="1">
      <alignment vertical="top" wrapText="1"/>
    </xf>
    <xf numFmtId="0" fontId="10" fillId="11" borderId="28" xfId="0" applyFont="1" applyFill="1" applyBorder="1" applyAlignment="1">
      <alignment vertical="top" wrapText="1"/>
    </xf>
    <xf numFmtId="0" fontId="11" fillId="0" borderId="0" xfId="0" applyFont="1" applyAlignment="1">
      <alignment vertical="top" wrapText="1"/>
    </xf>
    <xf numFmtId="0" fontId="5" fillId="0" borderId="0" xfId="0" applyFont="1"/>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12</xdr:row>
      <xdr:rowOff>0</xdr:rowOff>
    </xdr:from>
    <xdr:to>
      <xdr:col>9</xdr:col>
      <xdr:colOff>1056571</xdr:colOff>
      <xdr:row>14</xdr:row>
      <xdr:rowOff>95188</xdr:rowOff>
    </xdr:to>
    <xdr:pic>
      <xdr:nvPicPr>
        <xdr:cNvPr id="2" name="Picture 1"/>
        <xdr:cNvPicPr>
          <a:picLocks noChangeAspect="1"/>
        </xdr:cNvPicPr>
      </xdr:nvPicPr>
      <xdr:blipFill>
        <a:blip xmlns:r="http://schemas.openxmlformats.org/officeDocument/2006/relationships" r:embed="rId1"/>
        <a:stretch>
          <a:fillRect/>
        </a:stretch>
      </xdr:blipFill>
      <xdr:spPr>
        <a:xfrm>
          <a:off x="3352800" y="2076450"/>
          <a:ext cx="5628571" cy="4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42"/>
  <sheetViews>
    <sheetView tabSelected="1" topLeftCell="B1" zoomScaleNormal="100" workbookViewId="0">
      <selection activeCell="G19" sqref="G19"/>
    </sheetView>
  </sheetViews>
  <sheetFormatPr defaultRowHeight="12.75" x14ac:dyDescent="0.2"/>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56.7109375" customWidth="1"/>
    <col min="11" max="11" width="16.7109375" customWidth="1"/>
  </cols>
  <sheetData>
    <row r="2" spans="1:13" ht="18" x14ac:dyDescent="0.25">
      <c r="B2" s="81" t="s">
        <v>188</v>
      </c>
      <c r="C2" s="19"/>
      <c r="D2" s="19"/>
      <c r="E2" s="18"/>
    </row>
    <row r="3" spans="1:13" ht="12.75" customHeight="1" x14ac:dyDescent="0.25">
      <c r="B3" s="41"/>
      <c r="C3" s="41"/>
      <c r="D3" s="41"/>
      <c r="E3" s="43"/>
      <c r="F3" s="37"/>
      <c r="G3" s="37"/>
      <c r="H3" s="37"/>
      <c r="I3" s="37"/>
      <c r="J3" s="37"/>
      <c r="K3" s="37"/>
    </row>
    <row r="4" spans="1:13" ht="15.75" x14ac:dyDescent="0.25">
      <c r="B4" s="42" t="s">
        <v>54</v>
      </c>
      <c r="C4" s="42"/>
      <c r="D4" s="42"/>
      <c r="E4" s="44"/>
      <c r="F4" s="85" t="s">
        <v>161</v>
      </c>
      <c r="G4" s="85"/>
      <c r="H4" s="85"/>
      <c r="I4" s="85"/>
      <c r="J4" s="85"/>
      <c r="K4" s="38"/>
    </row>
    <row r="5" spans="1:13" ht="9.75" customHeight="1" x14ac:dyDescent="0.25">
      <c r="B5" s="42"/>
      <c r="C5" s="42"/>
      <c r="D5" s="42"/>
      <c r="E5" s="44"/>
      <c r="F5" s="40"/>
      <c r="G5" s="40"/>
      <c r="H5" s="37"/>
      <c r="I5" s="37"/>
      <c r="J5" s="37"/>
      <c r="K5" s="37"/>
    </row>
    <row r="6" spans="1:13" ht="15.75" x14ac:dyDescent="0.25">
      <c r="B6" s="42" t="s">
        <v>0</v>
      </c>
      <c r="C6" s="44"/>
      <c r="D6" s="44"/>
      <c r="E6" s="44"/>
      <c r="F6" s="85" t="s">
        <v>35</v>
      </c>
      <c r="G6" s="85"/>
      <c r="H6" s="85"/>
      <c r="I6" s="85"/>
      <c r="J6" s="85"/>
      <c r="K6" s="38"/>
    </row>
    <row r="7" spans="1:13" ht="9.75" customHeight="1" x14ac:dyDescent="0.25">
      <c r="B7" s="45"/>
      <c r="C7" s="40"/>
      <c r="D7" s="40"/>
      <c r="E7" s="40"/>
      <c r="F7" s="40"/>
      <c r="G7" s="40"/>
      <c r="H7" s="37"/>
      <c r="I7" s="37"/>
      <c r="J7" s="37"/>
      <c r="K7" s="37"/>
    </row>
    <row r="8" spans="1:13" ht="15.75" customHeight="1" x14ac:dyDescent="0.25">
      <c r="B8" s="42" t="s">
        <v>38</v>
      </c>
      <c r="C8" s="44"/>
      <c r="D8" s="44"/>
      <c r="E8" s="44"/>
      <c r="F8" s="86" t="s">
        <v>187</v>
      </c>
      <c r="G8" s="87"/>
      <c r="H8" s="87"/>
      <c r="I8" s="87"/>
      <c r="J8" s="87"/>
      <c r="K8" s="38"/>
    </row>
    <row r="9" spans="1:13" ht="10.5" customHeight="1" x14ac:dyDescent="0.2">
      <c r="B9" s="40"/>
      <c r="C9" s="40"/>
      <c r="D9" s="40"/>
      <c r="E9" s="40"/>
      <c r="F9" s="40"/>
      <c r="G9" s="40"/>
      <c r="H9" s="37"/>
      <c r="I9" s="37"/>
      <c r="J9" s="37"/>
      <c r="K9" s="37"/>
    </row>
    <row r="10" spans="1:13" ht="15.75" x14ac:dyDescent="0.25">
      <c r="B10" s="46" t="s">
        <v>1</v>
      </c>
      <c r="C10" s="40"/>
      <c r="D10" s="40"/>
      <c r="E10" s="40"/>
      <c r="F10" s="88" t="s">
        <v>36</v>
      </c>
      <c r="G10" s="88"/>
      <c r="H10" s="88"/>
      <c r="I10" s="88"/>
      <c r="J10" s="88"/>
      <c r="K10" s="39"/>
    </row>
    <row r="11" spans="1:13" ht="11.25" customHeight="1" x14ac:dyDescent="0.25">
      <c r="B11" s="46"/>
      <c r="C11" s="40"/>
      <c r="D11" s="40"/>
      <c r="E11" s="40"/>
      <c r="F11" s="40"/>
      <c r="G11" s="40"/>
      <c r="H11" s="41"/>
      <c r="I11" s="37"/>
      <c r="J11" s="37"/>
      <c r="K11" s="37"/>
    </row>
    <row r="12" spans="1:13" ht="15.75" x14ac:dyDescent="0.25">
      <c r="B12" s="42" t="s">
        <v>2</v>
      </c>
      <c r="C12" s="40"/>
      <c r="D12" s="40"/>
      <c r="E12" s="40"/>
      <c r="F12" s="83">
        <v>41124</v>
      </c>
      <c r="G12" s="84"/>
      <c r="H12" s="84"/>
      <c r="I12" s="84"/>
      <c r="J12" s="84"/>
      <c r="K12" s="38"/>
    </row>
    <row r="13" spans="1:13" ht="15.75" x14ac:dyDescent="0.25">
      <c r="B13" s="42"/>
      <c r="C13" s="40"/>
      <c r="D13" s="40"/>
      <c r="E13" s="40"/>
      <c r="F13" s="40"/>
      <c r="G13" s="40"/>
      <c r="H13" s="42"/>
      <c r="I13" s="40"/>
      <c r="J13" s="40"/>
      <c r="K13" s="40"/>
    </row>
    <row r="14" spans="1:13" ht="15.75" x14ac:dyDescent="0.25">
      <c r="A14" s="11"/>
      <c r="B14" s="49"/>
      <c r="C14" s="50" t="s">
        <v>65</v>
      </c>
      <c r="D14" s="50"/>
      <c r="E14" s="50"/>
      <c r="F14" s="50"/>
      <c r="G14" s="50"/>
      <c r="H14" s="49"/>
      <c r="I14" s="50"/>
      <c r="J14" s="50"/>
      <c r="K14" s="50"/>
      <c r="L14" s="11"/>
      <c r="M14" s="11"/>
    </row>
    <row r="15" spans="1:13" ht="15.75" x14ac:dyDescent="0.25">
      <c r="A15" s="11"/>
      <c r="B15" s="49"/>
      <c r="C15" t="s">
        <v>31</v>
      </c>
      <c r="D15" s="50" t="s">
        <v>63</v>
      </c>
      <c r="E15" s="50"/>
      <c r="F15" s="50"/>
      <c r="G15" s="50"/>
      <c r="H15" s="49"/>
      <c r="I15" s="50"/>
      <c r="J15" s="50"/>
      <c r="K15" s="50"/>
      <c r="L15" s="11"/>
      <c r="M15" s="11"/>
    </row>
    <row r="16" spans="1:13" x14ac:dyDescent="0.2">
      <c r="A16" s="11"/>
      <c r="D16" t="s">
        <v>148</v>
      </c>
      <c r="K16" s="50"/>
      <c r="L16" s="11"/>
      <c r="M16" s="11"/>
    </row>
    <row r="17" spans="1:13" x14ac:dyDescent="0.2">
      <c r="A17" s="11"/>
      <c r="C17" t="s">
        <v>32</v>
      </c>
      <c r="D17" t="s">
        <v>129</v>
      </c>
      <c r="K17" s="50"/>
      <c r="L17" s="11"/>
      <c r="M17" s="11"/>
    </row>
    <row r="18" spans="1:13" x14ac:dyDescent="0.2">
      <c r="A18" s="11"/>
      <c r="C18" t="s">
        <v>33</v>
      </c>
      <c r="D18" t="s">
        <v>140</v>
      </c>
      <c r="K18" s="50"/>
      <c r="L18" s="11"/>
      <c r="M18" s="11"/>
    </row>
    <row r="19" spans="1:13" x14ac:dyDescent="0.2">
      <c r="A19" s="11"/>
      <c r="D19" t="s">
        <v>139</v>
      </c>
      <c r="K19" s="50"/>
      <c r="L19" s="11"/>
      <c r="M19" s="11"/>
    </row>
    <row r="20" spans="1:13" x14ac:dyDescent="0.2">
      <c r="A20" s="11"/>
      <c r="C20" t="s">
        <v>39</v>
      </c>
      <c r="D20" t="s">
        <v>141</v>
      </c>
      <c r="K20" s="50"/>
      <c r="L20" s="11"/>
      <c r="M20" s="11"/>
    </row>
    <row r="21" spans="1:13" x14ac:dyDescent="0.2">
      <c r="A21" s="11"/>
      <c r="C21" t="s">
        <v>104</v>
      </c>
      <c r="D21" t="s">
        <v>142</v>
      </c>
      <c r="K21" s="50"/>
      <c r="L21" s="11"/>
      <c r="M21" s="11"/>
    </row>
    <row r="22" spans="1:13" x14ac:dyDescent="0.2">
      <c r="A22" s="11"/>
      <c r="C22" t="s">
        <v>40</v>
      </c>
      <c r="D22" t="s">
        <v>138</v>
      </c>
      <c r="K22" s="50"/>
      <c r="L22" s="11"/>
      <c r="M22" s="11"/>
    </row>
    <row r="23" spans="1:13" x14ac:dyDescent="0.2">
      <c r="A23" s="11"/>
      <c r="C23" t="s">
        <v>62</v>
      </c>
      <c r="D23" t="s">
        <v>114</v>
      </c>
      <c r="K23" s="50"/>
      <c r="L23" s="11"/>
      <c r="M23" s="11"/>
    </row>
    <row r="24" spans="1:13" x14ac:dyDescent="0.2">
      <c r="A24" s="11"/>
      <c r="D24" t="s">
        <v>105</v>
      </c>
      <c r="K24" s="50"/>
      <c r="L24" s="11"/>
      <c r="M24" s="11"/>
    </row>
    <row r="25" spans="1:13" x14ac:dyDescent="0.2">
      <c r="A25" s="11"/>
      <c r="C25" t="s">
        <v>123</v>
      </c>
      <c r="D25" t="s">
        <v>124</v>
      </c>
      <c r="K25" s="50"/>
      <c r="L25" s="11"/>
      <c r="M25" s="11"/>
    </row>
    <row r="26" spans="1:13" x14ac:dyDescent="0.2">
      <c r="A26" s="11"/>
      <c r="D26" t="s">
        <v>125</v>
      </c>
      <c r="K26" s="50"/>
      <c r="L26" s="11"/>
      <c r="M26" s="11"/>
    </row>
    <row r="27" spans="1:13" x14ac:dyDescent="0.2">
      <c r="A27" s="11"/>
      <c r="C27" t="s">
        <v>130</v>
      </c>
      <c r="D27" t="s">
        <v>106</v>
      </c>
      <c r="K27" s="50"/>
      <c r="L27" s="11"/>
      <c r="M27" s="11"/>
    </row>
    <row r="28" spans="1:13" x14ac:dyDescent="0.2">
      <c r="A28" s="11"/>
      <c r="D28" t="s">
        <v>64</v>
      </c>
      <c r="K28" s="50"/>
      <c r="L28" s="11"/>
      <c r="M28" s="11"/>
    </row>
    <row r="29" spans="1:13" x14ac:dyDescent="0.2">
      <c r="A29" s="11"/>
      <c r="C29" t="s">
        <v>144</v>
      </c>
      <c r="D29" t="s">
        <v>162</v>
      </c>
      <c r="K29" s="50"/>
      <c r="L29" s="11"/>
      <c r="M29" s="11"/>
    </row>
    <row r="30" spans="1:13" x14ac:dyDescent="0.2">
      <c r="A30" s="11"/>
      <c r="C30" t="s">
        <v>143</v>
      </c>
      <c r="D30" t="s">
        <v>122</v>
      </c>
      <c r="K30" s="50"/>
      <c r="L30" s="11"/>
      <c r="M30" s="11"/>
    </row>
    <row r="31" spans="1:13" x14ac:dyDescent="0.2">
      <c r="A31" s="11"/>
      <c r="D31" t="s">
        <v>87</v>
      </c>
      <c r="K31" s="50"/>
      <c r="L31" s="11"/>
      <c r="M31" s="11"/>
    </row>
    <row r="32" spans="1:13" x14ac:dyDescent="0.2">
      <c r="A32" s="11"/>
      <c r="C32" t="s">
        <v>145</v>
      </c>
      <c r="D32" t="s">
        <v>146</v>
      </c>
      <c r="K32" s="50"/>
      <c r="L32" s="11"/>
      <c r="M32" s="11"/>
    </row>
    <row r="33" spans="1:13" x14ac:dyDescent="0.2">
      <c r="A33" s="11"/>
      <c r="D33" t="s">
        <v>147</v>
      </c>
      <c r="K33" s="50"/>
      <c r="L33" s="11"/>
      <c r="M33" s="11"/>
    </row>
    <row r="34" spans="1:13" x14ac:dyDescent="0.2">
      <c r="A34" s="11"/>
      <c r="D34" t="s">
        <v>149</v>
      </c>
      <c r="K34" s="50"/>
      <c r="L34" s="11"/>
      <c r="M34" s="11"/>
    </row>
    <row r="35" spans="1:13" x14ac:dyDescent="0.2">
      <c r="A35" s="11"/>
      <c r="C35" s="75" t="s">
        <v>159</v>
      </c>
      <c r="D35" s="82" t="s">
        <v>160</v>
      </c>
      <c r="E35" s="82"/>
      <c r="F35" s="82"/>
      <c r="G35" s="82"/>
      <c r="H35" s="82"/>
      <c r="I35" s="82"/>
      <c r="J35" s="82"/>
      <c r="K35" s="82"/>
      <c r="L35" s="11"/>
      <c r="M35" s="11"/>
    </row>
    <row r="36" spans="1:13" x14ac:dyDescent="0.2">
      <c r="A36" s="11"/>
      <c r="C36" s="75" t="s">
        <v>184</v>
      </c>
      <c r="D36" s="82" t="s">
        <v>186</v>
      </c>
      <c r="E36" s="82"/>
      <c r="F36" s="82"/>
      <c r="G36" s="82"/>
      <c r="H36" s="82"/>
      <c r="I36" s="82"/>
      <c r="J36" s="80"/>
      <c r="K36" s="80"/>
      <c r="L36" s="11"/>
      <c r="M36" s="11"/>
    </row>
    <row r="37" spans="1:13" x14ac:dyDescent="0.2">
      <c r="A37" s="11"/>
      <c r="K37" s="50"/>
      <c r="L37" s="11"/>
      <c r="M37" s="11"/>
    </row>
    <row r="38" spans="1:13" x14ac:dyDescent="0.2">
      <c r="A38" s="11"/>
      <c r="C38" t="s">
        <v>41</v>
      </c>
      <c r="D38" t="s">
        <v>66</v>
      </c>
      <c r="K38" s="50"/>
      <c r="L38" s="11"/>
      <c r="M38" s="11"/>
    </row>
    <row r="39" spans="1:13" x14ac:dyDescent="0.2">
      <c r="A39" s="11"/>
      <c r="D39" t="s">
        <v>119</v>
      </c>
      <c r="K39" s="50"/>
      <c r="L39" s="11"/>
      <c r="M39" s="11"/>
    </row>
    <row r="40" spans="1:13" x14ac:dyDescent="0.2">
      <c r="A40" s="11"/>
      <c r="D40" t="s">
        <v>163</v>
      </c>
      <c r="K40" s="50"/>
      <c r="L40" s="11"/>
      <c r="M40" s="11"/>
    </row>
    <row r="41" spans="1:13" x14ac:dyDescent="0.2">
      <c r="A41" s="11"/>
      <c r="D41" t="s">
        <v>128</v>
      </c>
      <c r="K41" s="50"/>
      <c r="L41" s="11"/>
      <c r="M41" s="11"/>
    </row>
    <row r="42" spans="1:13" x14ac:dyDescent="0.2">
      <c r="A42" s="11"/>
      <c r="D42" t="s">
        <v>126</v>
      </c>
      <c r="K42" s="50"/>
      <c r="L42" s="11"/>
      <c r="M42" s="11"/>
    </row>
    <row r="43" spans="1:13" x14ac:dyDescent="0.2">
      <c r="A43" s="11"/>
      <c r="D43" t="s">
        <v>131</v>
      </c>
      <c r="K43" s="50"/>
      <c r="L43" s="11"/>
      <c r="M43" s="11"/>
    </row>
    <row r="44" spans="1:13" x14ac:dyDescent="0.2">
      <c r="A44" s="11"/>
      <c r="D44" t="s">
        <v>132</v>
      </c>
      <c r="K44" s="50"/>
      <c r="L44" s="11"/>
      <c r="M44" s="11"/>
    </row>
    <row r="45" spans="1:13" x14ac:dyDescent="0.2">
      <c r="A45" s="11"/>
      <c r="D45" t="s">
        <v>164</v>
      </c>
      <c r="K45" s="50"/>
      <c r="L45" s="11"/>
      <c r="M45" s="11"/>
    </row>
    <row r="46" spans="1:13" x14ac:dyDescent="0.2">
      <c r="A46" s="11"/>
      <c r="D46" t="s">
        <v>133</v>
      </c>
      <c r="K46" s="50"/>
      <c r="L46" s="11"/>
      <c r="M46" s="11"/>
    </row>
    <row r="47" spans="1:13" ht="13.5" thickBot="1" x14ac:dyDescent="0.25">
      <c r="B47" s="11"/>
      <c r="C47" s="11"/>
      <c r="D47" s="11"/>
      <c r="E47" s="11"/>
      <c r="F47" s="10"/>
      <c r="G47" s="11"/>
      <c r="H47" s="11"/>
      <c r="I47" s="11"/>
      <c r="J47" s="11"/>
      <c r="K47" s="11"/>
    </row>
    <row r="48" spans="1:13" ht="28.5" customHeight="1" thickTop="1" x14ac:dyDescent="0.2">
      <c r="A48" s="2"/>
      <c r="B48" s="16" t="s">
        <v>3</v>
      </c>
      <c r="C48" s="12"/>
      <c r="D48" s="12"/>
      <c r="E48" s="12"/>
      <c r="F48" s="13"/>
      <c r="G48" s="14" t="s">
        <v>4</v>
      </c>
      <c r="H48" s="14"/>
      <c r="I48" s="15"/>
      <c r="J48" s="16" t="s">
        <v>34</v>
      </c>
      <c r="K48" s="17"/>
    </row>
    <row r="49" spans="1:11" ht="25.5" x14ac:dyDescent="0.2">
      <c r="A49" s="1"/>
      <c r="B49" s="3" t="s">
        <v>5</v>
      </c>
      <c r="C49" s="4" t="s">
        <v>6</v>
      </c>
      <c r="D49" s="4" t="s">
        <v>7</v>
      </c>
      <c r="E49" s="5" t="s">
        <v>8</v>
      </c>
      <c r="F49" s="3" t="s">
        <v>9</v>
      </c>
      <c r="G49" s="4" t="s">
        <v>10</v>
      </c>
      <c r="H49" s="4" t="s">
        <v>11</v>
      </c>
      <c r="I49" s="5" t="s">
        <v>12</v>
      </c>
      <c r="J49" s="3" t="s">
        <v>13</v>
      </c>
      <c r="K49" s="55" t="s">
        <v>14</v>
      </c>
    </row>
    <row r="50" spans="1:11" ht="121.5" customHeight="1" x14ac:dyDescent="0.2">
      <c r="A50" s="1"/>
      <c r="B50" s="6" t="s">
        <v>15</v>
      </c>
      <c r="C50" s="7" t="s">
        <v>16</v>
      </c>
      <c r="D50" s="7" t="s">
        <v>17</v>
      </c>
      <c r="E50" s="8" t="s">
        <v>18</v>
      </c>
      <c r="F50" s="6" t="s">
        <v>19</v>
      </c>
      <c r="G50" s="7" t="s">
        <v>20</v>
      </c>
      <c r="H50" s="7" t="s">
        <v>21</v>
      </c>
      <c r="I50" s="8" t="s">
        <v>22</v>
      </c>
      <c r="J50" s="6" t="s">
        <v>23</v>
      </c>
      <c r="K50" s="56" t="s">
        <v>37</v>
      </c>
    </row>
    <row r="51" spans="1:11" ht="88.5" customHeight="1" x14ac:dyDescent="0.2">
      <c r="A51" s="33"/>
      <c r="B51" s="28" t="s">
        <v>42</v>
      </c>
      <c r="C51" s="29" t="s">
        <v>135</v>
      </c>
      <c r="D51" s="29" t="s">
        <v>134</v>
      </c>
      <c r="E51" s="30" t="s">
        <v>69</v>
      </c>
      <c r="F51" s="53" t="s">
        <v>25</v>
      </c>
      <c r="G51" s="54" t="s">
        <v>27</v>
      </c>
      <c r="H51" s="60" t="s">
        <v>26</v>
      </c>
      <c r="I51" s="34" t="s">
        <v>136</v>
      </c>
      <c r="J51" s="28" t="s">
        <v>153</v>
      </c>
      <c r="K51" s="35" t="s">
        <v>25</v>
      </c>
    </row>
    <row r="52" spans="1:11" ht="206.25" customHeight="1" x14ac:dyDescent="0.2">
      <c r="A52" s="33"/>
      <c r="B52" s="28" t="s">
        <v>42</v>
      </c>
      <c r="C52" s="29" t="s">
        <v>68</v>
      </c>
      <c r="D52" s="29" t="s">
        <v>90</v>
      </c>
      <c r="E52" s="30" t="s">
        <v>69</v>
      </c>
      <c r="F52" s="53" t="s">
        <v>27</v>
      </c>
      <c r="G52" s="54" t="s">
        <v>26</v>
      </c>
      <c r="H52" s="60" t="s">
        <v>27</v>
      </c>
      <c r="I52" s="74" t="s">
        <v>174</v>
      </c>
      <c r="J52" s="28" t="s">
        <v>165</v>
      </c>
      <c r="K52" s="35" t="s">
        <v>25</v>
      </c>
    </row>
    <row r="53" spans="1:11" ht="54.75" customHeight="1" x14ac:dyDescent="0.2">
      <c r="A53" s="33"/>
      <c r="B53" s="28" t="s">
        <v>42</v>
      </c>
      <c r="C53" s="29" t="s">
        <v>88</v>
      </c>
      <c r="D53" s="29" t="s">
        <v>43</v>
      </c>
      <c r="E53" s="30" t="s">
        <v>67</v>
      </c>
      <c r="F53" s="53" t="s">
        <v>26</v>
      </c>
      <c r="G53" s="54" t="s">
        <v>25</v>
      </c>
      <c r="H53" s="60" t="s">
        <v>25</v>
      </c>
      <c r="I53" s="34" t="s">
        <v>127</v>
      </c>
      <c r="J53" s="28" t="s">
        <v>165</v>
      </c>
      <c r="K53" s="35" t="s">
        <v>25</v>
      </c>
    </row>
    <row r="54" spans="1:11" ht="87.75" customHeight="1" x14ac:dyDescent="0.2">
      <c r="A54" s="33"/>
      <c r="B54" s="28" t="s">
        <v>70</v>
      </c>
      <c r="C54" s="29" t="s">
        <v>107</v>
      </c>
      <c r="D54" s="29" t="s">
        <v>55</v>
      </c>
      <c r="E54" s="30" t="s">
        <v>67</v>
      </c>
      <c r="F54" s="53" t="s">
        <v>26</v>
      </c>
      <c r="G54" s="54" t="s">
        <v>26</v>
      </c>
      <c r="H54" s="60" t="s">
        <v>26</v>
      </c>
      <c r="I54" s="34" t="s">
        <v>56</v>
      </c>
      <c r="J54" s="28" t="s">
        <v>115</v>
      </c>
      <c r="K54" s="35" t="s">
        <v>25</v>
      </c>
    </row>
    <row r="55" spans="1:11" ht="85.5" customHeight="1" x14ac:dyDescent="0.2">
      <c r="A55" s="33"/>
      <c r="B55" s="28" t="s">
        <v>42</v>
      </c>
      <c r="C55" s="29" t="s">
        <v>71</v>
      </c>
      <c r="D55" s="29" t="s">
        <v>91</v>
      </c>
      <c r="E55" s="30" t="s">
        <v>72</v>
      </c>
      <c r="F55" s="53" t="s">
        <v>26</v>
      </c>
      <c r="G55" s="54" t="s">
        <v>26</v>
      </c>
      <c r="H55" s="60" t="s">
        <v>26</v>
      </c>
      <c r="I55" s="34" t="s">
        <v>120</v>
      </c>
      <c r="J55" s="28" t="s">
        <v>155</v>
      </c>
      <c r="K55" s="35" t="s">
        <v>25</v>
      </c>
    </row>
    <row r="56" spans="1:11" ht="84" customHeight="1" x14ac:dyDescent="0.2">
      <c r="A56" s="33"/>
      <c r="B56" s="28" t="s">
        <v>42</v>
      </c>
      <c r="C56" s="29" t="s">
        <v>45</v>
      </c>
      <c r="D56" s="29" t="s">
        <v>44</v>
      </c>
      <c r="E56" s="30" t="s">
        <v>69</v>
      </c>
      <c r="F56" s="53" t="s">
        <v>26</v>
      </c>
      <c r="G56" s="54" t="s">
        <v>26</v>
      </c>
      <c r="H56" s="60" t="s">
        <v>26</v>
      </c>
      <c r="I56" s="34" t="s">
        <v>57</v>
      </c>
      <c r="J56" s="28" t="s">
        <v>173</v>
      </c>
      <c r="K56" s="35" t="s">
        <v>25</v>
      </c>
    </row>
    <row r="57" spans="1:11" ht="111.75" customHeight="1" x14ac:dyDescent="0.2">
      <c r="A57" s="33"/>
      <c r="B57" s="28" t="s">
        <v>42</v>
      </c>
      <c r="C57" s="29" t="s">
        <v>100</v>
      </c>
      <c r="D57" s="29" t="s">
        <v>81</v>
      </c>
      <c r="E57" s="30" t="s">
        <v>82</v>
      </c>
      <c r="F57" s="53" t="s">
        <v>26</v>
      </c>
      <c r="G57" s="54" t="s">
        <v>26</v>
      </c>
      <c r="H57" s="60" t="s">
        <v>26</v>
      </c>
      <c r="I57" s="34" t="s">
        <v>83</v>
      </c>
      <c r="J57" s="28" t="s">
        <v>166</v>
      </c>
      <c r="K57" s="35" t="s">
        <v>25</v>
      </c>
    </row>
    <row r="58" spans="1:11" ht="192" customHeight="1" x14ac:dyDescent="0.2">
      <c r="A58" s="33"/>
      <c r="B58" s="28" t="s">
        <v>42</v>
      </c>
      <c r="C58" s="29" t="s">
        <v>73</v>
      </c>
      <c r="D58" s="29" t="s">
        <v>108</v>
      </c>
      <c r="E58" s="30" t="s">
        <v>47</v>
      </c>
      <c r="F58" s="53" t="s">
        <v>26</v>
      </c>
      <c r="G58" s="54" t="s">
        <v>26</v>
      </c>
      <c r="H58" s="60" t="s">
        <v>26</v>
      </c>
      <c r="I58" s="34" t="s">
        <v>116</v>
      </c>
      <c r="J58" s="28" t="s">
        <v>172</v>
      </c>
      <c r="K58" s="35" t="s">
        <v>25</v>
      </c>
    </row>
    <row r="59" spans="1:11" ht="78" customHeight="1" x14ac:dyDescent="0.2">
      <c r="A59" s="33"/>
      <c r="B59" s="28" t="s">
        <v>42</v>
      </c>
      <c r="C59" s="29" t="s">
        <v>48</v>
      </c>
      <c r="D59" s="29" t="s">
        <v>46</v>
      </c>
      <c r="E59" s="30" t="s">
        <v>47</v>
      </c>
      <c r="F59" s="61" t="s">
        <v>26</v>
      </c>
      <c r="G59" s="54" t="s">
        <v>26</v>
      </c>
      <c r="H59" s="60" t="s">
        <v>26</v>
      </c>
      <c r="I59" s="34" t="s">
        <v>49</v>
      </c>
      <c r="J59" s="62" t="s">
        <v>172</v>
      </c>
      <c r="K59" s="35" t="s">
        <v>25</v>
      </c>
    </row>
    <row r="60" spans="1:11" ht="173.25" customHeight="1" x14ac:dyDescent="0.2">
      <c r="A60" s="33"/>
      <c r="B60" s="28" t="s">
        <v>58</v>
      </c>
      <c r="C60" s="29" t="s">
        <v>74</v>
      </c>
      <c r="D60" s="29" t="s">
        <v>75</v>
      </c>
      <c r="E60" s="30" t="s">
        <v>50</v>
      </c>
      <c r="F60" s="53" t="s">
        <v>25</v>
      </c>
      <c r="G60" s="54" t="s">
        <v>26</v>
      </c>
      <c r="H60" s="60" t="s">
        <v>25</v>
      </c>
      <c r="I60" s="34" t="s">
        <v>137</v>
      </c>
      <c r="J60" s="28" t="s">
        <v>156</v>
      </c>
      <c r="K60" s="35" t="s">
        <v>25</v>
      </c>
    </row>
    <row r="61" spans="1:11" ht="135.75" customHeight="1" x14ac:dyDescent="0.2">
      <c r="A61" s="33"/>
      <c r="B61" s="28" t="s">
        <v>84</v>
      </c>
      <c r="C61" s="29" t="s">
        <v>76</v>
      </c>
      <c r="D61" s="29" t="s">
        <v>77</v>
      </c>
      <c r="E61" s="30" t="s">
        <v>59</v>
      </c>
      <c r="F61" s="53" t="s">
        <v>26</v>
      </c>
      <c r="G61" s="54" t="s">
        <v>26</v>
      </c>
      <c r="H61" s="60" t="s">
        <v>26</v>
      </c>
      <c r="I61" s="34" t="s">
        <v>150</v>
      </c>
      <c r="J61" s="28" t="s">
        <v>157</v>
      </c>
      <c r="K61" s="35" t="s">
        <v>25</v>
      </c>
    </row>
    <row r="62" spans="1:11" ht="149.25" customHeight="1" x14ac:dyDescent="0.2">
      <c r="A62" s="33"/>
      <c r="B62" s="28" t="s">
        <v>85</v>
      </c>
      <c r="C62" s="29" t="s">
        <v>101</v>
      </c>
      <c r="D62" s="29" t="s">
        <v>102</v>
      </c>
      <c r="E62" s="30" t="s">
        <v>103</v>
      </c>
      <c r="F62" s="53" t="s">
        <v>26</v>
      </c>
      <c r="G62" s="54" t="s">
        <v>26</v>
      </c>
      <c r="H62" s="60" t="s">
        <v>26</v>
      </c>
      <c r="I62" s="34" t="s">
        <v>151</v>
      </c>
      <c r="J62" s="28" t="s">
        <v>169</v>
      </c>
      <c r="K62" s="35" t="s">
        <v>25</v>
      </c>
    </row>
    <row r="63" spans="1:11" ht="94.5" customHeight="1" x14ac:dyDescent="0.2">
      <c r="A63" s="33"/>
      <c r="B63" s="28" t="s">
        <v>58</v>
      </c>
      <c r="C63" s="29" t="s">
        <v>109</v>
      </c>
      <c r="D63" s="29" t="s">
        <v>110</v>
      </c>
      <c r="E63" s="30" t="s">
        <v>111</v>
      </c>
      <c r="F63" s="53" t="s">
        <v>26</v>
      </c>
      <c r="G63" s="54" t="s">
        <v>26</v>
      </c>
      <c r="H63" s="60" t="s">
        <v>26</v>
      </c>
      <c r="I63" s="34" t="s">
        <v>80</v>
      </c>
      <c r="J63" s="28" t="s">
        <v>170</v>
      </c>
      <c r="K63" s="35" t="s">
        <v>25</v>
      </c>
    </row>
    <row r="64" spans="1:11" ht="182.25" customHeight="1" x14ac:dyDescent="0.2">
      <c r="A64" s="33"/>
      <c r="B64" s="28" t="s">
        <v>113</v>
      </c>
      <c r="C64" s="29" t="s">
        <v>121</v>
      </c>
      <c r="D64" s="29" t="s">
        <v>78</v>
      </c>
      <c r="E64" s="30" t="s">
        <v>51</v>
      </c>
      <c r="F64" s="53" t="s">
        <v>26</v>
      </c>
      <c r="G64" s="54" t="s">
        <v>26</v>
      </c>
      <c r="H64" s="60" t="s">
        <v>26</v>
      </c>
      <c r="I64" s="34" t="s">
        <v>117</v>
      </c>
      <c r="J64" s="62" t="s">
        <v>167</v>
      </c>
      <c r="K64" s="35" t="s">
        <v>25</v>
      </c>
    </row>
    <row r="65" spans="1:11" ht="96.75" customHeight="1" x14ac:dyDescent="0.2">
      <c r="A65" s="33"/>
      <c r="B65" s="28" t="s">
        <v>113</v>
      </c>
      <c r="C65" s="29" t="s">
        <v>121</v>
      </c>
      <c r="D65" s="29" t="s">
        <v>154</v>
      </c>
      <c r="E65" s="30" t="s">
        <v>99</v>
      </c>
      <c r="F65" s="53" t="s">
        <v>26</v>
      </c>
      <c r="G65" s="54" t="s">
        <v>25</v>
      </c>
      <c r="H65" s="60" t="s">
        <v>25</v>
      </c>
      <c r="I65" s="34" t="s">
        <v>152</v>
      </c>
      <c r="J65" s="62" t="s">
        <v>167</v>
      </c>
      <c r="K65" s="35" t="s">
        <v>25</v>
      </c>
    </row>
    <row r="66" spans="1:11" ht="133.5" customHeight="1" x14ac:dyDescent="0.2">
      <c r="A66" s="33"/>
      <c r="B66" s="28" t="s">
        <v>60</v>
      </c>
      <c r="C66" s="29" t="s">
        <v>121</v>
      </c>
      <c r="D66" s="29" t="s">
        <v>61</v>
      </c>
      <c r="E66" s="30" t="s">
        <v>96</v>
      </c>
      <c r="F66" s="53" t="s">
        <v>26</v>
      </c>
      <c r="G66" s="54" t="s">
        <v>26</v>
      </c>
      <c r="H66" s="60" t="s">
        <v>26</v>
      </c>
      <c r="I66" s="34" t="s">
        <v>97</v>
      </c>
      <c r="J66" s="76" t="s">
        <v>171</v>
      </c>
      <c r="K66" s="35" t="s">
        <v>25</v>
      </c>
    </row>
    <row r="67" spans="1:11" ht="132.75" customHeight="1" thickBot="1" x14ac:dyDescent="0.25">
      <c r="A67" s="33"/>
      <c r="B67" s="31" t="s">
        <v>52</v>
      </c>
      <c r="C67" s="29" t="s">
        <v>121</v>
      </c>
      <c r="D67" s="32" t="s">
        <v>98</v>
      </c>
      <c r="E67" s="57" t="s">
        <v>79</v>
      </c>
      <c r="F67" s="63" t="s">
        <v>26</v>
      </c>
      <c r="G67" s="58" t="s">
        <v>26</v>
      </c>
      <c r="H67" s="64" t="s">
        <v>26</v>
      </c>
      <c r="I67" s="59" t="s">
        <v>118</v>
      </c>
      <c r="J67" s="31" t="s">
        <v>171</v>
      </c>
      <c r="K67" s="36" t="s">
        <v>25</v>
      </c>
    </row>
    <row r="68" spans="1:11" ht="99" customHeight="1" thickTop="1" thickBot="1" x14ac:dyDescent="0.25">
      <c r="A68" s="33"/>
      <c r="B68" s="65" t="s">
        <v>42</v>
      </c>
      <c r="C68" s="66" t="s">
        <v>89</v>
      </c>
      <c r="D68" s="66" t="s">
        <v>93</v>
      </c>
      <c r="E68" s="67" t="s">
        <v>92</v>
      </c>
      <c r="F68" s="68" t="s">
        <v>25</v>
      </c>
      <c r="G68" s="69" t="s">
        <v>26</v>
      </c>
      <c r="H68" s="70" t="s">
        <v>25</v>
      </c>
      <c r="I68" s="71" t="s">
        <v>94</v>
      </c>
      <c r="J68" s="72" t="s">
        <v>168</v>
      </c>
      <c r="K68" s="73" t="s">
        <v>24</v>
      </c>
    </row>
    <row r="69" spans="1:11" ht="115.5" customHeight="1" thickTop="1" x14ac:dyDescent="0.2">
      <c r="A69" s="33"/>
      <c r="B69" s="31" t="s">
        <v>86</v>
      </c>
      <c r="C69" s="32" t="s">
        <v>53</v>
      </c>
      <c r="D69" s="32" t="s">
        <v>112</v>
      </c>
      <c r="E69" s="57" t="s">
        <v>53</v>
      </c>
      <c r="F69" s="63" t="s">
        <v>26</v>
      </c>
      <c r="G69" s="58" t="s">
        <v>26</v>
      </c>
      <c r="H69" s="64" t="s">
        <v>26</v>
      </c>
      <c r="I69" s="59" t="s">
        <v>95</v>
      </c>
      <c r="J69" s="31" t="s">
        <v>158</v>
      </c>
      <c r="K69" s="36" t="s">
        <v>25</v>
      </c>
    </row>
    <row r="70" spans="1:11" ht="114.75" x14ac:dyDescent="0.2">
      <c r="A70" s="9"/>
      <c r="B70" s="77" t="s">
        <v>175</v>
      </c>
      <c r="C70" s="77" t="s">
        <v>176</v>
      </c>
      <c r="D70" s="77" t="s">
        <v>177</v>
      </c>
      <c r="E70" s="77" t="s">
        <v>178</v>
      </c>
      <c r="F70" s="78" t="s">
        <v>25</v>
      </c>
      <c r="G70" s="78" t="s">
        <v>27</v>
      </c>
      <c r="H70" s="79" t="s">
        <v>26</v>
      </c>
      <c r="I70" s="77" t="s">
        <v>179</v>
      </c>
      <c r="J70" s="77" t="s">
        <v>185</v>
      </c>
      <c r="K70" s="77" t="s">
        <v>25</v>
      </c>
    </row>
    <row r="71" spans="1:11" ht="165.75" x14ac:dyDescent="0.2">
      <c r="A71" s="9"/>
      <c r="B71" s="77" t="s">
        <v>113</v>
      </c>
      <c r="C71" s="77" t="s">
        <v>176</v>
      </c>
      <c r="D71" s="77" t="s">
        <v>180</v>
      </c>
      <c r="E71" s="77" t="s">
        <v>181</v>
      </c>
      <c r="F71" s="78" t="s">
        <v>25</v>
      </c>
      <c r="G71" s="78" t="s">
        <v>27</v>
      </c>
      <c r="H71" s="79" t="s">
        <v>26</v>
      </c>
      <c r="I71" s="77" t="s">
        <v>182</v>
      </c>
      <c r="J71" s="77" t="s">
        <v>183</v>
      </c>
      <c r="K71" s="77" t="s">
        <v>25</v>
      </c>
    </row>
    <row r="72" spans="1:11" ht="15.75" x14ac:dyDescent="0.25">
      <c r="A72" s="9"/>
      <c r="B72" s="52" t="s">
        <v>28</v>
      </c>
      <c r="C72" s="50" t="s">
        <v>29</v>
      </c>
      <c r="D72" s="50"/>
      <c r="E72" s="50"/>
      <c r="F72" s="50"/>
      <c r="G72" s="50"/>
      <c r="H72" s="49"/>
      <c r="I72" s="50"/>
      <c r="J72" s="50"/>
      <c r="K72" s="1"/>
    </row>
    <row r="73" spans="1:11" ht="15.75" x14ac:dyDescent="0.25">
      <c r="A73" s="9"/>
      <c r="B73" s="51"/>
      <c r="C73" s="50" t="s">
        <v>30</v>
      </c>
      <c r="D73" s="50"/>
      <c r="E73" s="50"/>
      <c r="F73" s="50"/>
      <c r="G73" s="50"/>
      <c r="H73" s="49"/>
      <c r="I73" s="50"/>
      <c r="J73" s="50"/>
      <c r="K73" s="1"/>
    </row>
    <row r="74" spans="1:11" ht="15.75" x14ac:dyDescent="0.25">
      <c r="A74" s="9"/>
      <c r="B74" s="51"/>
      <c r="C74" s="50"/>
      <c r="D74" s="50"/>
      <c r="E74" s="50"/>
      <c r="F74" s="50"/>
      <c r="G74" s="50"/>
      <c r="H74" s="49"/>
      <c r="I74" s="50"/>
      <c r="J74" s="50"/>
      <c r="K74" s="1"/>
    </row>
    <row r="75" spans="1:11" ht="15.75" hidden="1" x14ac:dyDescent="0.25">
      <c r="A75" s="9"/>
      <c r="B75" s="51"/>
      <c r="C75" s="50"/>
      <c r="D75" s="50"/>
      <c r="E75" s="50"/>
      <c r="F75" s="50"/>
      <c r="G75" s="50"/>
      <c r="H75" s="49"/>
      <c r="I75" s="50"/>
      <c r="J75" s="50"/>
      <c r="K75" s="1"/>
    </row>
    <row r="76" spans="1:11" hidden="1" x14ac:dyDescent="0.2">
      <c r="A76" s="9"/>
      <c r="B76" s="1"/>
      <c r="C76" s="1"/>
      <c r="D76" s="1"/>
      <c r="E76" s="1"/>
      <c r="F76" s="10"/>
      <c r="G76" s="10"/>
      <c r="H76" s="10"/>
      <c r="I76" s="10"/>
      <c r="J76" s="1"/>
      <c r="K76" s="1"/>
    </row>
    <row r="77" spans="1:11" hidden="1" x14ac:dyDescent="0.2">
      <c r="A77" s="9"/>
      <c r="B77" s="1"/>
      <c r="C77" s="48" t="s">
        <v>24</v>
      </c>
      <c r="D77" s="48" t="s">
        <v>25</v>
      </c>
      <c r="E77" s="48" t="s">
        <v>26</v>
      </c>
      <c r="F77" s="48" t="s">
        <v>27</v>
      </c>
      <c r="G77" s="10"/>
      <c r="H77" s="10"/>
      <c r="I77" s="10"/>
      <c r="J77" s="1"/>
      <c r="K77" s="1"/>
    </row>
    <row r="78" spans="1:11" hidden="1" x14ac:dyDescent="0.2">
      <c r="A78" s="9"/>
      <c r="B78" s="47" t="s">
        <v>27</v>
      </c>
      <c r="C78" s="25">
        <v>4</v>
      </c>
      <c r="D78" s="23">
        <v>8</v>
      </c>
      <c r="E78" s="22">
        <v>12</v>
      </c>
      <c r="F78" s="21">
        <v>16</v>
      </c>
      <c r="G78" s="10"/>
      <c r="H78" s="10"/>
      <c r="I78" s="10"/>
      <c r="J78" s="1"/>
      <c r="K78" s="1"/>
    </row>
    <row r="79" spans="1:11" hidden="1" x14ac:dyDescent="0.2">
      <c r="A79" s="9"/>
      <c r="B79" s="47" t="s">
        <v>26</v>
      </c>
      <c r="C79" s="25">
        <v>3</v>
      </c>
      <c r="D79" s="23">
        <v>6</v>
      </c>
      <c r="E79" s="24">
        <v>9</v>
      </c>
      <c r="F79" s="21">
        <v>12</v>
      </c>
      <c r="G79" s="10"/>
      <c r="H79" s="10"/>
      <c r="I79" s="10"/>
      <c r="J79" s="1"/>
      <c r="K79" s="1"/>
    </row>
    <row r="80" spans="1:11" hidden="1" x14ac:dyDescent="0.2">
      <c r="A80" s="9"/>
      <c r="B80" s="47" t="s">
        <v>25</v>
      </c>
      <c r="C80" s="25">
        <v>2</v>
      </c>
      <c r="D80" s="25">
        <v>4</v>
      </c>
      <c r="E80" s="24">
        <v>6</v>
      </c>
      <c r="F80" s="23">
        <v>8</v>
      </c>
      <c r="G80" s="10"/>
      <c r="H80" s="10"/>
      <c r="I80" s="10"/>
      <c r="J80" s="1"/>
      <c r="K80" s="1"/>
    </row>
    <row r="81" spans="1:11" hidden="1" x14ac:dyDescent="0.2">
      <c r="A81" s="9"/>
      <c r="B81" s="47" t="s">
        <v>24</v>
      </c>
      <c r="C81" s="25">
        <v>1</v>
      </c>
      <c r="D81" s="25">
        <v>2</v>
      </c>
      <c r="E81" s="26">
        <v>3</v>
      </c>
      <c r="F81" s="25">
        <v>4</v>
      </c>
      <c r="G81" s="10"/>
      <c r="H81" s="10"/>
      <c r="I81" s="10"/>
      <c r="J81" s="1"/>
      <c r="K81" s="1"/>
    </row>
    <row r="82" spans="1:11" hidden="1" x14ac:dyDescent="0.2">
      <c r="A82" s="9"/>
      <c r="B82" s="11"/>
      <c r="C82" s="10"/>
      <c r="D82" s="10"/>
      <c r="E82" s="11"/>
      <c r="F82" s="10"/>
      <c r="G82" s="10"/>
      <c r="H82" s="10"/>
      <c r="I82" s="10"/>
      <c r="J82" s="1"/>
      <c r="K82" s="1"/>
    </row>
    <row r="83" spans="1:11" hidden="1" x14ac:dyDescent="0.2">
      <c r="A83" s="9"/>
      <c r="B83" s="1"/>
      <c r="C83" s="1"/>
      <c r="D83" s="1"/>
      <c r="E83" s="1"/>
      <c r="F83" s="10"/>
      <c r="G83" s="10"/>
      <c r="H83" s="10"/>
      <c r="I83" s="10"/>
      <c r="J83" s="1"/>
      <c r="K83" s="1"/>
    </row>
    <row r="84" spans="1:11" hidden="1" x14ac:dyDescent="0.2">
      <c r="A84" s="9"/>
      <c r="B84" s="1"/>
      <c r="C84" s="1"/>
      <c r="D84" s="1"/>
      <c r="E84" s="1"/>
      <c r="F84" s="10"/>
      <c r="G84" s="10"/>
      <c r="H84" s="10"/>
      <c r="I84" s="10"/>
      <c r="J84" s="1"/>
      <c r="K84" s="1"/>
    </row>
    <row r="85" spans="1:11" hidden="1" x14ac:dyDescent="0.2">
      <c r="A85" s="9"/>
      <c r="B85" s="1"/>
      <c r="C85" s="1"/>
      <c r="D85" s="1"/>
      <c r="E85" s="1"/>
      <c r="F85" s="10" t="s">
        <v>24</v>
      </c>
      <c r="G85" s="10"/>
      <c r="H85" s="20" t="e">
        <f>IF(#REF!="",0,IF(#REF!="Very low",1,IF(#REF!="Low",2,IF(#REF!="Medium",3,IF(#REF!="High",4,F66)))))</f>
        <v>#REF!</v>
      </c>
      <c r="I85" s="20" t="e">
        <f>IF(#REF!="",0,IF(#REF!="Very low",1,IF(#REF!="Low",2,IF(#REF!="Medium",3,IF(#REF!="High",4,G66)))))</f>
        <v>#REF!</v>
      </c>
      <c r="J85" s="27" t="e">
        <f>IF(H85*I85=0,"",IF(H85*I85&gt;0.5,H85*I85))</f>
        <v>#REF!</v>
      </c>
      <c r="K85" s="1" t="e">
        <f>IF(J85="","",IF(J85&lt;5, "Low",IF(J85&lt;11,"Medium",IF(J85&gt;11,"High"))))</f>
        <v>#REF!</v>
      </c>
    </row>
    <row r="86" spans="1:11" hidden="1" x14ac:dyDescent="0.2">
      <c r="A86" s="9"/>
      <c r="B86" s="1"/>
      <c r="C86" s="1"/>
      <c r="D86" s="1"/>
      <c r="E86" s="1"/>
      <c r="F86" s="10" t="s">
        <v>25</v>
      </c>
      <c r="G86" s="10"/>
      <c r="H86" s="20">
        <f>IF(F66="",0,IF(F66="Very low",1,IF(F66="Low",2,IF(F66="Medium",3,IF(F66="High",4,#REF!)))))</f>
        <v>3</v>
      </c>
      <c r="I86" s="20">
        <f>IF(G66="",0,IF(G66="Very low",1,IF(G66="Low",2,IF(G66="Medium",3,IF(G66="High",4,#REF!)))))</f>
        <v>3</v>
      </c>
      <c r="J86" s="27">
        <f t="shared" ref="J86:J104" si="0">IF(H86*I86=0,"",IF(H86*I86&gt;0.5,H86*I86))</f>
        <v>9</v>
      </c>
      <c r="K86" s="1" t="str">
        <f t="shared" ref="K86:K104" si="1">IF(J86="","",IF(J86&lt;5, "Low",IF(J86&lt;11,"Medium",IF(J86&gt;11,"High"))))</f>
        <v>Medium</v>
      </c>
    </row>
    <row r="87" spans="1:11" hidden="1" x14ac:dyDescent="0.2">
      <c r="A87" s="9"/>
      <c r="B87" s="1"/>
      <c r="C87" s="1"/>
      <c r="D87" s="1"/>
      <c r="E87" s="1"/>
      <c r="F87" s="10" t="s">
        <v>26</v>
      </c>
      <c r="G87" s="10"/>
      <c r="H87" s="20" t="e">
        <f>IF(#REF!="",0,IF(#REF!="Very low",1,IF(#REF!="Low",2,IF(#REF!="Medium",3,IF(#REF!="High",4,F51)))))</f>
        <v>#REF!</v>
      </c>
      <c r="I87" s="20" t="e">
        <f>IF(#REF!="",0,IF(#REF!="Very low",1,IF(#REF!="Low",2,IF(#REF!="Medium",3,IF(#REF!="High",4,G51)))))</f>
        <v>#REF!</v>
      </c>
      <c r="J87" s="27" t="e">
        <f t="shared" si="0"/>
        <v>#REF!</v>
      </c>
      <c r="K87" s="1" t="e">
        <f t="shared" si="1"/>
        <v>#REF!</v>
      </c>
    </row>
    <row r="88" spans="1:11" hidden="1" x14ac:dyDescent="0.2">
      <c r="A88" s="9"/>
      <c r="B88" s="1"/>
      <c r="C88" s="1"/>
      <c r="D88" s="1"/>
      <c r="E88" s="1"/>
      <c r="F88" s="10" t="s">
        <v>27</v>
      </c>
      <c r="G88" s="10"/>
      <c r="H88" s="20">
        <f>IF(F51="",0,IF(F51="Very low",1,IF(F51="Low",2,IF(F51="Medium",3,IF(F51="High",4,F53)))))</f>
        <v>2</v>
      </c>
      <c r="I88" s="20">
        <f>IF(G51="",0,IF(G51="Very low",1,IF(G51="Low",2,IF(G51="Medium",3,IF(G51="High",4,G53)))))</f>
        <v>4</v>
      </c>
      <c r="J88" s="27">
        <f t="shared" si="0"/>
        <v>8</v>
      </c>
      <c r="K88" s="1" t="str">
        <f t="shared" si="1"/>
        <v>Medium</v>
      </c>
    </row>
    <row r="89" spans="1:11" hidden="1" x14ac:dyDescent="0.2">
      <c r="A89" s="9"/>
      <c r="B89" s="1"/>
      <c r="C89" s="1"/>
      <c r="D89" s="1"/>
      <c r="E89" s="1"/>
      <c r="F89" s="10"/>
      <c r="G89" s="10"/>
      <c r="H89" s="20">
        <f>IF(F53="",0,IF(F53="Very low",1,IF(F53="Low",2,IF(F53="Medium",3,IF(F53="High",4,#REF!)))))</f>
        <v>3</v>
      </c>
      <c r="I89" s="20">
        <f>IF(G53="",0,IF(G53="Very low",1,IF(G53="Low",2,IF(G53="Medium",3,IF(G53="High",4,#REF!)))))</f>
        <v>2</v>
      </c>
      <c r="J89" s="27">
        <f t="shared" si="0"/>
        <v>6</v>
      </c>
      <c r="K89" s="1" t="str">
        <f t="shared" si="1"/>
        <v>Medium</v>
      </c>
    </row>
    <row r="90" spans="1:11" hidden="1" x14ac:dyDescent="0.2">
      <c r="A90" s="9"/>
      <c r="B90" s="1"/>
      <c r="C90" s="1"/>
      <c r="D90" s="1"/>
      <c r="E90" s="1"/>
      <c r="F90" s="10"/>
      <c r="G90" s="10"/>
      <c r="H90" s="20" t="e">
        <f>IF(#REF!="",0,IF(#REF!="Very low",1,IF(#REF!="Low",2,IF(#REF!="Medium",3,IF(#REF!="High",4,F55)))))</f>
        <v>#REF!</v>
      </c>
      <c r="I90" s="20" t="e">
        <f>IF(#REF!="",0,IF(#REF!="Very low",1,IF(#REF!="Low",2,IF(#REF!="Medium",3,IF(#REF!="High",4,G55)))))</f>
        <v>#REF!</v>
      </c>
      <c r="J90" s="27" t="e">
        <f t="shared" si="0"/>
        <v>#REF!</v>
      </c>
      <c r="K90" s="1" t="e">
        <f t="shared" si="1"/>
        <v>#REF!</v>
      </c>
    </row>
    <row r="91" spans="1:11" hidden="1" x14ac:dyDescent="0.2">
      <c r="A91" s="9"/>
      <c r="B91" s="1"/>
      <c r="C91" s="1"/>
      <c r="D91" s="1"/>
      <c r="E91" s="1"/>
      <c r="F91" s="10"/>
      <c r="G91" s="10"/>
      <c r="H91" s="20">
        <f>IF(F55="",0,IF(F55="Very low",1,IF(F55="Low",2,IF(F55="Medium",3,IF(F55="High",4,F56)))))</f>
        <v>3</v>
      </c>
      <c r="I91" s="20">
        <f>IF(G55="",0,IF(G55="Very low",1,IF(G55="Low",2,IF(G55="Medium",3,IF(G55="High",4,G56)))))</f>
        <v>3</v>
      </c>
      <c r="J91" s="27">
        <f t="shared" si="0"/>
        <v>9</v>
      </c>
      <c r="K91" s="1" t="str">
        <f t="shared" si="1"/>
        <v>Medium</v>
      </c>
    </row>
    <row r="92" spans="1:11" hidden="1" x14ac:dyDescent="0.2">
      <c r="A92" s="9"/>
      <c r="B92" s="1"/>
      <c r="C92" s="1"/>
      <c r="D92" s="1"/>
      <c r="E92" s="1"/>
      <c r="F92" s="10"/>
      <c r="G92" s="10"/>
      <c r="H92" s="20">
        <f>IF(F56="",0,IF(F56="Very low",1,IF(F56="Low",2,IF(F56="Medium",3,IF(F56="High",4,#REF!)))))</f>
        <v>3</v>
      </c>
      <c r="I92" s="20">
        <f>IF(G56="",0,IF(G56="Very low",1,IF(G56="Low",2,IF(G56="Medium",3,IF(G56="High",4,#REF!)))))</f>
        <v>3</v>
      </c>
      <c r="J92" s="27">
        <f t="shared" si="0"/>
        <v>9</v>
      </c>
      <c r="K92" s="1" t="str">
        <f t="shared" si="1"/>
        <v>Medium</v>
      </c>
    </row>
    <row r="93" spans="1:11" hidden="1" x14ac:dyDescent="0.2">
      <c r="A93" s="9"/>
      <c r="B93" s="1"/>
      <c r="C93" s="10" t="s">
        <v>24</v>
      </c>
      <c r="D93" s="10" t="s">
        <v>25</v>
      </c>
      <c r="E93" s="10" t="s">
        <v>26</v>
      </c>
      <c r="F93" s="10" t="s">
        <v>27</v>
      </c>
      <c r="G93" s="10"/>
      <c r="H93" s="20" t="e">
        <f>IF(#REF!="",0,IF(#REF!="Very low",1,IF(#REF!="Low",2,IF(#REF!="Medium",3,IF(#REF!="High",4,#REF!)))))</f>
        <v>#REF!</v>
      </c>
      <c r="I93" s="20" t="e">
        <f>IF(#REF!="",0,IF(#REF!="Very low",1,IF(#REF!="Low",2,IF(#REF!="Medium",3,IF(#REF!="High",4,#REF!)))))</f>
        <v>#REF!</v>
      </c>
      <c r="J93" s="27" t="e">
        <f t="shared" si="0"/>
        <v>#REF!</v>
      </c>
      <c r="K93" s="1" t="e">
        <f t="shared" si="1"/>
        <v>#REF!</v>
      </c>
    </row>
    <row r="94" spans="1:11" hidden="1" x14ac:dyDescent="0.2">
      <c r="A94" s="9"/>
      <c r="B94" s="10" t="s">
        <v>24</v>
      </c>
      <c r="C94" s="25">
        <v>1</v>
      </c>
      <c r="D94" s="25">
        <v>2</v>
      </c>
      <c r="E94" s="26">
        <v>3</v>
      </c>
      <c r="F94" s="25">
        <v>4</v>
      </c>
      <c r="G94" s="10"/>
      <c r="H94" s="20" t="e">
        <f>IF(#REF!="",0,IF(#REF!="Very low",1,IF(#REF!="Low",2,IF(#REF!="Medium",3,IF(#REF!="High",4,F58)))))</f>
        <v>#REF!</v>
      </c>
      <c r="I94" s="20" t="e">
        <f>IF(#REF!="",0,IF(#REF!="Very low",1,IF(#REF!="Low",2,IF(#REF!="Medium",3,IF(#REF!="High",4,G58)))))</f>
        <v>#REF!</v>
      </c>
      <c r="J94" s="27" t="e">
        <f t="shared" si="0"/>
        <v>#REF!</v>
      </c>
      <c r="K94" s="1" t="e">
        <f t="shared" si="1"/>
        <v>#REF!</v>
      </c>
    </row>
    <row r="95" spans="1:11" hidden="1" x14ac:dyDescent="0.2">
      <c r="A95" s="9"/>
      <c r="B95" s="10" t="s">
        <v>25</v>
      </c>
      <c r="C95" s="25">
        <v>2</v>
      </c>
      <c r="D95" s="25">
        <v>4</v>
      </c>
      <c r="E95" s="24">
        <v>6</v>
      </c>
      <c r="F95" s="23">
        <v>8</v>
      </c>
      <c r="G95" s="10"/>
      <c r="H95" s="20">
        <f>IF(F58="",0,IF(F58="Very low",1,IF(F58="Low",2,IF(F58="Medium",3,IF(F58="High",4,#REF!)))))</f>
        <v>3</v>
      </c>
      <c r="I95" s="20">
        <f>IF(G58="",0,IF(G58="Very low",1,IF(G58="Low",2,IF(G58="Medium",3,IF(G58="High",4,#REF!)))))</f>
        <v>3</v>
      </c>
      <c r="J95" s="27">
        <f t="shared" si="0"/>
        <v>9</v>
      </c>
      <c r="K95" s="1" t="str">
        <f t="shared" si="1"/>
        <v>Medium</v>
      </c>
    </row>
    <row r="96" spans="1:11" hidden="1" x14ac:dyDescent="0.2">
      <c r="A96" s="9"/>
      <c r="B96" s="10" t="s">
        <v>26</v>
      </c>
      <c r="C96" s="25">
        <v>3</v>
      </c>
      <c r="D96" s="23">
        <v>6</v>
      </c>
      <c r="E96" s="24">
        <v>9</v>
      </c>
      <c r="F96" s="21">
        <v>12</v>
      </c>
      <c r="G96" s="10"/>
      <c r="H96" s="20" t="e">
        <f>IF(#REF!="",0,IF(#REF!="Very low",1,IF(#REF!="Low",2,IF(#REF!="Medium",3,IF(#REF!="High",4,#REF!)))))</f>
        <v>#REF!</v>
      </c>
      <c r="I96" s="20" t="e">
        <f>IF(#REF!="",0,IF(#REF!="Very low",1,IF(#REF!="Low",2,IF(#REF!="Medium",3,IF(#REF!="High",4,#REF!)))))</f>
        <v>#REF!</v>
      </c>
      <c r="J96" s="27" t="e">
        <f t="shared" si="0"/>
        <v>#REF!</v>
      </c>
      <c r="K96" s="1" t="e">
        <f t="shared" si="1"/>
        <v>#REF!</v>
      </c>
    </row>
    <row r="97" spans="1:11" hidden="1" x14ac:dyDescent="0.2">
      <c r="A97" s="9"/>
      <c r="B97" s="10" t="s">
        <v>27</v>
      </c>
      <c r="C97" s="25">
        <v>4</v>
      </c>
      <c r="D97" s="23">
        <v>8</v>
      </c>
      <c r="E97" s="22">
        <v>12</v>
      </c>
      <c r="F97" s="21">
        <v>16</v>
      </c>
      <c r="G97" s="10"/>
      <c r="H97" s="20" t="e">
        <f>IF(#REF!="",0,IF(#REF!="Very low",1,IF(#REF!="Low",2,IF(#REF!="Medium",3,IF(#REF!="High",4,#REF!)))))</f>
        <v>#REF!</v>
      </c>
      <c r="I97" s="20" t="e">
        <f>IF(#REF!="",0,IF(#REF!="Very low",1,IF(#REF!="Low",2,IF(#REF!="Medium",3,IF(#REF!="High",4,#REF!)))))</f>
        <v>#REF!</v>
      </c>
      <c r="J97" s="27" t="e">
        <f t="shared" si="0"/>
        <v>#REF!</v>
      </c>
      <c r="K97" s="1" t="e">
        <f t="shared" si="1"/>
        <v>#REF!</v>
      </c>
    </row>
    <row r="98" spans="1:11" hidden="1" x14ac:dyDescent="0.2">
      <c r="A98" s="9"/>
      <c r="B98" s="10"/>
      <c r="C98" s="10"/>
      <c r="D98" s="10"/>
      <c r="F98" s="10"/>
      <c r="G98" s="10"/>
      <c r="H98" s="20" t="e">
        <f>IF(#REF!="",0,IF(#REF!="Very low",1,IF(#REF!="Low",2,IF(#REF!="Medium",3,IF(#REF!="High",4,#REF!)))))</f>
        <v>#REF!</v>
      </c>
      <c r="I98" s="20" t="e">
        <f>IF(#REF!="",0,IF(#REF!="Very low",1,IF(#REF!="Low",2,IF(#REF!="Medium",3,IF(#REF!="High",4,#REF!)))))</f>
        <v>#REF!</v>
      </c>
      <c r="J98" s="27" t="e">
        <f t="shared" si="0"/>
        <v>#REF!</v>
      </c>
      <c r="K98" s="1" t="e">
        <f t="shared" si="1"/>
        <v>#REF!</v>
      </c>
    </row>
    <row r="99" spans="1:11" hidden="1" x14ac:dyDescent="0.2">
      <c r="A99" s="9"/>
      <c r="B99" s="1"/>
      <c r="C99" s="1"/>
      <c r="D99" s="1"/>
      <c r="E99" s="1"/>
      <c r="F99" s="10"/>
      <c r="G99" s="10"/>
      <c r="H99" s="20" t="e">
        <f>IF(#REF!="",0,IF(#REF!="Very low",1,IF(#REF!="Low",2,IF(#REF!="Medium",3,IF(#REF!="High",4,#REF!)))))</f>
        <v>#REF!</v>
      </c>
      <c r="I99" s="20" t="e">
        <f>IF(#REF!="",0,IF(#REF!="Very low",1,IF(#REF!="Low",2,IF(#REF!="Medium",3,IF(#REF!="High",4,#REF!)))))</f>
        <v>#REF!</v>
      </c>
      <c r="J99" s="27" t="e">
        <f t="shared" si="0"/>
        <v>#REF!</v>
      </c>
      <c r="K99" s="1" t="e">
        <f t="shared" si="1"/>
        <v>#REF!</v>
      </c>
    </row>
    <row r="100" spans="1:11" hidden="1" x14ac:dyDescent="0.2">
      <c r="A100" s="9"/>
      <c r="B100" s="1"/>
      <c r="C100" s="1"/>
      <c r="D100" s="1"/>
      <c r="E100" s="1"/>
      <c r="F100" s="10"/>
      <c r="G100" s="10"/>
      <c r="H100" s="20" t="e">
        <f>IF(#REF!="",0,IF(#REF!="Very low",1,IF(#REF!="Low",2,IF(#REF!="Medium",3,IF(#REF!="High",4,#REF!)))))</f>
        <v>#REF!</v>
      </c>
      <c r="I100" s="20" t="e">
        <f>IF(#REF!="",0,IF(#REF!="Very low",1,IF(#REF!="Low",2,IF(#REF!="Medium",3,IF(#REF!="High",4,#REF!)))))</f>
        <v>#REF!</v>
      </c>
      <c r="J100" s="27" t="e">
        <f t="shared" si="0"/>
        <v>#REF!</v>
      </c>
      <c r="K100" s="1" t="e">
        <f t="shared" si="1"/>
        <v>#REF!</v>
      </c>
    </row>
    <row r="101" spans="1:11" hidden="1" x14ac:dyDescent="0.2">
      <c r="A101" s="9"/>
      <c r="B101" s="1"/>
      <c r="C101" s="1"/>
      <c r="D101" s="1"/>
      <c r="E101" s="1"/>
      <c r="F101" s="10"/>
      <c r="G101" s="10"/>
      <c r="H101" s="20" t="e">
        <f>IF(#REF!="",0,IF(#REF!="Very low",1,IF(#REF!="Low",2,IF(#REF!="Medium",3,IF(#REF!="High",4,#REF!)))))</f>
        <v>#REF!</v>
      </c>
      <c r="I101" s="20" t="e">
        <f>IF(#REF!="",0,IF(#REF!="Very low",1,IF(#REF!="Low",2,IF(#REF!="Medium",3,IF(#REF!="High",4,#REF!)))))</f>
        <v>#REF!</v>
      </c>
      <c r="J101" s="27" t="e">
        <f t="shared" si="0"/>
        <v>#REF!</v>
      </c>
      <c r="K101" s="1" t="e">
        <f t="shared" si="1"/>
        <v>#REF!</v>
      </c>
    </row>
    <row r="102" spans="1:11" hidden="1" x14ac:dyDescent="0.2">
      <c r="A102" s="9"/>
      <c r="B102" s="1"/>
      <c r="C102" s="1"/>
      <c r="D102" s="1"/>
      <c r="E102" s="1"/>
      <c r="F102" s="10"/>
      <c r="G102" s="10"/>
      <c r="H102" s="20" t="e">
        <f>IF(#REF!="",0,IF(#REF!="Very low",1,IF(#REF!="Low",2,IF(#REF!="Medium",3,IF(#REF!="High",4,#REF!)))))</f>
        <v>#REF!</v>
      </c>
      <c r="I102" s="20" t="e">
        <f>IF(#REF!="",0,IF(#REF!="Very low",1,IF(#REF!="Low",2,IF(#REF!="Medium",3,IF(#REF!="High",4,#REF!)))))</f>
        <v>#REF!</v>
      </c>
      <c r="J102" s="27" t="e">
        <f t="shared" si="0"/>
        <v>#REF!</v>
      </c>
      <c r="K102" s="1" t="e">
        <f t="shared" si="1"/>
        <v>#REF!</v>
      </c>
    </row>
    <row r="103" spans="1:11" hidden="1" x14ac:dyDescent="0.2">
      <c r="A103" s="9"/>
      <c r="B103" s="1"/>
      <c r="C103" s="1"/>
      <c r="D103" s="1"/>
      <c r="E103" s="1"/>
      <c r="F103" s="10"/>
      <c r="G103" s="10"/>
      <c r="H103" s="20" t="e">
        <f>IF(#REF!="",0,IF(#REF!="Very low",1,IF(#REF!="Low",2,IF(#REF!="Medium",3,IF(#REF!="High",4,#REF!)))))</f>
        <v>#REF!</v>
      </c>
      <c r="I103" s="20" t="e">
        <f>IF(#REF!="",0,IF(#REF!="Very low",1,IF(#REF!="Low",2,IF(#REF!="Medium",3,IF(#REF!="High",4,#REF!)))))</f>
        <v>#REF!</v>
      </c>
      <c r="J103" s="27" t="e">
        <f t="shared" si="0"/>
        <v>#REF!</v>
      </c>
      <c r="K103" s="1" t="e">
        <f t="shared" si="1"/>
        <v>#REF!</v>
      </c>
    </row>
    <row r="104" spans="1:11" hidden="1" x14ac:dyDescent="0.2">
      <c r="A104" s="9"/>
      <c r="B104" s="1"/>
      <c r="C104" s="1"/>
      <c r="D104" s="1"/>
      <c r="E104" s="1"/>
      <c r="F104" s="10"/>
      <c r="G104" s="10"/>
      <c r="H104" s="20" t="e">
        <f>IF(#REF!="",0,IF(#REF!="Very low",1,IF(#REF!="Low",2,IF(#REF!="Medium",3,IF(#REF!="High",4,F70)))))</f>
        <v>#REF!</v>
      </c>
      <c r="I104" s="20" t="e">
        <f>IF(#REF!="",0,IF(#REF!="Very low",1,IF(#REF!="Low",2,IF(#REF!="Medium",3,IF(#REF!="High",4,G70)))))</f>
        <v>#REF!</v>
      </c>
      <c r="J104" s="27" t="e">
        <f t="shared" si="0"/>
        <v>#REF!</v>
      </c>
      <c r="K104" s="1" t="e">
        <f t="shared" si="1"/>
        <v>#REF!</v>
      </c>
    </row>
    <row r="105" spans="1:11" hidden="1" x14ac:dyDescent="0.2">
      <c r="A105" s="9"/>
      <c r="B105" s="1"/>
      <c r="C105" s="1"/>
      <c r="D105" s="1"/>
      <c r="E105" s="1"/>
      <c r="F105" s="10"/>
      <c r="G105" s="10"/>
      <c r="H105" s="10"/>
      <c r="I105" s="10"/>
      <c r="J105" s="1"/>
      <c r="K105" s="1"/>
    </row>
    <row r="106" spans="1:11" hidden="1" x14ac:dyDescent="0.2">
      <c r="A106" s="1"/>
      <c r="B106" s="1"/>
      <c r="C106" s="1"/>
      <c r="D106" s="1"/>
      <c r="E106" s="1"/>
      <c r="F106" s="10"/>
      <c r="G106" s="10"/>
      <c r="H106" s="10"/>
      <c r="I106" s="10"/>
      <c r="J106" s="1"/>
      <c r="K106" s="1"/>
    </row>
    <row r="107" spans="1:11" hidden="1" x14ac:dyDescent="0.2">
      <c r="A107" s="1"/>
      <c r="B107" s="1"/>
      <c r="C107" s="1"/>
      <c r="D107" s="1"/>
      <c r="E107" s="1"/>
      <c r="F107" s="10"/>
      <c r="G107" s="10"/>
      <c r="H107" s="10"/>
      <c r="I107" s="10"/>
      <c r="J107" s="1"/>
      <c r="K107" s="1"/>
    </row>
    <row r="108" spans="1:11" hidden="1" x14ac:dyDescent="0.2">
      <c r="A108" s="1"/>
      <c r="B108" s="1"/>
      <c r="C108" s="1"/>
      <c r="D108" s="1"/>
      <c r="E108" s="1"/>
      <c r="F108" s="10"/>
      <c r="G108" s="10"/>
      <c r="H108" s="10"/>
      <c r="I108" s="10"/>
      <c r="J108" s="1"/>
      <c r="K108" s="1"/>
    </row>
    <row r="142" ht="13.5" customHeight="1" x14ac:dyDescent="0.2"/>
  </sheetData>
  <sheetProtection selectLockedCells="1"/>
  <mergeCells count="7">
    <mergeCell ref="D36:I36"/>
    <mergeCell ref="D35:K35"/>
    <mergeCell ref="F12:J12"/>
    <mergeCell ref="F4:J4"/>
    <mergeCell ref="F6:J6"/>
    <mergeCell ref="F8:J8"/>
    <mergeCell ref="F10:J10"/>
  </mergeCells>
  <phoneticPr fontId="0" type="noConversion"/>
  <dataValidations count="2">
    <dataValidation type="list" allowBlank="1" showInputMessage="1" showErrorMessage="1" sqref="F51:G58 F60:G69">
      <formula1>$F$85:$F$89</formula1>
    </dataValidation>
    <dataValidation type="list" allowBlank="1" showInputMessage="1" showErrorMessage="1" sqref="F59:G59">
      <formula1>$F$84:$F$89</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SR2008No8GRA</oddHeader>
    <oddFooter>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10262 Generic risk assessment for standard rules set number SR2015 No11</dc:title>
  <dc:creator>MD</dc:creator>
  <cp:keywords>LIT 10262</cp:keywords>
  <dc:description>[This document was withdrawn on 07/02/20202]
version 1, issued 01/12/2015</dc:description>
  <cp:lastModifiedBy>Registered User</cp:lastModifiedBy>
  <cp:lastPrinted>2008-03-13T09:24:09Z</cp:lastPrinted>
  <dcterms:created xsi:type="dcterms:W3CDTF">2005-05-04T08:30:35Z</dcterms:created>
  <dcterms:modified xsi:type="dcterms:W3CDTF">2020-02-06T08:54:28Z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-1297732167</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PreviousAdHocReviewCycleID">
    <vt:i4>-832766666</vt:i4>
  </property>
  <property fmtid="{D5CDD505-2E9C-101B-9397-08002B2CF9AE}" pid="8" name="_ReviewingToolsShownOnce">
    <vt:lpwstr/>
  </property>
</Properties>
</file>