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00" windowWidth="12120" windowHeight="4545"/>
  </bookViews>
  <sheets>
    <sheet name="Standard Permit GRA1" sheetId="1" r:id="rId1"/>
  </sheets>
  <calcPr calcId="125725"/>
</workbook>
</file>

<file path=xl/calcChain.xml><?xml version="1.0" encoding="utf-8"?>
<calcChain xmlns="http://schemas.openxmlformats.org/spreadsheetml/2006/main">
  <c r="H85" i="1"/>
  <c r="J85" s="1"/>
  <c r="K85" s="1"/>
  <c r="I85"/>
  <c r="H84"/>
  <c r="J84"/>
  <c r="K84" s="1"/>
  <c r="I84"/>
  <c r="H83"/>
  <c r="I83"/>
  <c r="J83" s="1"/>
  <c r="K83" s="1"/>
  <c r="H82"/>
  <c r="I82"/>
  <c r="J82" s="1"/>
  <c r="K82" s="1"/>
  <c r="H81"/>
  <c r="I81"/>
  <c r="J81" s="1"/>
  <c r="K81" s="1"/>
  <c r="H80"/>
  <c r="I80"/>
  <c r="J80" s="1"/>
  <c r="K80" s="1"/>
  <c r="H79"/>
  <c r="J79"/>
  <c r="K79" s="1"/>
  <c r="I79"/>
  <c r="H78"/>
  <c r="J78"/>
  <c r="K78" s="1"/>
  <c r="I78"/>
  <c r="H77"/>
  <c r="J77"/>
  <c r="K77" s="1"/>
  <c r="I77"/>
  <c r="H76"/>
  <c r="J76"/>
  <c r="K76" s="1"/>
  <c r="I76"/>
  <c r="H75"/>
  <c r="J75"/>
  <c r="K75" s="1"/>
  <c r="I75"/>
  <c r="H74"/>
  <c r="J74"/>
  <c r="K74" s="1"/>
  <c r="I74"/>
  <c r="H73"/>
  <c r="J73"/>
  <c r="K73" s="1"/>
  <c r="I73"/>
  <c r="H72"/>
  <c r="J72"/>
  <c r="K72" s="1"/>
  <c r="I72"/>
  <c r="H71"/>
  <c r="J71"/>
  <c r="K71" s="1"/>
  <c r="I71"/>
  <c r="H70"/>
  <c r="J70"/>
  <c r="K70" s="1"/>
  <c r="I70"/>
  <c r="I69"/>
  <c r="H69"/>
  <c r="J69" s="1"/>
  <c r="K69" s="1"/>
  <c r="I68"/>
  <c r="H68"/>
  <c r="J68" s="1"/>
  <c r="K68" s="1"/>
  <c r="H67"/>
  <c r="I67"/>
  <c r="J67" s="1"/>
  <c r="K67" s="1"/>
  <c r="H66"/>
  <c r="I66"/>
  <c r="J66" s="1"/>
  <c r="K66" s="1"/>
</calcChain>
</file>

<file path=xl/comments1.xml><?xml version="1.0" encoding="utf-8"?>
<comments xmlns="http://schemas.openxmlformats.org/spreadsheetml/2006/main">
  <authors>
    <author>Roger Yearsley</author>
  </authors>
  <commentList>
    <comment ref="B31"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31"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31" authorId="0">
      <text>
        <r>
          <rPr>
            <b/>
            <sz val="10"/>
            <color indexed="81"/>
            <rFont val="Arial"/>
            <family val="2"/>
          </rPr>
          <t xml:space="preserve">Harm </t>
        </r>
        <r>
          <rPr>
            <sz val="10"/>
            <color indexed="81"/>
            <rFont val="Arial"/>
            <family val="2"/>
          </rPr>
          <t>may arise when a specific hazard is realised.</t>
        </r>
      </text>
    </comment>
    <comment ref="E31"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31"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31"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31"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31"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<sst xmlns="http://schemas.openxmlformats.org/spreadsheetml/2006/main" count="280" uniqueCount="160">
  <si>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</si>
  <si>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</si>
  <si>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</si>
  <si>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</si>
  <si>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</si>
  <si>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</si>
  <si>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</si>
  <si>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</si>
  <si>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</si>
  <si>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</si>
  <si>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</si>
  <si>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</si>
  <si>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</si>
  <si>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</si>
  <si>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</si>
  <si>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</si>
  <si>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</si>
  <si>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</si>
  <si>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</si>
  <si>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</si>
  <si>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</si>
  <si>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</si>
  <si>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</si>
  <si>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</si>
  <si>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</si>
  <si>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</si>
  <si>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</si>
  <si>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</si>
  <si>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</si>
  <si>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</si>
  <si>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</si>
  <si>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</si>
  <si>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</si>
  <si>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</si>
  <si>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</si>
  <si>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</si>
  <si>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</si>
  <si>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</si>
  <si>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</si>
  <si>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Greater than 200m (see below)</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</si>
  <si>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</si>
  <si>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</si>
  <si>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</si>
  <si>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</si>
  <si>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</si>
  <si>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</si>
  <si>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</si>
  <si>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</si>
  <si>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</si>
  <si>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</si>
  <si>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</si>
  <si>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</si>
  <si>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</si>
  <si>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</si>
  <si>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</si>
  <si>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</si>
  <si>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</si>
  <si>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</si>
  <si>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</si>
  <si>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</si>
  <si>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</si>
  <si>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</si>
  <si>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</si>
  <si>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</si>
  <si>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</si>
  <si>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</si>
  <si>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</si>
  <si>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</si>
  <si>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</si>
  <si>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</si>
  <si>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</si>
  <si>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</si>
  <si>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</si>
  <si>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</si>
  <si>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</si>
  <si>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</si>
  <si>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</si>
  <si>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</si>
  <si>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</si>
  <si>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</si>
  <si>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</si>
  <si>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</si>
  <si>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</si>
  <si>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</si>
  <si>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</si>
  <si>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</si>
  <si>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</si>
  <si>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 xml:space="preserve">The activities shall not be carried out within 200m of a European Site (candidate or Special Area of Conservation,  </t>
  </si>
  <si>
    <t>proposed or Special Protection Area or Ramsar site) or a Site of Special Scientific Interest (SSSI).</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</si>
  <si>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</si>
  <si>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</si>
  <si>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</si>
  <si>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</si>
  <si>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</si>
  <si>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</si>
  <si>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</si>
  <si>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</si>
  <si>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</si>
  <si>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</si>
  <si>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</si>
  <si>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</si>
  <si>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</si>
  <si>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</si>
  <si>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</si>
  <si>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9</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</si>
  <si>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</si>
  <si>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</si>
  <si>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</si>
  <si>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</si>
  <si>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</si>
  <si>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</si>
  <si>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Harm to protected site through toxic contamination, nutrient enrichment, smothering, disturbance, predation etc.</t>
  </si>
  <si>
    <t>All surface waters close to and downstream of site.</t>
  </si>
  <si>
    <t>Waste types are non-hazardous so harm is likely to be temporary and reversible.</t>
  </si>
  <si>
    <t>There is a potential for contaminated rainwater run-off or leachate from permitted waste types.</t>
  </si>
  <si>
    <t>Road safety, local residents often sensitive to mud on roads.</t>
  </si>
  <si>
    <t>Spillage of liquids, leachate from waste, contaminated rainwater run-off from waste e.g. containing suspended solids.</t>
  </si>
  <si>
    <t>Local residents often sensitive to dust.</t>
  </si>
  <si>
    <t>The permitted activities shall not be carried out predominantly using a limited number of the permitted waste types</t>
  </si>
  <si>
    <t>in a manner which significantly increases any of the risks compared to the generic operation of this type of facility,</t>
  </si>
  <si>
    <t>Waste Operation: Non-hazardous Household Waste Amenity Site</t>
  </si>
  <si>
    <t>manual sorting, separation, shredding and compaction (D9, R3, R4, R5).</t>
  </si>
  <si>
    <t>Permitted waste types - Non hazardous municipal waste and gases in pressurised containers</t>
  </si>
  <si>
    <t xml:space="preserve">All waste shall be stored and treated on an impermeable surface with sealed drainage system </t>
  </si>
  <si>
    <t>Permitted wastes may attract scavenging animals and birds and may become nesting / breeding sites.</t>
  </si>
  <si>
    <t>Permitted waste types are non-hazardous so any waste washed off site will add to the volume of the local post-flood clean up workload, rather than the hazard.</t>
  </si>
  <si>
    <t>SR - emissions shall be free from odour….  SR (if required) - odour management plan. Releases restricted by storage normally being in bulk containers or buildings.</t>
  </si>
  <si>
    <t>Permitted waste types are non-hazardous so only a medium magnitude risk is estimated.</t>
  </si>
  <si>
    <t>Permitted waste types include sludges or liquids, but are predominantly solids so a medium magnitude risk is estimated.  There is potential for contaminated rainwater run-off from wastes stored outside buildings especially during heavy rain.</t>
  </si>
  <si>
    <t xml:space="preserve">for example storing predominantly wastes which present a significant increase in fire risk.  </t>
  </si>
  <si>
    <t>Quantity of waste accepted at the facility: &lt;75,000 tonnes per annum.</t>
  </si>
  <si>
    <t>Chronic effects: deterioration of water quality</t>
  </si>
  <si>
    <t>As above. Appropriate measures could include clearing waste, litter and mud arising from the activities from affected areas outside the site.</t>
  </si>
  <si>
    <t>SR - emissions of substances not controlled by emission limits (including those from scavenging animals, scavenging birds and other pests) shall not cause pollution…..Access to waste restricted by storage normally being in bulk containers or buildings.</t>
  </si>
  <si>
    <t>SR - management system (will include flood risk management). Waste washed off site restricted by storage normally being in bulk containers or buildings.</t>
  </si>
  <si>
    <t>SR - activities shall be managed and operated in accordance with a management system (will include site security measures to prevent unauthorised access). Access to waste restricted by storage normally being in bulk containers or buildings.</t>
  </si>
  <si>
    <t>As above (excluding comments on access to waste). Permitted activities do not include the burning of waste.</t>
  </si>
  <si>
    <t>SR - activities shall not be carried out within 200m of a European Site or SSSI. (Distance criteria as agreed with Natural England/Countryside Council for Wales).</t>
  </si>
  <si>
    <t>Parameter 10</t>
  </si>
  <si>
    <t>The permitted activities shall not be carried out  within 50m of any well spring or borehole used for the supply of water for human consumption.. This must include private water supplies</t>
  </si>
  <si>
    <t>Permitted waste types do not include  dusts, powders or loose fibres so only a medium magnitude risk is estimated.  There is potential for exposure if anyone is living or working close to the site (apart from the operator and employees)</t>
  </si>
  <si>
    <t>SR - emissions of substances not controlled by emission limits SR (if required) - emissions management plan. Releases restricted by storage normally being in bulk containers or buildings.</t>
  </si>
  <si>
    <t>SR - emissions of substances not controlled by emission limits SR (if required) - emissions management plan. Releases restricted by storage normally being in bulk containers or buildings. Appropriate measures could include clearing litter arising from the activities from affected areas outside the site.</t>
  </si>
  <si>
    <t>SR - emissions shall be free from noise and vibration SR (if required) - noise and vibration management plan. Releases restricted by storage normally being in buildings.</t>
  </si>
  <si>
    <t>SR - emissions of substances not controlled by emission limits (including those from scavenging animals, scavenging birds and other pests) shall not cause pollution. Access to waste restricted by storage normally being in bulk containers or buildings. also  activities shall not be carried out  within 50m of any well spring or borehole used for the supply of water for human consumption. This must include private water supplies.</t>
  </si>
  <si>
    <t>SR - emissions of substances not controlled by emission limits.SR (if required) - emissions management plan. Releases restricted by storage normally being in bulk containers or buildings.</t>
  </si>
  <si>
    <t>SR - emissions of substances not controlled by emission limits (including those from scavenging animals, scavenging birds and other pests) shall not cause pollution. Access to waste restricted by storage normally being in bulk containers or buildings.</t>
  </si>
  <si>
    <t>SR - All liquids shall be provided with secondary containment (applies to wastes and non- wastes such as fuels). Run-off restricted by SR on emissions of substances not controlled by emission limits, with appropriate measures: storage &amp; treatment on an impermeable surface with sealed drainage. Run-off restricted by storage normally being in bulk containers or buildings.</t>
  </si>
  <si>
    <t>Generic risk assessment for standard rules set number SR2015No19 v4.0</t>
  </si>
  <si>
    <t>SR - activities shall be managed and operated in accordance with a management system (will include site security measures to prevent unauthorised access). Access to waste restricted by storage normally being in bulk containers or buildings. SR - management system (will include fire and spillages). Spread of fire restricted by storage normally being in bulk containers or buildings.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</si>
  <si>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</si>
  <si>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</si>
  <si>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</si>
  <si>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</si>
  <si>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 xml:space="preserve">Waste fires are not common but approximately 300 fires pa linked to waste activities.  Impact on health and amenity can be significant for many days or weeks.   </t>
  </si>
  <si>
    <t>Loss of amenity, deterioration of water quality</t>
  </si>
  <si>
    <t>Direct run off of fire water across site to surface waters.</t>
  </si>
  <si>
    <t xml:space="preserve">Waste fires are not common but approximately 300 fires pa linked to waste activities.  In event of fire, fire water can be produced for days/ weeks.  Contaminated firewater run-off can kill fish and aquatic life.   </t>
  </si>
  <si>
    <t xml:space="preserve">SR - Requirement for Fire Prevention Plan  </t>
  </si>
  <si>
    <t xml:space="preserve">SR - Limit in SR of annual tonnage to 75,000 tonnes.  Requirement for Fire Prevention Plan which will limit storage times of waste </t>
  </si>
</sst>
</file>

<file path=xl/styles.xml><?xml version="1.0" encoding="utf-8"?>
<styleSheet xmlns="http://schemas.openxmlformats.org/spreadsheetml/2006/main">
  <fonts count="12">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8">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0" xfId="0" applyFill="1" applyBorder="1"/>
    <xf numFmtId="0" fontId="0" fillId="0" borderId="0" xfId="0" applyFill="1"/>
    <xf numFmtId="0" fontId="0" fillId="2" borderId="8" xfId="0" applyFill="1" applyBorder="1" applyAlignment="1">
      <alignment horizontal="centerContinuous" vertical="top"/>
    </xf>
    <xf numFmtId="0" fontId="4" fillId="2" borderId="9" xfId="0" applyFont="1" applyFill="1" applyBorder="1" applyAlignment="1">
      <alignment vertical="center"/>
    </xf>
    <xf numFmtId="0" fontId="4" fillId="2" borderId="8" xfId="0" applyFont="1" applyFill="1" applyBorder="1" applyAlignment="1">
      <alignment horizontal="centerContinuous" vertical="center"/>
    </xf>
    <xf numFmtId="0" fontId="4" fillId="2" borderId="8" xfId="0" applyFont="1" applyFill="1" applyBorder="1" applyAlignment="1">
      <alignment vertical="center"/>
    </xf>
    <xf numFmtId="0" fontId="2" fillId="2" borderId="9" xfId="0" applyFont="1" applyFill="1" applyBorder="1" applyAlignment="1">
      <alignment horizontal="centerContinuous" vertical="center"/>
    </xf>
    <xf numFmtId="0" fontId="0" fillId="2" borderId="10"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7" borderId="0" xfId="0" applyFill="1" applyProtection="1"/>
    <xf numFmtId="0" fontId="0" fillId="7" borderId="14" xfId="0" applyFill="1" applyBorder="1" applyProtection="1"/>
    <xf numFmtId="0" fontId="0" fillId="7" borderId="15"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1" fillId="2" borderId="18" xfId="0" applyFont="1" applyFill="1" applyBorder="1" applyAlignment="1">
      <alignment horizontal="center" vertical="top" wrapText="1"/>
    </xf>
    <xf numFmtId="0" fontId="1" fillId="3" borderId="19" xfId="0" applyFont="1" applyFill="1" applyBorder="1" applyAlignment="1">
      <alignment vertical="top" wrapText="1"/>
    </xf>
    <xf numFmtId="0" fontId="0" fillId="0" borderId="0" xfId="0"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6" xfId="0" applyNumberFormat="1" applyFill="1" applyBorder="1" applyAlignment="1" applyProtection="1">
      <alignment vertical="top" wrapText="1"/>
      <protection locked="0"/>
    </xf>
    <xf numFmtId="0" fontId="0" fillId="5" borderId="21"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1" fillId="8" borderId="23" xfId="0" applyFont="1"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7" xfId="0" applyBorder="1" applyAlignment="1" applyProtection="1">
      <alignment vertical="top" wrapText="1"/>
      <protection locked="0"/>
    </xf>
    <xf numFmtId="0" fontId="11" fillId="0" borderId="11" xfId="0" applyFont="1" applyBorder="1" applyAlignment="1" applyProtection="1">
      <alignment vertical="top" wrapText="1"/>
      <protection locked="0"/>
    </xf>
    <xf numFmtId="0" fontId="11" fillId="0" borderId="0" xfId="0" applyFont="1" applyAlignment="1">
      <alignment vertical="top"/>
    </xf>
    <xf numFmtId="0" fontId="11" fillId="0" borderId="7" xfId="0" applyFont="1" applyFill="1" applyBorder="1" applyAlignment="1" applyProtection="1">
      <alignment vertical="top" wrapText="1"/>
      <protection locked="0"/>
    </xf>
    <xf numFmtId="0" fontId="11" fillId="0" borderId="5" xfId="0" applyFont="1" applyBorder="1" applyAlignment="1" applyProtection="1">
      <alignment vertical="top" wrapText="1"/>
      <protection locked="0"/>
    </xf>
    <xf numFmtId="0" fontId="11" fillId="0" borderId="22" xfId="0" applyNumberFormat="1" applyFont="1" applyBorder="1" applyAlignment="1" applyProtection="1">
      <alignment vertical="top" wrapText="1"/>
      <protection locked="0"/>
    </xf>
    <xf numFmtId="0" fontId="11" fillId="0" borderId="5" xfId="0" applyNumberFormat="1" applyFont="1" applyBorder="1" applyAlignment="1" applyProtection="1">
      <alignment vertical="top" wrapText="1"/>
      <protection locked="0"/>
    </xf>
    <xf numFmtId="0" fontId="11" fillId="0" borderId="28" xfId="0" applyFont="1" applyBorder="1" applyAlignment="1">
      <alignment vertical="top" wrapText="1"/>
    </xf>
    <xf numFmtId="0" fontId="11" fillId="10" borderId="28" xfId="0" applyFont="1" applyFill="1" applyBorder="1" applyAlignment="1">
      <alignment vertical="top" wrapText="1"/>
    </xf>
    <xf numFmtId="0" fontId="10" fillId="11" borderId="28" xfId="0" applyFont="1" applyFill="1" applyBorder="1" applyAlignment="1">
      <alignment vertical="top" wrapText="1"/>
    </xf>
    <xf numFmtId="0" fontId="11" fillId="0" borderId="0" xfId="0" applyFont="1" applyAlignment="1">
      <alignment vertical="top" wrapText="1"/>
    </xf>
    <xf numFmtId="15" fontId="0" fillId="9" borderId="14" xfId="0" applyNumberFormat="1" applyFill="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9" borderId="14" xfId="0" applyFill="1" applyBorder="1" applyAlignment="1" applyProtection="1">
      <alignment vertical="top" wrapText="1"/>
      <protection locked="0"/>
    </xf>
    <xf numFmtId="0" fontId="11" fillId="9" borderId="14" xfId="0" applyFont="1" applyFill="1" applyBorder="1" applyAlignment="1" applyProtection="1">
      <alignment vertical="top" wrapText="1"/>
      <protection locked="0"/>
    </xf>
    <xf numFmtId="0" fontId="0" fillId="0" borderId="14" xfId="0" applyBorder="1" applyAlignment="1" applyProtection="1">
      <alignment vertical="top" wrapText="1"/>
      <protection locked="0"/>
    </xf>
    <xf numFmtId="0" fontId="0" fillId="9" borderId="15"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23"/>
  <sheetViews>
    <sheetView tabSelected="1" topLeftCell="B1" zoomScale="75" zoomScaleNormal="75" workbookViewId="0">
      <selection activeCell="M32" sqref="M32"/>
    </sheetView>
  </sheetViews>
  <sheetFormatPr defaultRowHeight="12.75"/>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20.28515625" customWidth="1"/>
    <col min="11" max="11" width="16.7109375" customWidth="1"/>
  </cols>
  <sheetData>
    <row r="2" spans="1:13" ht="18">
      <c r="B2" s="19" t="s">
        <v>148</v>
      </c>
      <c r="C2" s="19"/>
      <c r="D2" s="19"/>
      <c r="E2" s="18"/>
    </row>
    <row r="3" spans="1:13" ht="12.75" customHeight="1">
      <c r="B3" s="41"/>
      <c r="C3" s="41"/>
      <c r="D3" s="41"/>
      <c r="E3" s="43"/>
      <c r="F3" s="37"/>
      <c r="G3" s="37"/>
      <c r="H3" s="37"/>
      <c r="I3" s="37"/>
      <c r="J3" s="37"/>
      <c r="K3" s="37"/>
    </row>
    <row r="4" spans="1:13" ht="15.75">
      <c r="B4" s="42" t="s">
        <v>55</v>
      </c>
      <c r="C4" s="42"/>
      <c r="D4" s="42"/>
      <c r="E4" s="44"/>
      <c r="F4" s="84" t="s">
        <v>120</v>
      </c>
      <c r="G4" s="84"/>
      <c r="H4" s="84"/>
      <c r="I4" s="84"/>
      <c r="J4" s="84"/>
      <c r="K4" s="38"/>
    </row>
    <row r="5" spans="1:13" ht="9.75" customHeight="1">
      <c r="B5" s="42"/>
      <c r="C5" s="42"/>
      <c r="D5" s="42"/>
      <c r="E5" s="44"/>
      <c r="F5" s="40"/>
      <c r="G5" s="40"/>
      <c r="H5" s="37"/>
      <c r="I5" s="37"/>
      <c r="J5" s="37"/>
      <c r="K5" s="37"/>
    </row>
    <row r="6" spans="1:13" ht="15.75">
      <c r="B6" s="42" t="s">
        <v>0</v>
      </c>
      <c r="C6" s="44"/>
      <c r="D6" s="44"/>
      <c r="E6" s="44"/>
      <c r="F6" s="84" t="s">
        <v>35</v>
      </c>
      <c r="G6" s="84"/>
      <c r="H6" s="84"/>
      <c r="I6" s="84"/>
      <c r="J6" s="84"/>
      <c r="K6" s="38"/>
    </row>
    <row r="7" spans="1:13" ht="9.75" customHeight="1">
      <c r="B7" s="45"/>
      <c r="C7" s="40"/>
      <c r="D7" s="40"/>
      <c r="E7" s="40"/>
      <c r="F7" s="40"/>
      <c r="G7" s="40"/>
      <c r="H7" s="37"/>
      <c r="I7" s="37"/>
      <c r="J7" s="37"/>
      <c r="K7" s="37"/>
    </row>
    <row r="8" spans="1:13" ht="15.75" customHeight="1">
      <c r="B8" s="42" t="s">
        <v>38</v>
      </c>
      <c r="C8" s="44"/>
      <c r="D8" s="44"/>
      <c r="E8" s="44"/>
      <c r="F8" s="85" t="s">
        <v>39</v>
      </c>
      <c r="G8" s="86"/>
      <c r="H8" s="86"/>
      <c r="I8" s="86"/>
      <c r="J8" s="86"/>
      <c r="K8" s="38"/>
    </row>
    <row r="9" spans="1:13" ht="10.5" customHeight="1">
      <c r="B9" s="40"/>
      <c r="C9" s="40"/>
      <c r="D9" s="40"/>
      <c r="E9" s="40"/>
      <c r="F9" s="40"/>
      <c r="G9" s="40"/>
      <c r="H9" s="37"/>
      <c r="I9" s="37"/>
      <c r="J9" s="37"/>
      <c r="K9" s="37"/>
    </row>
    <row r="10" spans="1:13" ht="15.75">
      <c r="B10" s="46" t="s">
        <v>1</v>
      </c>
      <c r="C10" s="40"/>
      <c r="D10" s="40"/>
      <c r="E10" s="40"/>
      <c r="F10" s="87" t="s">
        <v>36</v>
      </c>
      <c r="G10" s="87"/>
      <c r="H10" s="87"/>
      <c r="I10" s="87"/>
      <c r="J10" s="87"/>
      <c r="K10" s="39"/>
    </row>
    <row r="11" spans="1:13" ht="11.25" customHeight="1">
      <c r="B11" s="46"/>
      <c r="C11" s="40"/>
      <c r="D11" s="40"/>
      <c r="E11" s="40"/>
      <c r="F11" s="40"/>
      <c r="G11" s="40"/>
      <c r="H11" s="41"/>
      <c r="I11" s="37"/>
      <c r="J11" s="37"/>
      <c r="K11" s="37"/>
    </row>
    <row r="12" spans="1:13" ht="15.75">
      <c r="B12" s="42" t="s">
        <v>2</v>
      </c>
      <c r="C12" s="40"/>
      <c r="D12" s="40"/>
      <c r="E12" s="40"/>
      <c r="F12" s="82">
        <v>42219</v>
      </c>
      <c r="G12" s="83"/>
      <c r="H12" s="83"/>
      <c r="I12" s="83"/>
      <c r="J12" s="83"/>
      <c r="K12" s="38"/>
    </row>
    <row r="13" spans="1:13" ht="15.75">
      <c r="B13" s="42"/>
      <c r="C13" s="40"/>
      <c r="D13" s="40"/>
      <c r="E13" s="40"/>
      <c r="F13" s="40"/>
      <c r="G13" s="40"/>
      <c r="H13" s="42"/>
      <c r="I13" s="40"/>
      <c r="J13" s="40"/>
      <c r="K13" s="40"/>
    </row>
    <row r="14" spans="1:13" ht="15.75">
      <c r="A14" s="11"/>
      <c r="B14" s="49"/>
      <c r="C14" s="50" t="s">
        <v>65</v>
      </c>
      <c r="D14" s="50"/>
      <c r="E14" s="50"/>
      <c r="F14" s="50"/>
      <c r="G14" s="50"/>
      <c r="H14" s="49"/>
      <c r="I14" s="50"/>
      <c r="J14" s="50"/>
      <c r="K14" s="50"/>
      <c r="L14" s="11"/>
      <c r="M14" s="11"/>
    </row>
    <row r="15" spans="1:13" ht="15.75">
      <c r="A15" s="11"/>
      <c r="B15" s="49"/>
      <c r="C15" t="s">
        <v>31</v>
      </c>
      <c r="D15" s="50" t="s">
        <v>63</v>
      </c>
      <c r="E15" s="50"/>
      <c r="F15" s="50"/>
      <c r="G15" s="50"/>
      <c r="H15" s="49"/>
      <c r="I15" s="50"/>
      <c r="J15" s="50"/>
      <c r="K15" s="50"/>
      <c r="L15" s="11"/>
      <c r="M15" s="11"/>
    </row>
    <row r="16" spans="1:13">
      <c r="A16" s="11"/>
      <c r="D16" t="s">
        <v>121</v>
      </c>
      <c r="K16" s="50"/>
      <c r="L16" s="11"/>
      <c r="M16" s="11"/>
    </row>
    <row r="17" spans="1:13">
      <c r="A17" s="11"/>
      <c r="C17" t="s">
        <v>32</v>
      </c>
      <c r="D17" t="s">
        <v>122</v>
      </c>
      <c r="K17" s="50"/>
      <c r="L17" s="11"/>
      <c r="M17" s="11"/>
    </row>
    <row r="18" spans="1:13">
      <c r="A18" s="11"/>
      <c r="C18" t="s">
        <v>33</v>
      </c>
      <c r="D18" t="s">
        <v>130</v>
      </c>
      <c r="K18" s="50"/>
      <c r="L18" s="11"/>
      <c r="M18" s="11"/>
    </row>
    <row r="19" spans="1:13">
      <c r="A19" s="11"/>
      <c r="C19" t="s">
        <v>40</v>
      </c>
      <c r="D19" t="s">
        <v>123</v>
      </c>
      <c r="K19" s="50"/>
      <c r="L19" s="11"/>
      <c r="M19" s="11"/>
    </row>
    <row r="20" spans="1:13">
      <c r="A20" s="11"/>
      <c r="C20" t="s">
        <v>105</v>
      </c>
      <c r="D20" t="s">
        <v>106</v>
      </c>
      <c r="K20" s="50"/>
      <c r="L20" s="11"/>
      <c r="M20" s="11"/>
    </row>
    <row r="21" spans="1:13">
      <c r="A21" s="11"/>
      <c r="D21" t="s">
        <v>64</v>
      </c>
      <c r="K21" s="50"/>
      <c r="L21" s="11"/>
      <c r="M21" s="11"/>
    </row>
    <row r="22" spans="1:13">
      <c r="A22" s="11"/>
      <c r="C22" t="s">
        <v>41</v>
      </c>
      <c r="D22" t="s">
        <v>87</v>
      </c>
      <c r="K22" s="50"/>
      <c r="L22" s="11"/>
      <c r="M22" s="11"/>
    </row>
    <row r="23" spans="1:13">
      <c r="A23" s="11"/>
      <c r="D23" t="s">
        <v>88</v>
      </c>
      <c r="K23" s="50"/>
      <c r="L23" s="11"/>
      <c r="M23" s="11"/>
    </row>
    <row r="24" spans="1:13">
      <c r="A24" s="11"/>
      <c r="C24" t="s">
        <v>104</v>
      </c>
      <c r="D24" t="s">
        <v>118</v>
      </c>
      <c r="K24" s="50"/>
      <c r="L24" s="11"/>
      <c r="M24" s="11"/>
    </row>
    <row r="25" spans="1:13">
      <c r="A25" s="11"/>
      <c r="D25" t="s">
        <v>119</v>
      </c>
      <c r="K25" s="50"/>
      <c r="L25" s="11"/>
      <c r="M25" s="11"/>
    </row>
    <row r="26" spans="1:13">
      <c r="A26" s="11"/>
      <c r="D26" t="s">
        <v>129</v>
      </c>
      <c r="K26" s="50"/>
      <c r="L26" s="11"/>
      <c r="M26" s="11"/>
    </row>
    <row r="27" spans="1:13" ht="24.75" customHeight="1">
      <c r="A27" s="11"/>
      <c r="C27" s="73" t="s">
        <v>138</v>
      </c>
      <c r="D27" s="81" t="s">
        <v>139</v>
      </c>
      <c r="E27" s="81"/>
      <c r="F27" s="81"/>
      <c r="G27" s="81"/>
      <c r="H27" s="81"/>
      <c r="I27" s="81"/>
      <c r="J27" s="81"/>
      <c r="K27" s="81"/>
      <c r="L27" s="11"/>
      <c r="M27" s="11"/>
    </row>
    <row r="28" spans="1:13">
      <c r="A28" s="11"/>
      <c r="C28" t="s">
        <v>42</v>
      </c>
      <c r="D28" t="s">
        <v>66</v>
      </c>
      <c r="K28" s="50"/>
      <c r="L28" s="11"/>
      <c r="M28" s="11"/>
    </row>
    <row r="29" spans="1:13" ht="13.5" thickBot="1">
      <c r="B29" s="11"/>
      <c r="C29" s="11"/>
      <c r="D29" s="11"/>
      <c r="E29" s="11"/>
      <c r="F29" s="10"/>
      <c r="G29" s="11"/>
      <c r="H29" s="11"/>
      <c r="I29" s="11"/>
      <c r="J29" s="11"/>
      <c r="K29" s="11"/>
    </row>
    <row r="30" spans="1:13" ht="28.5" customHeight="1" thickTop="1">
      <c r="A30" s="2"/>
      <c r="B30" s="16" t="s">
        <v>3</v>
      </c>
      <c r="C30" s="12"/>
      <c r="D30" s="12"/>
      <c r="E30" s="12"/>
      <c r="F30" s="13"/>
      <c r="G30" s="14" t="s">
        <v>4</v>
      </c>
      <c r="H30" s="14"/>
      <c r="I30" s="15"/>
      <c r="J30" s="16" t="s">
        <v>34</v>
      </c>
      <c r="K30" s="17"/>
    </row>
    <row r="31" spans="1:13" ht="25.5">
      <c r="A31" s="1"/>
      <c r="B31" s="3" t="s">
        <v>5</v>
      </c>
      <c r="C31" s="4" t="s">
        <v>6</v>
      </c>
      <c r="D31" s="4" t="s">
        <v>7</v>
      </c>
      <c r="E31" s="5" t="s">
        <v>8</v>
      </c>
      <c r="F31" s="3" t="s">
        <v>9</v>
      </c>
      <c r="G31" s="4" t="s">
        <v>10</v>
      </c>
      <c r="H31" s="4" t="s">
        <v>11</v>
      </c>
      <c r="I31" s="5" t="s">
        <v>12</v>
      </c>
      <c r="J31" s="3" t="s">
        <v>13</v>
      </c>
      <c r="K31" s="55" t="s">
        <v>14</v>
      </c>
    </row>
    <row r="32" spans="1:13" ht="121.5" customHeight="1">
      <c r="A32" s="1"/>
      <c r="B32" s="6" t="s">
        <v>15</v>
      </c>
      <c r="C32" s="7" t="s">
        <v>16</v>
      </c>
      <c r="D32" s="7" t="s">
        <v>17</v>
      </c>
      <c r="E32" s="8" t="s">
        <v>18</v>
      </c>
      <c r="F32" s="6" t="s">
        <v>19</v>
      </c>
      <c r="G32" s="7" t="s">
        <v>20</v>
      </c>
      <c r="H32" s="7" t="s">
        <v>21</v>
      </c>
      <c r="I32" s="8" t="s">
        <v>22</v>
      </c>
      <c r="J32" s="6" t="s">
        <v>23</v>
      </c>
      <c r="K32" s="56" t="s">
        <v>37</v>
      </c>
    </row>
    <row r="33" spans="1:11" ht="162" customHeight="1">
      <c r="A33" s="33"/>
      <c r="B33" s="28" t="s">
        <v>43</v>
      </c>
      <c r="C33" s="29" t="s">
        <v>68</v>
      </c>
      <c r="D33" s="29" t="s">
        <v>90</v>
      </c>
      <c r="E33" s="30" t="s">
        <v>69</v>
      </c>
      <c r="F33" s="53" t="s">
        <v>26</v>
      </c>
      <c r="G33" s="54" t="s">
        <v>26</v>
      </c>
      <c r="H33" s="60" t="s">
        <v>26</v>
      </c>
      <c r="I33" s="74" t="s">
        <v>140</v>
      </c>
      <c r="J33" s="75" t="s">
        <v>141</v>
      </c>
      <c r="K33" s="35" t="s">
        <v>25</v>
      </c>
    </row>
    <row r="34" spans="1:11" ht="147" customHeight="1">
      <c r="A34" s="33"/>
      <c r="B34" s="28" t="s">
        <v>43</v>
      </c>
      <c r="C34" s="29" t="s">
        <v>68</v>
      </c>
      <c r="D34" s="29" t="s">
        <v>44</v>
      </c>
      <c r="E34" s="30" t="s">
        <v>67</v>
      </c>
      <c r="F34" s="53" t="s">
        <v>26</v>
      </c>
      <c r="G34" s="54" t="s">
        <v>25</v>
      </c>
      <c r="H34" s="60" t="s">
        <v>25</v>
      </c>
      <c r="I34" s="34" t="s">
        <v>117</v>
      </c>
      <c r="J34" s="75" t="s">
        <v>141</v>
      </c>
      <c r="K34" s="35" t="s">
        <v>24</v>
      </c>
    </row>
    <row r="35" spans="1:11" ht="133.5" customHeight="1">
      <c r="A35" s="33"/>
      <c r="B35" s="28" t="s">
        <v>70</v>
      </c>
      <c r="C35" s="29" t="s">
        <v>107</v>
      </c>
      <c r="D35" s="29" t="s">
        <v>56</v>
      </c>
      <c r="E35" s="30" t="s">
        <v>67</v>
      </c>
      <c r="F35" s="53" t="s">
        <v>26</v>
      </c>
      <c r="G35" s="54" t="s">
        <v>26</v>
      </c>
      <c r="H35" s="60" t="s">
        <v>26</v>
      </c>
      <c r="I35" s="34" t="s">
        <v>57</v>
      </c>
      <c r="J35" s="75" t="s">
        <v>142</v>
      </c>
      <c r="K35" s="35" t="s">
        <v>24</v>
      </c>
    </row>
    <row r="36" spans="1:11" ht="86.25" customHeight="1">
      <c r="A36" s="33"/>
      <c r="B36" s="28" t="s">
        <v>43</v>
      </c>
      <c r="C36" s="29" t="s">
        <v>71</v>
      </c>
      <c r="D36" s="29" t="s">
        <v>91</v>
      </c>
      <c r="E36" s="30" t="s">
        <v>72</v>
      </c>
      <c r="F36" s="53" t="s">
        <v>26</v>
      </c>
      <c r="G36" s="54" t="s">
        <v>26</v>
      </c>
      <c r="H36" s="60" t="s">
        <v>26</v>
      </c>
      <c r="I36" s="34" t="s">
        <v>115</v>
      </c>
      <c r="J36" s="28" t="s">
        <v>132</v>
      </c>
      <c r="K36" s="35" t="s">
        <v>25</v>
      </c>
    </row>
    <row r="37" spans="1:11" ht="139.5" customHeight="1">
      <c r="A37" s="33"/>
      <c r="B37" s="28" t="s">
        <v>43</v>
      </c>
      <c r="C37" s="29" t="s">
        <v>46</v>
      </c>
      <c r="D37" s="29" t="s">
        <v>45</v>
      </c>
      <c r="E37" s="30" t="s">
        <v>69</v>
      </c>
      <c r="F37" s="53" t="s">
        <v>26</v>
      </c>
      <c r="G37" s="54" t="s">
        <v>26</v>
      </c>
      <c r="H37" s="60" t="s">
        <v>26</v>
      </c>
      <c r="I37" s="34" t="s">
        <v>58</v>
      </c>
      <c r="J37" s="28" t="s">
        <v>126</v>
      </c>
      <c r="K37" s="35" t="s">
        <v>25</v>
      </c>
    </row>
    <row r="38" spans="1:11" ht="125.25" customHeight="1">
      <c r="A38" s="33"/>
      <c r="B38" s="28" t="s">
        <v>43</v>
      </c>
      <c r="C38" s="29" t="s">
        <v>100</v>
      </c>
      <c r="D38" s="29" t="s">
        <v>81</v>
      </c>
      <c r="E38" s="30" t="s">
        <v>82</v>
      </c>
      <c r="F38" s="53" t="s">
        <v>26</v>
      </c>
      <c r="G38" s="54" t="s">
        <v>26</v>
      </c>
      <c r="H38" s="60" t="s">
        <v>26</v>
      </c>
      <c r="I38" s="34" t="s">
        <v>83</v>
      </c>
      <c r="J38" s="75" t="s">
        <v>143</v>
      </c>
      <c r="K38" s="35" t="s">
        <v>25</v>
      </c>
    </row>
    <row r="39" spans="1:11" ht="189" customHeight="1">
      <c r="A39" s="33"/>
      <c r="B39" s="28" t="s">
        <v>43</v>
      </c>
      <c r="C39" s="29" t="s">
        <v>73</v>
      </c>
      <c r="D39" s="29" t="s">
        <v>108</v>
      </c>
      <c r="E39" s="30" t="s">
        <v>48</v>
      </c>
      <c r="F39" s="53" t="s">
        <v>26</v>
      </c>
      <c r="G39" s="54" t="s">
        <v>26</v>
      </c>
      <c r="H39" s="60" t="s">
        <v>26</v>
      </c>
      <c r="I39" s="34" t="s">
        <v>124</v>
      </c>
      <c r="J39" s="28" t="s">
        <v>146</v>
      </c>
      <c r="K39" s="35" t="s">
        <v>24</v>
      </c>
    </row>
    <row r="40" spans="1:11" ht="60.75" customHeight="1">
      <c r="A40" s="33"/>
      <c r="B40" s="28" t="s">
        <v>43</v>
      </c>
      <c r="C40" s="29" t="s">
        <v>49</v>
      </c>
      <c r="D40" s="29" t="s">
        <v>47</v>
      </c>
      <c r="E40" s="30" t="s">
        <v>48</v>
      </c>
      <c r="F40" s="61" t="s">
        <v>26</v>
      </c>
      <c r="G40" s="54" t="s">
        <v>26</v>
      </c>
      <c r="H40" s="60" t="s">
        <v>26</v>
      </c>
      <c r="I40" s="34" t="s">
        <v>50</v>
      </c>
      <c r="J40" s="28" t="s">
        <v>133</v>
      </c>
      <c r="K40" s="35" t="s">
        <v>25</v>
      </c>
    </row>
    <row r="41" spans="1:11" ht="125.25" customHeight="1">
      <c r="A41" s="33"/>
      <c r="B41" s="28" t="s">
        <v>59</v>
      </c>
      <c r="C41" s="29" t="s">
        <v>74</v>
      </c>
      <c r="D41" s="29" t="s">
        <v>75</v>
      </c>
      <c r="E41" s="30" t="s">
        <v>51</v>
      </c>
      <c r="F41" s="53" t="s">
        <v>25</v>
      </c>
      <c r="G41" s="54" t="s">
        <v>26</v>
      </c>
      <c r="H41" s="60" t="s">
        <v>25</v>
      </c>
      <c r="I41" s="34" t="s">
        <v>125</v>
      </c>
      <c r="J41" s="28" t="s">
        <v>134</v>
      </c>
      <c r="K41" s="35" t="s">
        <v>24</v>
      </c>
    </row>
    <row r="42" spans="1:11" ht="186.75" customHeight="1">
      <c r="A42" s="33"/>
      <c r="B42" s="28" t="s">
        <v>84</v>
      </c>
      <c r="C42" s="29" t="s">
        <v>76</v>
      </c>
      <c r="D42" s="29" t="s">
        <v>77</v>
      </c>
      <c r="E42" s="30" t="s">
        <v>60</v>
      </c>
      <c r="F42" s="53" t="s">
        <v>26</v>
      </c>
      <c r="G42" s="54" t="s">
        <v>26</v>
      </c>
      <c r="H42" s="60" t="s">
        <v>26</v>
      </c>
      <c r="I42" s="34" t="s">
        <v>127</v>
      </c>
      <c r="J42" s="28" t="s">
        <v>135</v>
      </c>
      <c r="K42" s="35" t="s">
        <v>25</v>
      </c>
    </row>
    <row r="43" spans="1:11" ht="122.25" customHeight="1">
      <c r="A43" s="33"/>
      <c r="B43" s="28" t="s">
        <v>85</v>
      </c>
      <c r="C43" s="29" t="s">
        <v>101</v>
      </c>
      <c r="D43" s="29" t="s">
        <v>102</v>
      </c>
      <c r="E43" s="30" t="s">
        <v>103</v>
      </c>
      <c r="F43" s="53" t="s">
        <v>26</v>
      </c>
      <c r="G43" s="54" t="s">
        <v>26</v>
      </c>
      <c r="H43" s="60" t="s">
        <v>26</v>
      </c>
      <c r="I43" s="34" t="s">
        <v>127</v>
      </c>
      <c r="J43" s="28" t="s">
        <v>149</v>
      </c>
      <c r="K43" s="35" t="s">
        <v>25</v>
      </c>
    </row>
    <row r="44" spans="1:11" ht="98.25" customHeight="1">
      <c r="A44" s="33"/>
      <c r="B44" s="28" t="s">
        <v>59</v>
      </c>
      <c r="C44" s="29" t="s">
        <v>109</v>
      </c>
      <c r="D44" s="29" t="s">
        <v>110</v>
      </c>
      <c r="E44" s="30" t="s">
        <v>103</v>
      </c>
      <c r="F44" s="53" t="s">
        <v>26</v>
      </c>
      <c r="G44" s="54" t="s">
        <v>26</v>
      </c>
      <c r="H44" s="60" t="s">
        <v>26</v>
      </c>
      <c r="I44" s="34" t="s">
        <v>80</v>
      </c>
      <c r="J44" s="28" t="s">
        <v>136</v>
      </c>
      <c r="K44" s="35" t="s">
        <v>25</v>
      </c>
    </row>
    <row r="45" spans="1:11" ht="265.5" customHeight="1">
      <c r="A45" s="33"/>
      <c r="B45" s="28" t="s">
        <v>112</v>
      </c>
      <c r="C45" s="29" t="s">
        <v>116</v>
      </c>
      <c r="D45" s="29" t="s">
        <v>78</v>
      </c>
      <c r="E45" s="30" t="s">
        <v>52</v>
      </c>
      <c r="F45" s="53" t="s">
        <v>26</v>
      </c>
      <c r="G45" s="54" t="s">
        <v>26</v>
      </c>
      <c r="H45" s="60" t="s">
        <v>26</v>
      </c>
      <c r="I45" s="34" t="s">
        <v>128</v>
      </c>
      <c r="J45" s="77" t="s">
        <v>147</v>
      </c>
      <c r="K45" s="35" t="s">
        <v>25</v>
      </c>
    </row>
    <row r="46" spans="1:11" ht="192" customHeight="1">
      <c r="A46" s="33"/>
      <c r="B46" s="28" t="s">
        <v>112</v>
      </c>
      <c r="C46" s="29" t="s">
        <v>116</v>
      </c>
      <c r="D46" s="29" t="s">
        <v>131</v>
      </c>
      <c r="E46" s="30" t="s">
        <v>99</v>
      </c>
      <c r="F46" s="53" t="s">
        <v>26</v>
      </c>
      <c r="G46" s="54" t="s">
        <v>25</v>
      </c>
      <c r="H46" s="60" t="s">
        <v>25</v>
      </c>
      <c r="I46" s="34" t="s">
        <v>113</v>
      </c>
      <c r="J46" s="75" t="s">
        <v>146</v>
      </c>
      <c r="K46" s="35" t="s">
        <v>25</v>
      </c>
    </row>
    <row r="47" spans="1:11" ht="184.5" customHeight="1">
      <c r="A47" s="33"/>
      <c r="B47" s="28" t="s">
        <v>61</v>
      </c>
      <c r="C47" s="29" t="s">
        <v>116</v>
      </c>
      <c r="D47" s="29" t="s">
        <v>62</v>
      </c>
      <c r="E47" s="30" t="s">
        <v>96</v>
      </c>
      <c r="F47" s="53" t="s">
        <v>26</v>
      </c>
      <c r="G47" s="54" t="s">
        <v>26</v>
      </c>
      <c r="H47" s="60" t="s">
        <v>26</v>
      </c>
      <c r="I47" s="34" t="s">
        <v>97</v>
      </c>
      <c r="J47" s="75" t="s">
        <v>146</v>
      </c>
      <c r="K47" s="35" t="s">
        <v>25</v>
      </c>
    </row>
    <row r="48" spans="1:11" ht="292.5" customHeight="1" thickBot="1">
      <c r="A48" s="33"/>
      <c r="B48" s="31" t="s">
        <v>53</v>
      </c>
      <c r="C48" s="29" t="s">
        <v>116</v>
      </c>
      <c r="D48" s="32" t="s">
        <v>98</v>
      </c>
      <c r="E48" s="57" t="s">
        <v>79</v>
      </c>
      <c r="F48" s="62" t="s">
        <v>26</v>
      </c>
      <c r="G48" s="58" t="s">
        <v>26</v>
      </c>
      <c r="H48" s="63" t="s">
        <v>26</v>
      </c>
      <c r="I48" s="59" t="s">
        <v>114</v>
      </c>
      <c r="J48" s="72" t="s">
        <v>144</v>
      </c>
      <c r="K48" s="36" t="s">
        <v>25</v>
      </c>
    </row>
    <row r="49" spans="1:11" ht="149.25" customHeight="1" thickTop="1" thickBot="1">
      <c r="A49" s="33"/>
      <c r="B49" s="64" t="s">
        <v>43</v>
      </c>
      <c r="C49" s="65" t="s">
        <v>89</v>
      </c>
      <c r="D49" s="65" t="s">
        <v>93</v>
      </c>
      <c r="E49" s="66" t="s">
        <v>92</v>
      </c>
      <c r="F49" s="67" t="s">
        <v>25</v>
      </c>
      <c r="G49" s="68" t="s">
        <v>26</v>
      </c>
      <c r="H49" s="69" t="s">
        <v>25</v>
      </c>
      <c r="I49" s="70" t="s">
        <v>94</v>
      </c>
      <c r="J49" s="76" t="s">
        <v>145</v>
      </c>
      <c r="K49" s="71" t="s">
        <v>24</v>
      </c>
    </row>
    <row r="50" spans="1:11" ht="129.75" customHeight="1" thickTop="1">
      <c r="A50" s="33"/>
      <c r="B50" s="31" t="s">
        <v>86</v>
      </c>
      <c r="C50" s="32" t="s">
        <v>54</v>
      </c>
      <c r="D50" s="32" t="s">
        <v>111</v>
      </c>
      <c r="E50" s="57" t="s">
        <v>54</v>
      </c>
      <c r="F50" s="62" t="s">
        <v>25</v>
      </c>
      <c r="G50" s="58" t="s">
        <v>26</v>
      </c>
      <c r="H50" s="63" t="s">
        <v>25</v>
      </c>
      <c r="I50" s="59" t="s">
        <v>95</v>
      </c>
      <c r="J50" s="31" t="s">
        <v>137</v>
      </c>
      <c r="K50" s="36" t="s">
        <v>25</v>
      </c>
    </row>
    <row r="51" spans="1:11" ht="114.75">
      <c r="A51" s="9"/>
      <c r="B51" s="78" t="s">
        <v>150</v>
      </c>
      <c r="C51" s="78" t="s">
        <v>151</v>
      </c>
      <c r="D51" s="78" t="s">
        <v>152</v>
      </c>
      <c r="E51" s="78" t="s">
        <v>153</v>
      </c>
      <c r="F51" s="79" t="s">
        <v>25</v>
      </c>
      <c r="G51" s="79" t="s">
        <v>27</v>
      </c>
      <c r="H51" s="80" t="s">
        <v>26</v>
      </c>
      <c r="I51" s="78" t="s">
        <v>154</v>
      </c>
      <c r="J51" s="78" t="s">
        <v>159</v>
      </c>
      <c r="K51" s="78" t="s">
        <v>25</v>
      </c>
    </row>
    <row r="52" spans="1:11" ht="165.75">
      <c r="A52" s="9"/>
      <c r="B52" s="78" t="s">
        <v>112</v>
      </c>
      <c r="C52" s="78" t="s">
        <v>151</v>
      </c>
      <c r="D52" s="78" t="s">
        <v>155</v>
      </c>
      <c r="E52" s="78" t="s">
        <v>156</v>
      </c>
      <c r="F52" s="79" t="s">
        <v>25</v>
      </c>
      <c r="G52" s="79" t="s">
        <v>27</v>
      </c>
      <c r="H52" s="80" t="s">
        <v>26</v>
      </c>
      <c r="I52" s="78" t="s">
        <v>157</v>
      </c>
      <c r="J52" s="78" t="s">
        <v>158</v>
      </c>
      <c r="K52" s="78" t="s">
        <v>25</v>
      </c>
    </row>
    <row r="53" spans="1:11" ht="15.75">
      <c r="A53" s="9"/>
      <c r="B53" s="52" t="s">
        <v>28</v>
      </c>
      <c r="C53" s="50" t="s">
        <v>29</v>
      </c>
      <c r="D53" s="50"/>
      <c r="E53" s="50"/>
      <c r="F53" s="50"/>
      <c r="G53" s="50"/>
      <c r="H53" s="49"/>
      <c r="I53" s="50"/>
      <c r="J53" s="50"/>
      <c r="K53" s="1"/>
    </row>
    <row r="54" spans="1:11" ht="15.75">
      <c r="A54" s="9"/>
      <c r="B54" s="51"/>
      <c r="C54" s="50" t="s">
        <v>30</v>
      </c>
      <c r="D54" s="50"/>
      <c r="E54" s="50"/>
      <c r="F54" s="50"/>
      <c r="G54" s="50"/>
      <c r="H54" s="49"/>
      <c r="I54" s="50"/>
      <c r="J54" s="50"/>
      <c r="K54" s="1"/>
    </row>
    <row r="55" spans="1:11" ht="15.75">
      <c r="A55" s="9"/>
      <c r="B55" s="51"/>
      <c r="C55" s="50"/>
      <c r="D55" s="50"/>
      <c r="E55" s="50"/>
      <c r="F55" s="50"/>
      <c r="G55" s="50"/>
      <c r="H55" s="49"/>
      <c r="I55" s="50"/>
      <c r="J55" s="50"/>
      <c r="K55" s="1"/>
    </row>
    <row r="56" spans="1:11" ht="15.75" hidden="1">
      <c r="A56" s="9"/>
      <c r="B56" s="51"/>
      <c r="C56" s="50"/>
      <c r="D56" s="50"/>
      <c r="E56" s="50"/>
      <c r="F56" s="50"/>
      <c r="G56" s="50"/>
      <c r="H56" s="49"/>
      <c r="I56" s="50"/>
      <c r="J56" s="50"/>
      <c r="K56" s="1"/>
    </row>
    <row r="57" spans="1:11" hidden="1">
      <c r="A57" s="9"/>
      <c r="B57" s="1"/>
      <c r="C57" s="1"/>
      <c r="D57" s="1"/>
      <c r="E57" s="1"/>
      <c r="F57" s="10"/>
      <c r="G57" s="10"/>
      <c r="H57" s="10"/>
      <c r="I57" s="10"/>
      <c r="J57" s="1"/>
      <c r="K57" s="1"/>
    </row>
    <row r="58" spans="1:11" hidden="1">
      <c r="A58" s="9"/>
      <c r="B58" s="1"/>
      <c r="C58" s="48" t="s">
        <v>24</v>
      </c>
      <c r="D58" s="48" t="s">
        <v>25</v>
      </c>
      <c r="E58" s="48" t="s">
        <v>26</v>
      </c>
      <c r="F58" s="48" t="s">
        <v>27</v>
      </c>
      <c r="G58" s="10"/>
      <c r="H58" s="10"/>
      <c r="I58" s="10"/>
      <c r="J58" s="1"/>
      <c r="K58" s="1"/>
    </row>
    <row r="59" spans="1:11" hidden="1">
      <c r="A59" s="9"/>
      <c r="B59" s="47" t="s">
        <v>27</v>
      </c>
      <c r="C59" s="25">
        <v>4</v>
      </c>
      <c r="D59" s="23">
        <v>8</v>
      </c>
      <c r="E59" s="22">
        <v>12</v>
      </c>
      <c r="F59" s="21">
        <v>16</v>
      </c>
      <c r="G59" s="10"/>
      <c r="H59" s="10"/>
      <c r="I59" s="10"/>
      <c r="J59" s="1"/>
      <c r="K59" s="1"/>
    </row>
    <row r="60" spans="1:11" hidden="1">
      <c r="A60" s="9"/>
      <c r="B60" s="47" t="s">
        <v>26</v>
      </c>
      <c r="C60" s="25">
        <v>3</v>
      </c>
      <c r="D60" s="23">
        <v>6</v>
      </c>
      <c r="E60" s="24">
        <v>9</v>
      </c>
      <c r="F60" s="21">
        <v>12</v>
      </c>
      <c r="G60" s="10"/>
      <c r="H60" s="10"/>
      <c r="I60" s="10"/>
      <c r="J60" s="1"/>
      <c r="K60" s="1"/>
    </row>
    <row r="61" spans="1:11" hidden="1">
      <c r="A61" s="9"/>
      <c r="B61" s="47" t="s">
        <v>25</v>
      </c>
      <c r="C61" s="25">
        <v>2</v>
      </c>
      <c r="D61" s="25">
        <v>4</v>
      </c>
      <c r="E61" s="24">
        <v>6</v>
      </c>
      <c r="F61" s="23">
        <v>8</v>
      </c>
      <c r="G61" s="10"/>
      <c r="H61" s="10"/>
      <c r="I61" s="10"/>
      <c r="J61" s="1"/>
      <c r="K61" s="1"/>
    </row>
    <row r="62" spans="1:11" hidden="1">
      <c r="A62" s="9"/>
      <c r="B62" s="47" t="s">
        <v>24</v>
      </c>
      <c r="C62" s="25">
        <v>1</v>
      </c>
      <c r="D62" s="25">
        <v>2</v>
      </c>
      <c r="E62" s="26">
        <v>3</v>
      </c>
      <c r="F62" s="25">
        <v>4</v>
      </c>
      <c r="G62" s="10"/>
      <c r="H62" s="10"/>
      <c r="I62" s="10"/>
      <c r="J62" s="1"/>
      <c r="K62" s="1"/>
    </row>
    <row r="63" spans="1:11" hidden="1">
      <c r="A63" s="9"/>
      <c r="B63" s="11"/>
      <c r="C63" s="10"/>
      <c r="D63" s="10"/>
      <c r="E63" s="11"/>
      <c r="F63" s="10"/>
      <c r="G63" s="10"/>
      <c r="H63" s="10"/>
      <c r="I63" s="10"/>
      <c r="J63" s="1"/>
      <c r="K63" s="1"/>
    </row>
    <row r="64" spans="1:11" hidden="1">
      <c r="A64" s="9"/>
      <c r="B64" s="1"/>
      <c r="C64" s="1"/>
      <c r="D64" s="1"/>
      <c r="E64" s="1"/>
      <c r="F64" s="10"/>
      <c r="G64" s="10"/>
      <c r="H64" s="10"/>
      <c r="I64" s="10"/>
      <c r="J64" s="1"/>
      <c r="K64" s="1"/>
    </row>
    <row r="65" spans="1:11" hidden="1">
      <c r="A65" s="9"/>
      <c r="B65" s="1"/>
      <c r="C65" s="1"/>
      <c r="D65" s="1"/>
      <c r="E65" s="1"/>
      <c r="F65" s="10"/>
      <c r="G65" s="10"/>
      <c r="H65" s="10"/>
      <c r="I65" s="10"/>
      <c r="J65" s="1"/>
      <c r="K65" s="1"/>
    </row>
    <row r="66" spans="1:11" hidden="1">
      <c r="A66" s="9"/>
      <c r="B66" s="1"/>
      <c r="C66" s="1"/>
      <c r="D66" s="1"/>
      <c r="E66" s="1"/>
      <c r="F66" s="10" t="s">
        <v>24</v>
      </c>
      <c r="G66" s="10"/>
      <c r="H66" s="20" t="e">
        <f>IF(#REF!="",0,IF(#REF!="Very low",1,IF(#REF!="Low",2,IF(#REF!="Medium",3,IF(#REF!="High",4,F47)))))</f>
        <v>#REF!</v>
      </c>
      <c r="I66" s="20" t="e">
        <f>IF(#REF!="",0,IF(#REF!="Very low",1,IF(#REF!="Low",2,IF(#REF!="Medium",3,IF(#REF!="High",4,G47)))))</f>
        <v>#REF!</v>
      </c>
      <c r="J66" s="27" t="e">
        <f>IF(H66*I66=0,"",IF(H66*I66&gt;0.5,H66*I66))</f>
        <v>#REF!</v>
      </c>
      <c r="K66" s="1" t="e">
        <f>IF(J66="","",IF(J66&lt;5, "Low",IF(J66&lt;11,"Medium",IF(J66&gt;11,"High"))))</f>
        <v>#REF!</v>
      </c>
    </row>
    <row r="67" spans="1:11" hidden="1">
      <c r="A67" s="9"/>
      <c r="B67" s="1"/>
      <c r="C67" s="1"/>
      <c r="D67" s="1"/>
      <c r="E67" s="1"/>
      <c r="F67" s="10" t="s">
        <v>25</v>
      </c>
      <c r="G67" s="10"/>
      <c r="H67" s="20">
        <f>IF(F47="",0,IF(F47="Very low",1,IF(F47="Low",2,IF(F47="Medium",3,IF(F47="High",4,#REF!)))))</f>
        <v>3</v>
      </c>
      <c r="I67" s="20">
        <f>IF(G47="",0,IF(G47="Very low",1,IF(G47="Low",2,IF(G47="Medium",3,IF(G47="High",4,#REF!)))))</f>
        <v>3</v>
      </c>
      <c r="J67" s="27">
        <f t="shared" ref="J67:J85" si="0">IF(H67*I67=0,"",IF(H67*I67&gt;0.5,H67*I67))</f>
        <v>9</v>
      </c>
      <c r="K67" s="1" t="str">
        <f t="shared" ref="K67:K85" si="1">IF(J67="","",IF(J67&lt;5, "Low",IF(J67&lt;11,"Medium",IF(J67&gt;11,"High"))))</f>
        <v>Medium</v>
      </c>
    </row>
    <row r="68" spans="1:11" hidden="1">
      <c r="A68" s="9"/>
      <c r="B68" s="1"/>
      <c r="C68" s="1"/>
      <c r="D68" s="1"/>
      <c r="E68" s="1"/>
      <c r="F68" s="10" t="s">
        <v>26</v>
      </c>
      <c r="G68" s="10"/>
      <c r="H68" s="20" t="e">
        <f>IF(#REF!="",0,IF(#REF!="Very low",1,IF(#REF!="Low",2,IF(#REF!="Medium",3,IF(#REF!="High",4,F33)))))</f>
        <v>#REF!</v>
      </c>
      <c r="I68" s="20" t="e">
        <f>IF(#REF!="",0,IF(#REF!="Very low",1,IF(#REF!="Low",2,IF(#REF!="Medium",3,IF(#REF!="High",4,G33)))))</f>
        <v>#REF!</v>
      </c>
      <c r="J68" s="27" t="e">
        <f t="shared" si="0"/>
        <v>#REF!</v>
      </c>
      <c r="K68" s="1" t="e">
        <f t="shared" si="1"/>
        <v>#REF!</v>
      </c>
    </row>
    <row r="69" spans="1:11" hidden="1">
      <c r="A69" s="9"/>
      <c r="B69" s="1"/>
      <c r="C69" s="1"/>
      <c r="D69" s="1"/>
      <c r="E69" s="1"/>
      <c r="F69" s="10" t="s">
        <v>27</v>
      </c>
      <c r="G69" s="10"/>
      <c r="H69" s="20">
        <f>IF(F33="",0,IF(F33="Very low",1,IF(F33="Low",2,IF(F33="Medium",3,IF(F33="High",4,F34)))))</f>
        <v>3</v>
      </c>
      <c r="I69" s="20">
        <f>IF(G33="",0,IF(G33="Very low",1,IF(G33="Low",2,IF(G33="Medium",3,IF(G33="High",4,G34)))))</f>
        <v>3</v>
      </c>
      <c r="J69" s="27">
        <f t="shared" si="0"/>
        <v>9</v>
      </c>
      <c r="K69" s="1" t="str">
        <f t="shared" si="1"/>
        <v>Medium</v>
      </c>
    </row>
    <row r="70" spans="1:11" hidden="1">
      <c r="A70" s="9"/>
      <c r="B70" s="1"/>
      <c r="C70" s="1"/>
      <c r="D70" s="1"/>
      <c r="E70" s="1"/>
      <c r="F70" s="10"/>
      <c r="G70" s="10"/>
      <c r="H70" s="20">
        <f>IF(F34="",0,IF(F34="Very low",1,IF(F34="Low",2,IF(F34="Medium",3,IF(F34="High",4,#REF!)))))</f>
        <v>3</v>
      </c>
      <c r="I70" s="20">
        <f>IF(G34="",0,IF(G34="Very low",1,IF(G34="Low",2,IF(G34="Medium",3,IF(G34="High",4,#REF!)))))</f>
        <v>2</v>
      </c>
      <c r="J70" s="27">
        <f t="shared" si="0"/>
        <v>6</v>
      </c>
      <c r="K70" s="1" t="str">
        <f t="shared" si="1"/>
        <v>Medium</v>
      </c>
    </row>
    <row r="71" spans="1:11" hidden="1">
      <c r="A71" s="9"/>
      <c r="B71" s="1"/>
      <c r="C71" s="1"/>
      <c r="D71" s="1"/>
      <c r="E71" s="1"/>
      <c r="F71" s="10"/>
      <c r="G71" s="10"/>
      <c r="H71" s="20" t="e">
        <f>IF(#REF!="",0,IF(#REF!="Very low",1,IF(#REF!="Low",2,IF(#REF!="Medium",3,IF(#REF!="High",4,F36)))))</f>
        <v>#REF!</v>
      </c>
      <c r="I71" s="20" t="e">
        <f>IF(#REF!="",0,IF(#REF!="Very low",1,IF(#REF!="Low",2,IF(#REF!="Medium",3,IF(#REF!="High",4,G36)))))</f>
        <v>#REF!</v>
      </c>
      <c r="J71" s="27" t="e">
        <f t="shared" si="0"/>
        <v>#REF!</v>
      </c>
      <c r="K71" s="1" t="e">
        <f t="shared" si="1"/>
        <v>#REF!</v>
      </c>
    </row>
    <row r="72" spans="1:11" hidden="1">
      <c r="A72" s="9"/>
      <c r="B72" s="1"/>
      <c r="C72" s="1"/>
      <c r="D72" s="1"/>
      <c r="E72" s="1"/>
      <c r="F72" s="10"/>
      <c r="G72" s="10"/>
      <c r="H72" s="20">
        <f>IF(F36="",0,IF(F36="Very low",1,IF(F36="Low",2,IF(F36="Medium",3,IF(F36="High",4,F37)))))</f>
        <v>3</v>
      </c>
      <c r="I72" s="20">
        <f>IF(G36="",0,IF(G36="Very low",1,IF(G36="Low",2,IF(G36="Medium",3,IF(G36="High",4,G37)))))</f>
        <v>3</v>
      </c>
      <c r="J72" s="27">
        <f t="shared" si="0"/>
        <v>9</v>
      </c>
      <c r="K72" s="1" t="str">
        <f t="shared" si="1"/>
        <v>Medium</v>
      </c>
    </row>
    <row r="73" spans="1:11" hidden="1">
      <c r="A73" s="9"/>
      <c r="B73" s="1"/>
      <c r="C73" s="1"/>
      <c r="D73" s="1"/>
      <c r="E73" s="1"/>
      <c r="F73" s="10"/>
      <c r="G73" s="10"/>
      <c r="H73" s="20">
        <f>IF(F37="",0,IF(F37="Very low",1,IF(F37="Low",2,IF(F37="Medium",3,IF(F37="High",4,#REF!)))))</f>
        <v>3</v>
      </c>
      <c r="I73" s="20">
        <f>IF(G37="",0,IF(G37="Very low",1,IF(G37="Low",2,IF(G37="Medium",3,IF(G37="High",4,#REF!)))))</f>
        <v>3</v>
      </c>
      <c r="J73" s="27">
        <f t="shared" si="0"/>
        <v>9</v>
      </c>
      <c r="K73" s="1" t="str">
        <f t="shared" si="1"/>
        <v>Medium</v>
      </c>
    </row>
    <row r="74" spans="1:11" hidden="1">
      <c r="A74" s="9"/>
      <c r="B74" s="1"/>
      <c r="C74" s="10" t="s">
        <v>24</v>
      </c>
      <c r="D74" s="10" t="s">
        <v>25</v>
      </c>
      <c r="E74" s="10" t="s">
        <v>26</v>
      </c>
      <c r="F74" s="10" t="s">
        <v>27</v>
      </c>
      <c r="G74" s="10"/>
      <c r="H74" s="20" t="e">
        <f>IF(#REF!="",0,IF(#REF!="Very low",1,IF(#REF!="Low",2,IF(#REF!="Medium",3,IF(#REF!="High",4,#REF!)))))</f>
        <v>#REF!</v>
      </c>
      <c r="I74" s="20" t="e">
        <f>IF(#REF!="",0,IF(#REF!="Very low",1,IF(#REF!="Low",2,IF(#REF!="Medium",3,IF(#REF!="High",4,#REF!)))))</f>
        <v>#REF!</v>
      </c>
      <c r="J74" s="27" t="e">
        <f t="shared" si="0"/>
        <v>#REF!</v>
      </c>
      <c r="K74" s="1" t="e">
        <f t="shared" si="1"/>
        <v>#REF!</v>
      </c>
    </row>
    <row r="75" spans="1:11" hidden="1">
      <c r="A75" s="9"/>
      <c r="B75" s="10" t="s">
        <v>24</v>
      </c>
      <c r="C75" s="25">
        <v>1</v>
      </c>
      <c r="D75" s="25">
        <v>2</v>
      </c>
      <c r="E75" s="26">
        <v>3</v>
      </c>
      <c r="F75" s="25">
        <v>4</v>
      </c>
      <c r="G75" s="10"/>
      <c r="H75" s="20" t="e">
        <f>IF(#REF!="",0,IF(#REF!="Very low",1,IF(#REF!="Low",2,IF(#REF!="Medium",3,IF(#REF!="High",4,F39)))))</f>
        <v>#REF!</v>
      </c>
      <c r="I75" s="20" t="e">
        <f>IF(#REF!="",0,IF(#REF!="Very low",1,IF(#REF!="Low",2,IF(#REF!="Medium",3,IF(#REF!="High",4,G39)))))</f>
        <v>#REF!</v>
      </c>
      <c r="J75" s="27" t="e">
        <f t="shared" si="0"/>
        <v>#REF!</v>
      </c>
      <c r="K75" s="1" t="e">
        <f t="shared" si="1"/>
        <v>#REF!</v>
      </c>
    </row>
    <row r="76" spans="1:11" hidden="1">
      <c r="A76" s="9"/>
      <c r="B76" s="10" t="s">
        <v>25</v>
      </c>
      <c r="C76" s="25">
        <v>2</v>
      </c>
      <c r="D76" s="25">
        <v>4</v>
      </c>
      <c r="E76" s="24">
        <v>6</v>
      </c>
      <c r="F76" s="23">
        <v>8</v>
      </c>
      <c r="G76" s="10"/>
      <c r="H76" s="20">
        <f>IF(F39="",0,IF(F39="Very low",1,IF(F39="Low",2,IF(F39="Medium",3,IF(F39="High",4,#REF!)))))</f>
        <v>3</v>
      </c>
      <c r="I76" s="20">
        <f>IF(G39="",0,IF(G39="Very low",1,IF(G39="Low",2,IF(G39="Medium",3,IF(G39="High",4,#REF!)))))</f>
        <v>3</v>
      </c>
      <c r="J76" s="27">
        <f t="shared" si="0"/>
        <v>9</v>
      </c>
      <c r="K76" s="1" t="str">
        <f t="shared" si="1"/>
        <v>Medium</v>
      </c>
    </row>
    <row r="77" spans="1:11" hidden="1">
      <c r="A77" s="9"/>
      <c r="B77" s="10" t="s">
        <v>26</v>
      </c>
      <c r="C77" s="25">
        <v>3</v>
      </c>
      <c r="D77" s="23">
        <v>6</v>
      </c>
      <c r="E77" s="24">
        <v>9</v>
      </c>
      <c r="F77" s="21">
        <v>12</v>
      </c>
      <c r="G77" s="10"/>
      <c r="H77" s="20" t="e">
        <f>IF(#REF!="",0,IF(#REF!="Very low",1,IF(#REF!="Low",2,IF(#REF!="Medium",3,IF(#REF!="High",4,#REF!)))))</f>
        <v>#REF!</v>
      </c>
      <c r="I77" s="20" t="e">
        <f>IF(#REF!="",0,IF(#REF!="Very low",1,IF(#REF!="Low",2,IF(#REF!="Medium",3,IF(#REF!="High",4,#REF!)))))</f>
        <v>#REF!</v>
      </c>
      <c r="J77" s="27" t="e">
        <f t="shared" si="0"/>
        <v>#REF!</v>
      </c>
      <c r="K77" s="1" t="e">
        <f t="shared" si="1"/>
        <v>#REF!</v>
      </c>
    </row>
    <row r="78" spans="1:11" hidden="1">
      <c r="A78" s="9"/>
      <c r="B78" s="10" t="s">
        <v>27</v>
      </c>
      <c r="C78" s="25">
        <v>4</v>
      </c>
      <c r="D78" s="23">
        <v>8</v>
      </c>
      <c r="E78" s="22">
        <v>12</v>
      </c>
      <c r="F78" s="21">
        <v>16</v>
      </c>
      <c r="G78" s="10"/>
      <c r="H78" s="20" t="e">
        <f>IF(#REF!="",0,IF(#REF!="Very low",1,IF(#REF!="Low",2,IF(#REF!="Medium",3,IF(#REF!="High",4,#REF!)))))</f>
        <v>#REF!</v>
      </c>
      <c r="I78" s="20" t="e">
        <f>IF(#REF!="",0,IF(#REF!="Very low",1,IF(#REF!="Low",2,IF(#REF!="Medium",3,IF(#REF!="High",4,#REF!)))))</f>
        <v>#REF!</v>
      </c>
      <c r="J78" s="27" t="e">
        <f t="shared" si="0"/>
        <v>#REF!</v>
      </c>
      <c r="K78" s="1" t="e">
        <f t="shared" si="1"/>
        <v>#REF!</v>
      </c>
    </row>
    <row r="79" spans="1:11" hidden="1">
      <c r="A79" s="9"/>
      <c r="B79" s="10"/>
      <c r="C79" s="10"/>
      <c r="D79" s="10"/>
      <c r="F79" s="10"/>
      <c r="G79" s="10"/>
      <c r="H79" s="20" t="e">
        <f>IF(#REF!="",0,IF(#REF!="Very low",1,IF(#REF!="Low",2,IF(#REF!="Medium",3,IF(#REF!="High",4,#REF!)))))</f>
        <v>#REF!</v>
      </c>
      <c r="I79" s="20" t="e">
        <f>IF(#REF!="",0,IF(#REF!="Very low",1,IF(#REF!="Low",2,IF(#REF!="Medium",3,IF(#REF!="High",4,#REF!)))))</f>
        <v>#REF!</v>
      </c>
      <c r="J79" s="27" t="e">
        <f t="shared" si="0"/>
        <v>#REF!</v>
      </c>
      <c r="K79" s="1" t="e">
        <f t="shared" si="1"/>
        <v>#REF!</v>
      </c>
    </row>
    <row r="80" spans="1:11" hidden="1">
      <c r="A80" s="9"/>
      <c r="B80" s="1"/>
      <c r="C80" s="1"/>
      <c r="D80" s="1"/>
      <c r="E80" s="1"/>
      <c r="F80" s="10"/>
      <c r="G80" s="10"/>
      <c r="H80" s="20" t="e">
        <f>IF(#REF!="",0,IF(#REF!="Very low",1,IF(#REF!="Low",2,IF(#REF!="Medium",3,IF(#REF!="High",4,#REF!)))))</f>
        <v>#REF!</v>
      </c>
      <c r="I80" s="20" t="e">
        <f>IF(#REF!="",0,IF(#REF!="Very low",1,IF(#REF!="Low",2,IF(#REF!="Medium",3,IF(#REF!="High",4,#REF!)))))</f>
        <v>#REF!</v>
      </c>
      <c r="J80" s="27" t="e">
        <f t="shared" si="0"/>
        <v>#REF!</v>
      </c>
      <c r="K80" s="1" t="e">
        <f t="shared" si="1"/>
        <v>#REF!</v>
      </c>
    </row>
    <row r="81" spans="1:11" hidden="1">
      <c r="A81" s="9"/>
      <c r="B81" s="1"/>
      <c r="C81" s="1"/>
      <c r="D81" s="1"/>
      <c r="E81" s="1"/>
      <c r="F81" s="10"/>
      <c r="G81" s="10"/>
      <c r="H81" s="20" t="e">
        <f>IF(#REF!="",0,IF(#REF!="Very low",1,IF(#REF!="Low",2,IF(#REF!="Medium",3,IF(#REF!="High",4,#REF!)))))</f>
        <v>#REF!</v>
      </c>
      <c r="I81" s="20" t="e">
        <f>IF(#REF!="",0,IF(#REF!="Very low",1,IF(#REF!="Low",2,IF(#REF!="Medium",3,IF(#REF!="High",4,#REF!)))))</f>
        <v>#REF!</v>
      </c>
      <c r="J81" s="27" t="e">
        <f t="shared" si="0"/>
        <v>#REF!</v>
      </c>
      <c r="K81" s="1" t="e">
        <f t="shared" si="1"/>
        <v>#REF!</v>
      </c>
    </row>
    <row r="82" spans="1:11" hidden="1">
      <c r="A82" s="9"/>
      <c r="B82" s="1"/>
      <c r="C82" s="1"/>
      <c r="D82" s="1"/>
      <c r="E82" s="1"/>
      <c r="F82" s="10"/>
      <c r="G82" s="10"/>
      <c r="H82" s="20" t="e">
        <f>IF(#REF!="",0,IF(#REF!="Very low",1,IF(#REF!="Low",2,IF(#REF!="Medium",3,IF(#REF!="High",4,#REF!)))))</f>
        <v>#REF!</v>
      </c>
      <c r="I82" s="20" t="e">
        <f>IF(#REF!="",0,IF(#REF!="Very low",1,IF(#REF!="Low",2,IF(#REF!="Medium",3,IF(#REF!="High",4,#REF!)))))</f>
        <v>#REF!</v>
      </c>
      <c r="J82" s="27" t="e">
        <f t="shared" si="0"/>
        <v>#REF!</v>
      </c>
      <c r="K82" s="1" t="e">
        <f t="shared" si="1"/>
        <v>#REF!</v>
      </c>
    </row>
    <row r="83" spans="1:11" hidden="1">
      <c r="A83" s="9"/>
      <c r="B83" s="1"/>
      <c r="C83" s="1"/>
      <c r="D83" s="1"/>
      <c r="E83" s="1"/>
      <c r="F83" s="10"/>
      <c r="G83" s="10"/>
      <c r="H83" s="20" t="e">
        <f>IF(#REF!="",0,IF(#REF!="Very low",1,IF(#REF!="Low",2,IF(#REF!="Medium",3,IF(#REF!="High",4,#REF!)))))</f>
        <v>#REF!</v>
      </c>
      <c r="I83" s="20" t="e">
        <f>IF(#REF!="",0,IF(#REF!="Very low",1,IF(#REF!="Low",2,IF(#REF!="Medium",3,IF(#REF!="High",4,#REF!)))))</f>
        <v>#REF!</v>
      </c>
      <c r="J83" s="27" t="e">
        <f t="shared" si="0"/>
        <v>#REF!</v>
      </c>
      <c r="K83" s="1" t="e">
        <f t="shared" si="1"/>
        <v>#REF!</v>
      </c>
    </row>
    <row r="84" spans="1:11" hidden="1">
      <c r="A84" s="9"/>
      <c r="B84" s="1"/>
      <c r="C84" s="1"/>
      <c r="D84" s="1"/>
      <c r="E84" s="1"/>
      <c r="F84" s="10"/>
      <c r="G84" s="10"/>
      <c r="H84" s="20" t="e">
        <f>IF(#REF!="",0,IF(#REF!="Very low",1,IF(#REF!="Low",2,IF(#REF!="Medium",3,IF(#REF!="High",4,#REF!)))))</f>
        <v>#REF!</v>
      </c>
      <c r="I84" s="20" t="e">
        <f>IF(#REF!="",0,IF(#REF!="Very low",1,IF(#REF!="Low",2,IF(#REF!="Medium",3,IF(#REF!="High",4,#REF!)))))</f>
        <v>#REF!</v>
      </c>
      <c r="J84" s="27" t="e">
        <f t="shared" si="0"/>
        <v>#REF!</v>
      </c>
      <c r="K84" s="1" t="e">
        <f t="shared" si="1"/>
        <v>#REF!</v>
      </c>
    </row>
    <row r="85" spans="1:11" hidden="1">
      <c r="A85" s="9"/>
      <c r="B85" s="1"/>
      <c r="C85" s="1"/>
      <c r="D85" s="1"/>
      <c r="E85" s="1"/>
      <c r="F85" s="10"/>
      <c r="G85" s="10"/>
      <c r="H85" s="20" t="e">
        <f>IF(#REF!="",0,IF(#REF!="Very low",1,IF(#REF!="Low",2,IF(#REF!="Medium",3,IF(#REF!="High",4,F51)))))</f>
        <v>#REF!</v>
      </c>
      <c r="I85" s="20" t="e">
        <f>IF(#REF!="",0,IF(#REF!="Very low",1,IF(#REF!="Low",2,IF(#REF!="Medium",3,IF(#REF!="High",4,G51)))))</f>
        <v>#REF!</v>
      </c>
      <c r="J85" s="27" t="e">
        <f t="shared" si="0"/>
        <v>#REF!</v>
      </c>
      <c r="K85" s="1" t="e">
        <f t="shared" si="1"/>
        <v>#REF!</v>
      </c>
    </row>
    <row r="86" spans="1:11" hidden="1">
      <c r="A86" s="9"/>
      <c r="B86" s="1"/>
      <c r="C86" s="1"/>
      <c r="D86" s="1"/>
      <c r="E86" s="1"/>
      <c r="F86" s="10"/>
      <c r="G86" s="10"/>
      <c r="H86" s="10"/>
      <c r="I86" s="10"/>
      <c r="J86" s="1"/>
      <c r="K86" s="1"/>
    </row>
    <row r="87" spans="1:11" hidden="1">
      <c r="A87" s="1"/>
      <c r="B87" s="1"/>
      <c r="C87" s="1"/>
      <c r="D87" s="1"/>
      <c r="E87" s="1"/>
      <c r="F87" s="10"/>
      <c r="G87" s="10"/>
      <c r="H87" s="10"/>
      <c r="I87" s="10"/>
      <c r="J87" s="1"/>
      <c r="K87" s="1"/>
    </row>
    <row r="88" spans="1:11" hidden="1">
      <c r="A88" s="1"/>
      <c r="B88" s="1"/>
      <c r="C88" s="1"/>
      <c r="D88" s="1"/>
      <c r="E88" s="1"/>
      <c r="F88" s="10"/>
      <c r="G88" s="10"/>
      <c r="H88" s="10"/>
      <c r="I88" s="10"/>
      <c r="J88" s="1"/>
      <c r="K88" s="1"/>
    </row>
    <row r="89" spans="1:11" hidden="1">
      <c r="A89" s="1"/>
      <c r="B89" s="1"/>
      <c r="C89" s="1"/>
      <c r="D89" s="1"/>
      <c r="E89" s="1"/>
      <c r="F89" s="10"/>
      <c r="G89" s="10"/>
      <c r="H89" s="10"/>
      <c r="I89" s="10"/>
      <c r="J89" s="1"/>
      <c r="K89" s="1"/>
    </row>
    <row r="123" ht="13.5" customHeight="1"/>
  </sheetData>
  <sheetProtection selectLockedCells="1"/>
  <mergeCells count="6">
    <mergeCell ref="D27:K27"/>
    <mergeCell ref="F12:J12"/>
    <mergeCell ref="F4:J4"/>
    <mergeCell ref="F6:J6"/>
    <mergeCell ref="F8:J8"/>
    <mergeCell ref="F10:J10"/>
  </mergeCells>
  <phoneticPr fontId="0" type="noConversion"/>
  <dataValidations count="2">
    <dataValidation type="list" allowBlank="1" showInputMessage="1" showErrorMessage="1" sqref="F33:G39 F41:G50">
      <formula1>$F$66:$F$70</formula1>
    </dataValidation>
    <dataValidation type="list" allowBlank="1" showInputMessage="1" showErrorMessage="1" sqref="F40:G40">
      <formula1>$F$65:$F$70</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10270 Generic risk assessment for standard rules no SR2015No19</dc:title>
  <dc:creator>R.Yearsley</dc:creator>
  <dc:description>LIT 10270, Version 1, Issued: 01/12/2015</dc:description>
  <cp:lastModifiedBy>abee</cp:lastModifiedBy>
  <cp:lastPrinted>2008-03-13T09:23:27Z</cp:lastPrinted>
  <dcterms:created xsi:type="dcterms:W3CDTF">2005-05-04T08:30:35Z</dcterms:created>
  <dcterms:modified xsi:type="dcterms:W3CDTF">2015-09-09T14:58:22Z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