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35" yWindow="1050" windowWidth="15600" windowHeight="9630" tabRatio="803" activeTab="0"/>
  </bookViews>
  <sheets>
    <sheet name="Index" sheetId="1" r:id="rId1"/>
    <sheet name="Table 1" sheetId="2" r:id="rId2"/>
    <sheet name="Table 1a" sheetId="3" r:id="rId3"/>
    <sheet name="Table 1b" sheetId="4" r:id="rId4"/>
    <sheet name="Table 1c" sheetId="5" r:id="rId5"/>
    <sheet name="Table 2" sheetId="6" r:id="rId6"/>
    <sheet name="Table 2a" sheetId="7" r:id="rId7"/>
    <sheet name="Table 3" sheetId="8" r:id="rId8"/>
    <sheet name="Table 3a" sheetId="9" r:id="rId9"/>
    <sheet name="Table 4" sheetId="10" r:id="rId10"/>
    <sheet name="Table 4a" sheetId="11" r:id="rId11"/>
    <sheet name="Table 5" sheetId="12" r:id="rId12"/>
    <sheet name="Table 6" sheetId="13" r:id="rId13"/>
    <sheet name="Table 7" sheetId="14" r:id="rId14"/>
  </sheets>
  <definedNames>
    <definedName name="_xlnm.Print_Area" localSheetId="0">'Index'!$A$1:$C$31</definedName>
    <definedName name="_xlnm.Print_Area" localSheetId="1">'Table 1'!$A$1:$L$41</definedName>
    <definedName name="_xlnm.Print_Area" localSheetId="2">'Table 1a'!$A$1:$M$38</definedName>
    <definedName name="_xlnm.Print_Area" localSheetId="3">'Table 1b'!$A$1:$J$23</definedName>
    <definedName name="_xlnm.Print_Area" localSheetId="4">'Table 1c'!$A$1:$P$43</definedName>
    <definedName name="_xlnm.Print_Area" localSheetId="5">'Table 2'!$A$1:$M$70</definedName>
    <definedName name="_xlnm.Print_Area" localSheetId="6">'Table 2a'!$A$1:$J$36</definedName>
    <definedName name="_xlnm.Print_Area" localSheetId="7">'Table 3'!$A$1:$M$37</definedName>
    <definedName name="_xlnm.Print_Area" localSheetId="8">'Table 3a'!$A$1:$K$30</definedName>
    <definedName name="_xlnm.Print_Area" localSheetId="9">'Table 4'!$A$1:$M$25</definedName>
    <definedName name="_xlnm.Print_Area" localSheetId="10">'Table 4a'!$A$1:$F$33</definedName>
    <definedName name="_xlnm.Print_Area" localSheetId="11">'Table 5'!$A$1:$M$41</definedName>
    <definedName name="_xlnm.Print_Area" localSheetId="12">'Table 6'!$A$1:$M$23</definedName>
    <definedName name="_xlnm.Print_Area" localSheetId="13">'Table 7'!$A$1:$L$40</definedName>
  </definedNames>
  <calcPr fullCalcOnLoad="1"/>
</workbook>
</file>

<file path=xl/sharedStrings.xml><?xml version="1.0" encoding="utf-8"?>
<sst xmlns="http://schemas.openxmlformats.org/spreadsheetml/2006/main" count="914" uniqueCount="297">
  <si>
    <t>English</t>
  </si>
  <si>
    <t>Mathematics</t>
  </si>
  <si>
    <t>Chemistry</t>
  </si>
  <si>
    <t>Geography</t>
  </si>
  <si>
    <t>History</t>
  </si>
  <si>
    <t>Music</t>
  </si>
  <si>
    <t>Total</t>
  </si>
  <si>
    <t>Coverage: England</t>
  </si>
  <si>
    <t>Males on primary ITT programmes</t>
  </si>
  <si>
    <t>Females on primary ITT programmes</t>
  </si>
  <si>
    <t>Males on secondary ITT programmes</t>
  </si>
  <si>
    <t>Females on secondary ITT programmes</t>
  </si>
  <si>
    <t xml:space="preserve">Total </t>
  </si>
  <si>
    <t>Aged under 25</t>
  </si>
  <si>
    <t>over 55</t>
  </si>
  <si>
    <t>Source: NCTL Initial Teacher Training Census</t>
  </si>
  <si>
    <t>Footnotes</t>
  </si>
  <si>
    <t>Table 1</t>
  </si>
  <si>
    <t>Table 2</t>
  </si>
  <si>
    <t>Table 3</t>
  </si>
  <si>
    <t>Table 4</t>
  </si>
  <si>
    <t>Table 5</t>
  </si>
  <si>
    <t>INDEX</t>
  </si>
  <si>
    <t>Index</t>
  </si>
  <si>
    <t>Note:</t>
  </si>
  <si>
    <t>2011/12</t>
  </si>
  <si>
    <t>2012/13</t>
  </si>
  <si>
    <t>2013/14</t>
  </si>
  <si>
    <t>N/A</t>
  </si>
  <si>
    <t>2010/11</t>
  </si>
  <si>
    <t>Table 1a</t>
  </si>
  <si>
    <t>Table 2a</t>
  </si>
  <si>
    <t>Table 3a</t>
  </si>
  <si>
    <t>Table 4a</t>
  </si>
  <si>
    <t>https://www.gov.uk/government/publications/teacher-supply-model</t>
  </si>
  <si>
    <t>Table 1b</t>
  </si>
  <si>
    <t>Total Secondary</t>
  </si>
  <si>
    <t>Contribution to target at census date (%)</t>
  </si>
  <si>
    <t>Table 6</t>
  </si>
  <si>
    <t>https://www.hesa.ac.uk/free-statistics#quals</t>
  </si>
  <si>
    <t>Primary</t>
  </si>
  <si>
    <t>Other</t>
  </si>
  <si>
    <t>New entrants to Primary programmes</t>
  </si>
  <si>
    <t xml:space="preserve">Primary target </t>
  </si>
  <si>
    <t>Contribution to Primary target  (%)</t>
  </si>
  <si>
    <t>New entrants to Secondary programmes</t>
  </si>
  <si>
    <t xml:space="preserve">Secondary target </t>
  </si>
  <si>
    <t>Contribution to Secondary target (%)</t>
  </si>
  <si>
    <t>Table 7</t>
  </si>
  <si>
    <t>Total Science, of which:</t>
  </si>
  <si>
    <t>5) The Primary/Secondary split was derived from the subject categories provided in table 1.</t>
  </si>
  <si>
    <t>http://webarchive.nationalarchives.gov.uk/20130423140808/http:/education.gov.uk/rsgateway/DB/TIM/m002013/index.shtml</t>
  </si>
  <si>
    <t>..</t>
  </si>
  <si>
    <t>5) Data are based on known cases and exclude those where ethnicity is unknown or not declared.</t>
  </si>
  <si>
    <t>Mean Age</t>
  </si>
  <si>
    <t>Median Age</t>
  </si>
  <si>
    <t>Recruited</t>
  </si>
  <si>
    <t>Target</t>
  </si>
  <si>
    <t>Contribution to target</t>
  </si>
  <si>
    <t xml:space="preserve">Historic information is taken from here: </t>
  </si>
  <si>
    <t>Academic year: 2015/16</t>
  </si>
  <si>
    <t>Contribution to 2015/16 target at census date (%)</t>
  </si>
  <si>
    <t>1)  Figures for 2015/16 are provisional and are subject to change.</t>
  </si>
  <si>
    <t xml:space="preserve">1)  Figures for 2015/16 are provisional and are subject to change. Figures for 2014/15 have been revised. </t>
  </si>
  <si>
    <t>Academic years: 2015/16</t>
  </si>
  <si>
    <t>2) Data were extracted on 2 November 2015.</t>
  </si>
  <si>
    <t>5) Age bands are based on the ages of new entrants on the day of the census, 14 October 2015.</t>
  </si>
  <si>
    <t>Classics</t>
  </si>
  <si>
    <t>Drama</t>
  </si>
  <si>
    <t>Number of postgraduate entrants with 2:1 classified UK degrees</t>
  </si>
  <si>
    <t>Number of males on primary ITT programmes</t>
  </si>
  <si>
    <t>Number of females on primary ITT programmes</t>
  </si>
  <si>
    <t>Number of males on secondary ITT programmes</t>
  </si>
  <si>
    <t>Number of females on secondary ITT programmes</t>
  </si>
  <si>
    <t>25-29</t>
  </si>
  <si>
    <t>30-34</t>
  </si>
  <si>
    <t>35-39</t>
  </si>
  <si>
    <t>40-44</t>
  </si>
  <si>
    <t>45-49</t>
  </si>
  <si>
    <t>50-54</t>
  </si>
  <si>
    <t>Number of postgraduate entrants with other degree class</t>
  </si>
  <si>
    <t>Biology</t>
  </si>
  <si>
    <t>Physics</t>
  </si>
  <si>
    <t>Contribution to 2014/15 target at census date (%)</t>
  </si>
  <si>
    <t>1)  Figures for 2014/15 are now final.</t>
  </si>
  <si>
    <t>Computing</t>
  </si>
  <si>
    <t xml:space="preserve">1) Figures for 2015/16 are provisional and are subject to change, they include the forecast trainees. Figures for 2014/15 have been revised. </t>
  </si>
  <si>
    <t>Number of new entrants in SCITTS</t>
  </si>
  <si>
    <t>Number of new entrants in PG HEIs</t>
  </si>
  <si>
    <t>Design &amp; Technology</t>
  </si>
  <si>
    <t>Modern &amp; Ancient Languages</t>
  </si>
  <si>
    <t>Art &amp; Design</t>
  </si>
  <si>
    <t>Physical Education</t>
  </si>
  <si>
    <t>Religious Education</t>
  </si>
  <si>
    <t>Business Studies</t>
  </si>
  <si>
    <t>Social Studies</t>
  </si>
  <si>
    <t xml:space="preserve">  Higher education institutions (HEI) </t>
  </si>
  <si>
    <t>School centred training providers (SCITT)</t>
  </si>
  <si>
    <t>Percentage postgraduate entrants with other degree class</t>
  </si>
  <si>
    <t>2014/15r</t>
  </si>
  <si>
    <t>Percentage Higher education institutions</t>
  </si>
  <si>
    <t xml:space="preserve">Percentage  Higher education institutions (HEI) </t>
  </si>
  <si>
    <t>Total new postgraduate entrants</t>
  </si>
  <si>
    <t>Table 1c</t>
  </si>
  <si>
    <t>Non-minority ethnic entrants on ITT programmes</t>
  </si>
  <si>
    <t>Non-Minority ethnic entrants on ITT programmes</t>
  </si>
  <si>
    <t>Percentage minority ethnic entrants on ITT programmes</t>
  </si>
  <si>
    <r>
      <t>Minority ethnic entrants on ITT programmes</t>
    </r>
    <r>
      <rPr>
        <b/>
        <sz val="11"/>
        <color indexed="8"/>
        <rFont val="Calibri"/>
        <family val="2"/>
      </rPr>
      <t>⁶</t>
    </r>
  </si>
  <si>
    <t/>
  </si>
  <si>
    <t>Count</t>
  </si>
  <si>
    <t>Percentage males on primary ITT programmes</t>
  </si>
  <si>
    <t>Percentage females on primary ITT programmes</t>
  </si>
  <si>
    <t>Percentage males on secondary ITT programmes</t>
  </si>
  <si>
    <t>Percentage females on secondary ITT programmes</t>
  </si>
  <si>
    <t>Percentage postgraduate entrants with 2:1 classified UK degrees</t>
  </si>
  <si>
    <t>Number of postgraduate entrants with 2:2 classified UK degrees</t>
  </si>
  <si>
    <t>Subject</t>
  </si>
  <si>
    <t>Total new entrants to all programmes</t>
  </si>
  <si>
    <t>-</t>
  </si>
  <si>
    <t>Unknown</t>
  </si>
  <si>
    <t>2)  Data were extracted on 2 November 2015.</t>
  </si>
  <si>
    <t>Number of non-minority ethnic entrants on ITT programmes</t>
  </si>
  <si>
    <t>Percentage non-minority ethnic entrants on ITT programmes</t>
  </si>
  <si>
    <t>Provisional data on initial teacher training new entrants (including forecast new entrants) and training places by route and subject in 2015/16</t>
  </si>
  <si>
    <t>2015/16p</t>
  </si>
  <si>
    <r>
      <t>Table 3: Gender breakdown of new entrants in 2015/16</t>
    </r>
    <r>
      <rPr>
        <b/>
        <vertAlign val="superscript"/>
        <sz val="14"/>
        <rFont val="Calibri"/>
        <family val="2"/>
      </rPr>
      <t>1,2,3,4,5,6</t>
    </r>
  </si>
  <si>
    <r>
      <t>Table 4: Ethnic backgrounds of new entrants in 2015/16</t>
    </r>
    <r>
      <rPr>
        <b/>
        <vertAlign val="superscript"/>
        <sz val="14"/>
        <rFont val="Calibri"/>
        <family val="2"/>
      </rPr>
      <t>1,2,3,4,5</t>
    </r>
  </si>
  <si>
    <t>2010/11r</t>
  </si>
  <si>
    <t>2011/12r</t>
  </si>
  <si>
    <t>2012/13r</t>
  </si>
  <si>
    <t>Total number of new primary entrants</t>
  </si>
  <si>
    <t>Total number of new secondary entrants</t>
  </si>
  <si>
    <t>Statistical First Release 210 Table 12</t>
  </si>
  <si>
    <t>Percentage postgraduate entrants with 2:2 classified UK degree</t>
  </si>
  <si>
    <t>Number of new entrants in HEIs</t>
  </si>
  <si>
    <t>Academic year: 2014/15</t>
  </si>
  <si>
    <t>5) Excludes degrees classed as not known and not applicable.</t>
  </si>
  <si>
    <r>
      <t>Table 6: Disability status of new entrants in 2015/16</t>
    </r>
    <r>
      <rPr>
        <b/>
        <vertAlign val="superscript"/>
        <sz val="14"/>
        <rFont val="Calibri"/>
        <family val="2"/>
      </rPr>
      <t>1,2,3,4,5</t>
    </r>
  </si>
  <si>
    <t>5) Data are based on known cases and exclude those where disability is unknown or not declared.</t>
  </si>
  <si>
    <t>Trainees with no known disability on ITT programmes</t>
  </si>
  <si>
    <t>Trainees with decalred disability on ITT programmes</t>
  </si>
  <si>
    <t>Academic years: 2010/11 to 2015/16</t>
  </si>
  <si>
    <r>
      <t>Total TSM target</t>
    </r>
    <r>
      <rPr>
        <b/>
        <vertAlign val="superscript"/>
        <sz val="11"/>
        <rFont val="Calibri"/>
        <family val="2"/>
      </rPr>
      <t>6,7</t>
    </r>
  </si>
  <si>
    <t>Academic years: 2011/12 to 2015/16</t>
  </si>
  <si>
    <t>Total postgraduate new entrants to all programmes</t>
  </si>
  <si>
    <t>Number of all graduates with 2:1 or better</t>
  </si>
  <si>
    <t>Percentage of all graduates with 2:1 or better</t>
  </si>
  <si>
    <t>Design &amp; technology</t>
  </si>
  <si>
    <t>Physical education</t>
  </si>
  <si>
    <t>Religious education</t>
  </si>
  <si>
    <t>Total number of new entrants</t>
  </si>
  <si>
    <t>6) Minority ethnic includes the following ethnicities:</t>
  </si>
  <si>
    <t>Postgraduate</t>
  </si>
  <si>
    <t>Undergraduate</t>
  </si>
  <si>
    <t>Number of postgraduate entrants with 2.1 or above</t>
  </si>
  <si>
    <t>Percentage postgraduate entrants with 2.1 or above</t>
  </si>
  <si>
    <t>Percentage total postgraduates</t>
  </si>
  <si>
    <t>Number of new entrants in undergraduate (UG) programmes</t>
  </si>
  <si>
    <r>
      <t>Table 2: Degree class of new postgraduate entrants by route in 2015/16</t>
    </r>
    <r>
      <rPr>
        <b/>
        <vertAlign val="superscript"/>
        <sz val="14"/>
        <rFont val="Calibri"/>
        <family val="2"/>
      </rPr>
      <t>1,2,3,4,5</t>
    </r>
  </si>
  <si>
    <r>
      <t>Number of postgraduate entrants with other classified UK degrees</t>
    </r>
    <r>
      <rPr>
        <b/>
        <vertAlign val="superscript"/>
        <sz val="11"/>
        <rFont val="Calibri"/>
        <family val="2"/>
      </rPr>
      <t>5</t>
    </r>
  </si>
  <si>
    <r>
      <t>Percentage postgraduate entrants with other classified UK degrees</t>
    </r>
    <r>
      <rPr>
        <b/>
        <vertAlign val="superscript"/>
        <sz val="11"/>
        <rFont val="Calibri"/>
        <family val="2"/>
      </rPr>
      <t>5</t>
    </r>
  </si>
  <si>
    <r>
      <t>Number of minority ethnic entrants on ITT programmes</t>
    </r>
    <r>
      <rPr>
        <b/>
        <vertAlign val="superscript"/>
        <sz val="11"/>
        <rFont val="Calibri"/>
        <family val="2"/>
      </rPr>
      <t>6</t>
    </r>
  </si>
  <si>
    <t>Percentage Total  postgraduates</t>
  </si>
  <si>
    <t>Percentage Total  undergraduates</t>
  </si>
  <si>
    <r>
      <t>Table 1: Provisional data on postgraduate initial teacher training new entrants (including forecast new entrants) and training places by subject in 2015/16</t>
    </r>
    <r>
      <rPr>
        <b/>
        <vertAlign val="superscript"/>
        <sz val="14"/>
        <rFont val="Calibri"/>
        <family val="2"/>
      </rPr>
      <t>1,2,3</t>
    </r>
  </si>
  <si>
    <r>
      <t>Total new entrants to all postgraduate (PG) programmes</t>
    </r>
    <r>
      <rPr>
        <b/>
        <vertAlign val="superscript"/>
        <sz val="11"/>
        <rFont val="Calibri"/>
        <family val="2"/>
      </rPr>
      <t>4</t>
    </r>
  </si>
  <si>
    <r>
      <t>Table 1a: Provisional data on initial teacher training new entrants (including forecast new entrants) and training places by route and subject in 2015/16</t>
    </r>
    <r>
      <rPr>
        <b/>
        <vertAlign val="superscript"/>
        <sz val="14"/>
        <rFont val="Calibri"/>
        <family val="2"/>
      </rPr>
      <t>1,2,3</t>
    </r>
  </si>
  <si>
    <t>6) Targets are taken from the Teacher Supply Model:</t>
  </si>
  <si>
    <t>Total new entrants</t>
  </si>
  <si>
    <r>
      <t>2015/16p</t>
    </r>
    <r>
      <rPr>
        <b/>
        <vertAlign val="superscript"/>
        <sz val="11"/>
        <rFont val="Calibri"/>
        <family val="2"/>
      </rPr>
      <t>4,5,8</t>
    </r>
  </si>
  <si>
    <t>2) Data were extracted on 2 November 2015</t>
  </si>
  <si>
    <t>1)  Data for 2015/16 are provisional and subject to change.</t>
  </si>
  <si>
    <t>Total number of new entrants where status is known</t>
  </si>
  <si>
    <t>Percentage total undergraduates</t>
  </si>
  <si>
    <t>Total postgraduate new entrants</t>
  </si>
  <si>
    <t>Total undergraduate new entrants</t>
  </si>
  <si>
    <t>2)  Data were extracted in September 2015.</t>
  </si>
  <si>
    <t>4) Targets are taken from the Teacher Supply Model and are rounded to the nearest 10, so do not add up to the total.</t>
  </si>
  <si>
    <t>5) The central target includes undergraduates and postgraduates.</t>
  </si>
  <si>
    <r>
      <t>2014/15 central TSM target</t>
    </r>
    <r>
      <rPr>
        <b/>
        <vertAlign val="superscript"/>
        <sz val="11"/>
        <rFont val="Calibri"/>
        <family val="2"/>
      </rPr>
      <t>4,5</t>
    </r>
  </si>
  <si>
    <r>
      <t>Number of new entrants in</t>
    </r>
    <r>
      <rPr>
        <b/>
        <sz val="11"/>
        <rFont val="Calibri"/>
        <family val="2"/>
      </rPr>
      <t xml:space="preserve"> undergraduate (UG) programmes</t>
    </r>
    <r>
      <rPr>
        <b/>
        <vertAlign val="superscript"/>
        <sz val="11"/>
        <rFont val="Calibri"/>
        <family val="2"/>
      </rPr>
      <t>6</t>
    </r>
  </si>
  <si>
    <t>1) Data for 2015/16 are provisional and are subject to change.</t>
  </si>
  <si>
    <r>
      <t>Table 5: Age breakdown of new entrants in 2015/16, as at 14 October 2015</t>
    </r>
    <r>
      <rPr>
        <b/>
        <vertAlign val="superscript"/>
        <sz val="14"/>
        <rFont val="Calibri"/>
        <family val="2"/>
      </rPr>
      <t>1,2,3,4,5</t>
    </r>
  </si>
  <si>
    <t>4) Total excludes forecast data shown in table 1.</t>
  </si>
  <si>
    <t>5) Total excludes trainees whose degree classes are unknown.</t>
  </si>
  <si>
    <t>6) The subject of the degree held may not be the same as the subject being trained to teach.</t>
  </si>
  <si>
    <t xml:space="preserve">Figures for previous years have been re-extracted in November 2015, and as such these revised figures may differ slightly from those previously published. </t>
  </si>
  <si>
    <t>Total forecast new entrants</t>
  </si>
  <si>
    <t>Total postgraduate new entrants on census</t>
  </si>
  <si>
    <t>6) The undergraduate figures feed into future demand for teachers as these courses are greater than one year in length</t>
  </si>
  <si>
    <r>
      <t>2015/16 central PG target</t>
    </r>
    <r>
      <rPr>
        <b/>
        <vertAlign val="superscript"/>
        <sz val="11"/>
        <rFont val="Calibri"/>
        <family val="2"/>
      </rPr>
      <t>5,6</t>
    </r>
  </si>
  <si>
    <t>5) Targets are taken from the Teacher Supply Model.</t>
  </si>
  <si>
    <r>
      <t>Total new entrants to all postgraduate (PG) programmes</t>
    </r>
    <r>
      <rPr>
        <b/>
        <vertAlign val="superscript"/>
        <sz val="11"/>
        <rFont val="Calibri"/>
        <family val="2"/>
      </rPr>
      <t>4</t>
    </r>
  </si>
  <si>
    <t>Computer Science</t>
  </si>
  <si>
    <t>HEI</t>
  </si>
  <si>
    <t>Route</t>
  </si>
  <si>
    <t>Hei or SCITT</t>
  </si>
  <si>
    <t>NONHEI1</t>
  </si>
  <si>
    <t>SCITT</t>
  </si>
  <si>
    <t>2.0</t>
  </si>
  <si>
    <t>2014/15 PG target</t>
  </si>
  <si>
    <t>Contribution to 2014/15 PG target  (%)</t>
  </si>
  <si>
    <t>2013/14r</t>
  </si>
  <si>
    <t>Art</t>
  </si>
  <si>
    <r>
      <t>Table 7: Final data on initial teacher training new entrants and training places by route and subject in 2014/15, revised</t>
    </r>
    <r>
      <rPr>
        <b/>
        <vertAlign val="superscript"/>
        <sz val="14"/>
        <rFont val="Calibri"/>
        <family val="2"/>
      </rPr>
      <t>1,2,3</t>
    </r>
  </si>
  <si>
    <t>6) The TSM target relates to postgraduates only.</t>
  </si>
  <si>
    <t>Number of new entrants in School Direct (Fee)</t>
  </si>
  <si>
    <t>Number of new entrants in School Direct (Salaried)</t>
  </si>
  <si>
    <t>School Direct (Fee)</t>
  </si>
  <si>
    <t>School Direct (Salaried)</t>
  </si>
  <si>
    <t>Percentage School Direct (Fee)</t>
  </si>
  <si>
    <t>Percentage School Direct (Salaried)</t>
  </si>
  <si>
    <t>Number of new entrants in Teach First</t>
  </si>
  <si>
    <t>Teach First</t>
  </si>
  <si>
    <t>4)Teach First is included in the 2015/16 census figures</t>
  </si>
  <si>
    <t>Number of postgraduate entrants with First class UK degrees</t>
  </si>
  <si>
    <t>Percentage postgraduate entrants with First class UK degrees</t>
  </si>
  <si>
    <t>Percentage Teach First</t>
  </si>
  <si>
    <t>Percentage SCITT</t>
  </si>
  <si>
    <r>
      <t>Table 1b: Initial teacher training new postgraduate entrants and training places 2010/11 to 2015/165</t>
    </r>
    <r>
      <rPr>
        <b/>
        <vertAlign val="superscript"/>
        <sz val="14"/>
        <rFont val="Calibri"/>
        <family val="2"/>
      </rPr>
      <t>1,2,3</t>
    </r>
  </si>
  <si>
    <t>8) The TSM target relates to postgraduates only.</t>
  </si>
  <si>
    <r>
      <t>Table 1c: Initial teacher training new postgraduate entrants by subject and target (detailed breakdown), 2011/12 to 2015/16, revised</t>
    </r>
    <r>
      <rPr>
        <b/>
        <vertAlign val="superscript"/>
        <sz val="14"/>
        <rFont val="Calibri"/>
        <family val="2"/>
      </rPr>
      <t>1,2,3</t>
    </r>
  </si>
  <si>
    <r>
      <t>English</t>
    </r>
    <r>
      <rPr>
        <b/>
        <vertAlign val="superscript"/>
        <sz val="11"/>
        <color indexed="8"/>
        <rFont val="Calibri"/>
        <family val="2"/>
      </rPr>
      <t>4</t>
    </r>
  </si>
  <si>
    <t>7) Historically business studies were included in Technology.</t>
  </si>
  <si>
    <t>4) Historically ICT / Computer Science were included in Technology.</t>
  </si>
  <si>
    <t>5) Drama was included in English until academic year 2012 to 2013.</t>
  </si>
  <si>
    <t>6) Modern and ancient languages includes classics.</t>
  </si>
  <si>
    <r>
      <t>Total postgraduate entrants</t>
    </r>
    <r>
      <rPr>
        <b/>
        <sz val="11"/>
        <rFont val="Calibri"/>
        <family val="2"/>
      </rPr>
      <t>⁶</t>
    </r>
  </si>
  <si>
    <t>6)  Fewer than 5 cases of  'Other' gender has been added to females.</t>
  </si>
  <si>
    <t>5) Total includes forecast registrations</t>
  </si>
  <si>
    <t>7) Figures for previous years from the TSM are estimated by removing undergraduate trainees</t>
  </si>
  <si>
    <r>
      <t>Total number of postgraduates</t>
    </r>
    <r>
      <rPr>
        <b/>
        <sz val="11"/>
        <rFont val="Calibri"/>
        <family val="2"/>
      </rPr>
      <t>⁶</t>
    </r>
  </si>
  <si>
    <r>
      <t>Percentage of all graduates with 2:1 or better (HESA data)</t>
    </r>
    <r>
      <rPr>
        <b/>
        <sz val="11"/>
        <rFont val="Calibri"/>
        <family val="2"/>
      </rPr>
      <t>⁷</t>
    </r>
  </si>
  <si>
    <t>7) HESA data :</t>
  </si>
  <si>
    <t>5) Fewer than 5 cases of  'Other' gender has been added to females.</t>
  </si>
  <si>
    <t>4) Total excludes forecast data shown in table 1, 1a,1b,1c.</t>
  </si>
  <si>
    <t>4) The subject of the degree held may not be the same as the subject being trained to teach.</t>
  </si>
  <si>
    <t>Disability status of new entrants in 2015/16</t>
  </si>
  <si>
    <t>Provisional data on postgraduate initial teacher training new entrants (including forecast new entrants) and training places by subject in 2015/16</t>
  </si>
  <si>
    <t>Initial teacher training new postgraduate entrants and training places 2010/11 to 2015/16</t>
  </si>
  <si>
    <t>Initial teacher training new postgraduate entrants by subject and target (detailed breakdown), 2011/12 to 2015/16, revised</t>
  </si>
  <si>
    <t>Degree class of new postgraduate entrants by route in 2015/16</t>
  </si>
  <si>
    <t>Gender breakdown of new entrants in 2015/16</t>
  </si>
  <si>
    <t>Ethnic backgrounds of new entrants in 2015/16</t>
  </si>
  <si>
    <t>Age breakdown of new entrants in 2015/16, as at 14 October 2015</t>
  </si>
  <si>
    <r>
      <t>Other</t>
    </r>
    <r>
      <rPr>
        <b/>
        <sz val="11"/>
        <rFont val="Calibri"/>
        <family val="2"/>
      </rPr>
      <t>⁷</t>
    </r>
  </si>
  <si>
    <t>7) Other includes dance, social studies, psychology and economics</t>
  </si>
  <si>
    <t>5) Other includes dance, social studies, psychology and economics</t>
  </si>
  <si>
    <r>
      <t>Other</t>
    </r>
    <r>
      <rPr>
        <b/>
        <sz val="11"/>
        <rFont val="Calibri"/>
        <family val="2"/>
      </rPr>
      <t>⁵</t>
    </r>
  </si>
  <si>
    <t>Final data on initial teacher training new entrants and training places by route and subject in 2014/15, revised</t>
  </si>
  <si>
    <t>4) Total includes forecast trainees (379 for 2015/16), so the total is higher than the sum of the routes.</t>
  </si>
  <si>
    <r>
      <t>Total number of new entrants</t>
    </r>
    <r>
      <rPr>
        <b/>
        <vertAlign val="superscript"/>
        <sz val="11"/>
        <color indexed="8"/>
        <rFont val="Calibri"/>
        <family val="2"/>
      </rPr>
      <t>5</t>
    </r>
  </si>
  <si>
    <r>
      <t>Percentage  total postgraduates</t>
    </r>
    <r>
      <rPr>
        <b/>
        <vertAlign val="superscript"/>
        <sz val="11"/>
        <rFont val="Calibri"/>
        <family val="2"/>
      </rPr>
      <t>5</t>
    </r>
  </si>
  <si>
    <t xml:space="preserve">1)  Data for 2015/16 are provisional and subject to change. The data includes Teach First trainees. </t>
  </si>
  <si>
    <t>School direct (Fee)</t>
  </si>
  <si>
    <t>School direct (Salaried)</t>
  </si>
  <si>
    <t>Teach first</t>
  </si>
  <si>
    <t>ClassofUGdegree2</t>
  </si>
  <si>
    <t>First</t>
  </si>
  <si>
    <t>Upper Second</t>
  </si>
  <si>
    <t>Lower Second</t>
  </si>
  <si>
    <t xml:space="preserve">There were a total of 1,584 Teach First trainees. Of these 1,579 had a UK degree, and 399 had first class degrees (25%). </t>
  </si>
  <si>
    <t>New entrants over 2015/16 target at census date</t>
  </si>
  <si>
    <t>*</t>
  </si>
  <si>
    <t>Tables 1 to 7 are provisional and correct as at 14 October 2015.</t>
  </si>
  <si>
    <t>Total number of secondary new entrants on ITT programmes</t>
  </si>
  <si>
    <t>Total number of primary new entrants on ITT programmes</t>
  </si>
  <si>
    <r>
      <t>Total Science</t>
    </r>
    <r>
      <rPr>
        <b/>
        <vertAlign val="superscript"/>
        <sz val="11"/>
        <color indexed="8"/>
        <rFont val="Calibri"/>
        <family val="2"/>
      </rPr>
      <t>10</t>
    </r>
    <r>
      <rPr>
        <b/>
        <sz val="11"/>
        <color indexed="8"/>
        <rFont val="Calibri"/>
        <family val="2"/>
      </rPr>
      <t>, of which:</t>
    </r>
  </si>
  <si>
    <r>
      <t>Computer science</t>
    </r>
    <r>
      <rPr>
        <b/>
        <sz val="11"/>
        <color indexed="8"/>
        <rFont val="Calibri"/>
        <family val="2"/>
      </rPr>
      <t>⁵</t>
    </r>
  </si>
  <si>
    <r>
      <t>Modern and ancient languages</t>
    </r>
    <r>
      <rPr>
        <b/>
        <sz val="11"/>
        <color indexed="8"/>
        <rFont val="Calibri"/>
        <family val="2"/>
      </rPr>
      <t>⁶</t>
    </r>
  </si>
  <si>
    <r>
      <t>Business studies</t>
    </r>
    <r>
      <rPr>
        <b/>
        <sz val="11"/>
        <color indexed="8"/>
        <rFont val="Calibri"/>
        <family val="2"/>
      </rPr>
      <t>⁷</t>
    </r>
  </si>
  <si>
    <r>
      <t>Social studies</t>
    </r>
    <r>
      <rPr>
        <b/>
        <sz val="11"/>
        <color indexed="8"/>
        <rFont val="Calibri"/>
        <family val="2"/>
      </rPr>
      <t>⁸</t>
    </r>
  </si>
  <si>
    <r>
      <t>Other</t>
    </r>
    <r>
      <rPr>
        <b/>
        <sz val="11"/>
        <color indexed="8"/>
        <rFont val="Calibri"/>
        <family val="2"/>
      </rPr>
      <t>⁹</t>
    </r>
  </si>
  <si>
    <t>8) Social Studies includes citzenship. This was moved to 'other' in 2015/16 to align with the TSM subjects.</t>
  </si>
  <si>
    <t>10) Science breakdown is not possible for earlier years. Physics includes physics with mathematics</t>
  </si>
  <si>
    <t>3) Troops to Teachers are excluded.</t>
  </si>
  <si>
    <t>3) Troops to Teachersare excluded.</t>
  </si>
  <si>
    <t xml:space="preserve">3) Troops to Teachers  are excluded. </t>
  </si>
  <si>
    <t>3) Troops to Teachers  are excluded.</t>
  </si>
  <si>
    <t>4) Teach First are included for  the first time</t>
  </si>
  <si>
    <t>6) Total excludes forecast data shown in table 1, 1a, 1b, 1c</t>
  </si>
  <si>
    <t>4) Total excludes forecast data shown in table 1, 1a, 1b, 1c</t>
  </si>
  <si>
    <t>4) Total excludes forecast data shown in table 1, 1a, 1b, 1c.</t>
  </si>
  <si>
    <t>Males on ITT programmes</t>
  </si>
  <si>
    <t>Females on ITT programmes</t>
  </si>
  <si>
    <t>Postgraduate and Undergraduate</t>
  </si>
  <si>
    <t xml:space="preserve">When these are excluded there were 26,004 postgraduates with UK degrees, of which 4,602 (18%) had first class degrees. </t>
  </si>
  <si>
    <t>Users are advised that in order to prevent the identity of any trainee being disclosed cell values less than five have been marked with a "*"</t>
  </si>
  <si>
    <t>Initial teacher training new postgraduate entrants with First class, 2:1 or 2:2 classified degrees 2010/11 to 2015/16</t>
  </si>
  <si>
    <r>
      <t>Table 2a: Initial teacher training new postgraduate entrants with First class, 2:1 or 2:2 classified degrees 2010/11 to 2015/16</t>
    </r>
    <r>
      <rPr>
        <b/>
        <vertAlign val="superscript"/>
        <sz val="14"/>
        <rFont val="Calibri"/>
        <family val="2"/>
      </rPr>
      <t>1,2,3,4</t>
    </r>
  </si>
  <si>
    <t>Ethnic backgrounds of new entrants 2010/11 to 2015/16</t>
  </si>
  <si>
    <r>
      <t>Table 4a: Ethnic backgrounds of new entrants 2010/11 to 2015/16</t>
    </r>
    <r>
      <rPr>
        <b/>
        <vertAlign val="superscript"/>
        <sz val="14"/>
        <rFont val="Calibri"/>
        <family val="2"/>
      </rPr>
      <t>1,2,3,4,5</t>
    </r>
  </si>
  <si>
    <t>Gender breakdown of new entrants 2010/11 to 2015/16</t>
  </si>
  <si>
    <r>
      <t>Table 3a: Gender breakdown of new entrants 2010/11 to 2015/16</t>
    </r>
    <r>
      <rPr>
        <b/>
        <vertAlign val="superscript"/>
        <sz val="14"/>
        <rFont val="Calibri"/>
        <family val="2"/>
      </rPr>
      <t>1,2,3,4,5</t>
    </r>
  </si>
  <si>
    <t>9) The other category here includes a different mix of subjects to table 1 for consistency with historic TSM groupings</t>
  </si>
  <si>
    <t>Black or black British - Caribbean, Black or black British - African, Other black background, Asian or Asian British - Indian, Asian or Asian British - Pakistani, Asian or Asian British - Bangladeshi, Chinese, Other Asian background, Mixed, Arab, Other ethnic bacground,</t>
  </si>
  <si>
    <t>Black or black British - Caribbean, Black or black British - African, Other black background, Asian or Asian British - Indian, Asian or Asian British - Pakistani, Asian or Asian British - Bangladeshi, Chinese, Other Asian background, Mixed, Arab, Other ethnic bacground.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</si>
</sst>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%"/>
    <numFmt numFmtId="165" formatCode="_-* #,##0.0_-;\-* #,##0.0_-;_-* &quot;-&quot;??_-;_-@_-"/>
    <numFmt numFmtId="166" formatCode="_-* #,##0_-;\-* #,##0_-;_-* &quot;-&quot;??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=0]0.0;[&lt;50]\-;0.0,"/>
    <numFmt numFmtId="172" formatCode="0.0"/>
    <numFmt numFmtId="173" formatCode="0.0%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###0"/>
    <numFmt numFmtId="179" formatCode="[$-809]dd\ mmmm\ yyyy"/>
    <numFmt numFmtId="180" formatCode="###0.00"/>
    <numFmt numFmtId="181" formatCode="###0.0"/>
    <numFmt numFmtId="182" formatCode="0.0000%"/>
    <numFmt numFmtId="183" formatCode="0.000%"/>
    <numFmt numFmtId="184" formatCode="0.000000000000000%"/>
    <numFmt numFmtId="185" formatCode="#,##0_ ;\-#,##0\ "/>
    <numFmt numFmtId="186" formatCode="###0.0%"/>
    <numFmt numFmtId="187" formatCode="####.0%"/>
    <numFmt numFmtId="188" formatCode="#,##0.0"/>
    <numFmt numFmtId="189" formatCode="0.0000"/>
    <numFmt numFmtId="190" formatCode="0.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1"/>
      <name val="Calibri"/>
      <family val="2"/>
    </font>
    <font>
      <b/>
      <vertAlign val="superscript"/>
      <sz val="14"/>
      <name val="Calibri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u val="single"/>
      <sz val="9"/>
      <color indexed="12"/>
      <name val="Arial"/>
      <family val="2"/>
    </font>
    <font>
      <b/>
      <sz val="14"/>
      <name val="Calibri"/>
      <family val="2"/>
    </font>
    <font>
      <sz val="9"/>
      <name val="Arial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4"/>
      <name val="Calibri"/>
      <family val="2"/>
    </font>
    <font>
      <sz val="14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14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name val="Calibri"/>
      <family val="2"/>
    </font>
    <font>
      <b/>
      <sz val="9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9"/>
      <color indexed="10"/>
      <name val="Calibri"/>
      <family val="2"/>
    </font>
    <font>
      <sz val="10"/>
      <color indexed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b/>
      <sz val="9"/>
      <color rgb="FFFF0000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  <font>
      <u val="single"/>
      <sz val="9"/>
      <color rgb="FF0000FF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i/>
      <sz val="9"/>
      <color rgb="FFFF0000"/>
      <name val="Calibri"/>
      <family val="2"/>
    </font>
    <font>
      <sz val="10"/>
      <color rgb="FFFF0000"/>
      <name val="Calibri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6" applyNumberFormat="0" applyFill="0" applyAlignment="0" applyProtection="0"/>
    <xf numFmtId="0" fontId="72" fillId="3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73" fillId="2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652">
    <xf numFmtId="0" fontId="0" fillId="0" borderId="0" xfId="0" applyFont="1" applyAlignment="1">
      <alignment/>
    </xf>
    <xf numFmtId="0" fontId="2" fillId="0" borderId="0" xfId="61">
      <alignment/>
      <protection/>
    </xf>
    <xf numFmtId="0" fontId="2" fillId="0" borderId="0" xfId="61" applyAlignment="1">
      <alignment/>
      <protection/>
    </xf>
    <xf numFmtId="0" fontId="11" fillId="32" borderId="0" xfId="61" applyFont="1" applyFill="1" applyBorder="1">
      <alignment/>
      <protection/>
    </xf>
    <xf numFmtId="0" fontId="11" fillId="32" borderId="0" xfId="61" applyFont="1" applyFill="1" applyBorder="1" applyAlignment="1">
      <alignment/>
      <protection/>
    </xf>
    <xf numFmtId="0" fontId="36" fillId="32" borderId="0" xfId="61" applyFont="1" applyFill="1" applyBorder="1" applyAlignment="1">
      <alignment/>
      <protection/>
    </xf>
    <xf numFmtId="0" fontId="37" fillId="32" borderId="0" xfId="61" applyFont="1" applyFill="1" applyBorder="1">
      <alignment/>
      <protection/>
    </xf>
    <xf numFmtId="0" fontId="13" fillId="32" borderId="0" xfId="42" applyNumberFormat="1" applyFont="1" applyFill="1" applyBorder="1" applyAlignment="1">
      <alignment/>
    </xf>
    <xf numFmtId="0" fontId="77" fillId="32" borderId="0" xfId="0" applyFont="1" applyFill="1" applyAlignment="1">
      <alignment/>
    </xf>
    <xf numFmtId="178" fontId="13" fillId="32" borderId="0" xfId="42" applyNumberFormat="1" applyFont="1" applyFill="1" applyBorder="1" applyAlignment="1">
      <alignment/>
    </xf>
    <xf numFmtId="0" fontId="11" fillId="32" borderId="0" xfId="42" applyNumberFormat="1" applyFont="1" applyFill="1" applyBorder="1" applyAlignment="1">
      <alignment/>
    </xf>
    <xf numFmtId="0" fontId="0" fillId="32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right" wrapText="1"/>
    </xf>
    <xf numFmtId="0" fontId="7" fillId="32" borderId="0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9" fontId="0" fillId="32" borderId="0" xfId="72" applyFont="1" applyFill="1" applyAlignment="1">
      <alignment/>
    </xf>
    <xf numFmtId="9" fontId="0" fillId="32" borderId="0" xfId="72" applyFont="1" applyFill="1" applyAlignment="1">
      <alignment/>
    </xf>
    <xf numFmtId="9" fontId="39" fillId="32" borderId="0" xfId="55" applyNumberFormat="1" applyFont="1" applyFill="1" applyAlignment="1" applyProtection="1">
      <alignment horizontal="left"/>
      <protection/>
    </xf>
    <xf numFmtId="0" fontId="0" fillId="32" borderId="0" xfId="0" applyFont="1" applyFill="1" applyAlignment="1">
      <alignment horizontal="left"/>
    </xf>
    <xf numFmtId="0" fontId="11" fillId="32" borderId="0" xfId="0" applyNumberFormat="1" applyFont="1" applyFill="1" applyBorder="1" applyAlignment="1">
      <alignment/>
    </xf>
    <xf numFmtId="0" fontId="7" fillId="32" borderId="10" xfId="0" applyNumberFormat="1" applyFont="1" applyFill="1" applyBorder="1" applyAlignment="1">
      <alignment horizontal="right" wrapText="1"/>
    </xf>
    <xf numFmtId="0" fontId="0" fillId="32" borderId="0" xfId="0" applyFont="1" applyFill="1" applyBorder="1" applyAlignment="1">
      <alignment horizontal="right"/>
    </xf>
    <xf numFmtId="0" fontId="0" fillId="32" borderId="0" xfId="0" applyFont="1" applyFill="1" applyAlignment="1">
      <alignment horizontal="right"/>
    </xf>
    <xf numFmtId="0" fontId="78" fillId="32" borderId="0" xfId="0" applyFont="1" applyFill="1" applyAlignment="1">
      <alignment/>
    </xf>
    <xf numFmtId="0" fontId="78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1" fillId="32" borderId="0" xfId="0" applyFont="1" applyFill="1" applyAlignment="1">
      <alignment vertical="center"/>
    </xf>
    <xf numFmtId="173" fontId="0" fillId="32" borderId="0" xfId="72" applyNumberFormat="1" applyFont="1" applyFill="1" applyAlignment="1">
      <alignment/>
    </xf>
    <xf numFmtId="0" fontId="79" fillId="32" borderId="0" xfId="0" applyFont="1" applyFill="1" applyAlignment="1">
      <alignment vertical="center"/>
    </xf>
    <xf numFmtId="0" fontId="0" fillId="32" borderId="0" xfId="0" applyFont="1" applyFill="1" applyBorder="1" applyAlignment="1">
      <alignment/>
    </xf>
    <xf numFmtId="0" fontId="7" fillId="32" borderId="0" xfId="0" applyNumberFormat="1" applyFont="1" applyFill="1" applyBorder="1" applyAlignment="1">
      <alignment horizontal="right" wrapText="1"/>
    </xf>
    <xf numFmtId="0" fontId="14" fillId="32" borderId="0" xfId="0" applyFont="1" applyFill="1" applyAlignment="1">
      <alignment vertical="center"/>
    </xf>
    <xf numFmtId="3" fontId="42" fillId="32" borderId="0" xfId="0" applyNumberFormat="1" applyFont="1" applyFill="1" applyBorder="1" applyAlignment="1">
      <alignment horizontal="right" vertical="center"/>
    </xf>
    <xf numFmtId="0" fontId="80" fillId="32" borderId="0" xfId="0" applyFont="1" applyFill="1" applyAlignment="1">
      <alignment/>
    </xf>
    <xf numFmtId="0" fontId="80" fillId="32" borderId="0" xfId="0" applyFont="1" applyFill="1" applyBorder="1" applyAlignment="1">
      <alignment/>
    </xf>
    <xf numFmtId="0" fontId="44" fillId="32" borderId="0" xfId="55" applyFont="1" applyFill="1" applyAlignment="1" applyProtection="1">
      <alignment vertical="center"/>
      <protection/>
    </xf>
    <xf numFmtId="0" fontId="9" fillId="32" borderId="0" xfId="0" applyNumberFormat="1" applyFont="1" applyFill="1" applyBorder="1" applyAlignment="1">
      <alignment/>
    </xf>
    <xf numFmtId="9" fontId="3" fillId="32" borderId="0" xfId="55" applyNumberFormat="1" applyFill="1" applyAlignment="1" applyProtection="1">
      <alignment horizontal="right"/>
      <protection/>
    </xf>
    <xf numFmtId="9" fontId="3" fillId="32" borderId="0" xfId="55" applyNumberFormat="1" applyFill="1" applyAlignment="1" applyProtection="1">
      <alignment horizontal="left"/>
      <protection/>
    </xf>
    <xf numFmtId="0" fontId="11" fillId="32" borderId="0" xfId="0" applyNumberFormat="1" applyFont="1" applyFill="1" applyBorder="1" applyAlignment="1">
      <alignment horizontal="left" vertical="center"/>
    </xf>
    <xf numFmtId="166" fontId="1" fillId="32" borderId="0" xfId="42" applyNumberFormat="1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 vertical="center"/>
    </xf>
    <xf numFmtId="9" fontId="35" fillId="32" borderId="0" xfId="72" applyFont="1" applyFill="1" applyBorder="1" applyAlignment="1">
      <alignment horizontal="right" vertical="center"/>
    </xf>
    <xf numFmtId="0" fontId="35" fillId="32" borderId="0" xfId="0" applyNumberFormat="1" applyFont="1" applyFill="1" applyBorder="1" applyAlignment="1">
      <alignment horizontal="right"/>
    </xf>
    <xf numFmtId="0" fontId="7" fillId="32" borderId="0" xfId="0" applyNumberFormat="1" applyFont="1" applyFill="1" applyBorder="1" applyAlignment="1">
      <alignment horizontal="right" vertical="center"/>
    </xf>
    <xf numFmtId="0" fontId="75" fillId="32" borderId="0" xfId="0" applyFont="1" applyFill="1" applyAlignment="1">
      <alignment/>
    </xf>
    <xf numFmtId="9" fontId="7" fillId="32" borderId="10" xfId="72" applyFont="1" applyFill="1" applyBorder="1" applyAlignment="1">
      <alignment horizontal="right" wrapText="1"/>
    </xf>
    <xf numFmtId="10" fontId="7" fillId="33" borderId="10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vertical="center"/>
    </xf>
    <xf numFmtId="0" fontId="77" fillId="32" borderId="0" xfId="0" applyFont="1" applyFill="1" applyBorder="1" applyAlignment="1">
      <alignment/>
    </xf>
    <xf numFmtId="0" fontId="77" fillId="32" borderId="12" xfId="0" applyFont="1" applyFill="1" applyBorder="1" applyAlignment="1">
      <alignment/>
    </xf>
    <xf numFmtId="0" fontId="77" fillId="32" borderId="13" xfId="0" applyFont="1" applyFill="1" applyBorder="1" applyAlignment="1">
      <alignment/>
    </xf>
    <xf numFmtId="0" fontId="81" fillId="32" borderId="0" xfId="0" applyFont="1" applyFill="1" applyAlignment="1">
      <alignment/>
    </xf>
    <xf numFmtId="9" fontId="1" fillId="32" borderId="0" xfId="0" applyNumberFormat="1" applyFont="1" applyFill="1" applyBorder="1" applyAlignment="1">
      <alignment horizontal="right"/>
    </xf>
    <xf numFmtId="0" fontId="12" fillId="32" borderId="0" xfId="0" applyNumberFormat="1" applyFont="1" applyFill="1" applyBorder="1" applyAlignment="1">
      <alignment horizontal="right" vertical="center" indent="2"/>
    </xf>
    <xf numFmtId="0" fontId="75" fillId="32" borderId="11" xfId="0" applyFont="1" applyFill="1" applyBorder="1" applyAlignment="1">
      <alignment horizontal="right"/>
    </xf>
    <xf numFmtId="9" fontId="0" fillId="32" borderId="0" xfId="0" applyNumberFormat="1" applyFont="1" applyFill="1" applyBorder="1" applyAlignment="1">
      <alignment horizontal="right"/>
    </xf>
    <xf numFmtId="9" fontId="0" fillId="32" borderId="0" xfId="0" applyNumberFormat="1" applyFill="1" applyBorder="1" applyAlignment="1">
      <alignment horizontal="right"/>
    </xf>
    <xf numFmtId="9" fontId="0" fillId="32" borderId="11" xfId="0" applyNumberFormat="1" applyFont="1" applyFill="1" applyBorder="1" applyAlignment="1">
      <alignment horizontal="right"/>
    </xf>
    <xf numFmtId="9" fontId="46" fillId="0" borderId="0" xfId="0" applyNumberFormat="1" applyFont="1" applyFill="1" applyBorder="1" applyAlignment="1">
      <alignment horizontal="right"/>
    </xf>
    <xf numFmtId="0" fontId="16" fillId="32" borderId="10" xfId="0" applyNumberFormat="1" applyFont="1" applyFill="1" applyBorder="1" applyAlignment="1">
      <alignment horizontal="right" wrapText="1"/>
    </xf>
    <xf numFmtId="9" fontId="38" fillId="32" borderId="0" xfId="0" applyNumberFormat="1" applyFont="1" applyFill="1" applyBorder="1" applyAlignment="1">
      <alignment horizontal="right"/>
    </xf>
    <xf numFmtId="9" fontId="46" fillId="32" borderId="0" xfId="0" applyNumberFormat="1" applyFont="1" applyFill="1" applyBorder="1" applyAlignment="1">
      <alignment horizontal="right"/>
    </xf>
    <xf numFmtId="0" fontId="7" fillId="32" borderId="11" xfId="0" applyNumberFormat="1" applyFont="1" applyFill="1" applyBorder="1" applyAlignment="1">
      <alignment horizontal="right"/>
    </xf>
    <xf numFmtId="9" fontId="1" fillId="32" borderId="11" xfId="0" applyNumberFormat="1" applyFont="1" applyFill="1" applyBorder="1" applyAlignment="1">
      <alignment horizontal="right"/>
    </xf>
    <xf numFmtId="0" fontId="8" fillId="32" borderId="0" xfId="55" applyFont="1" applyFill="1" applyAlignment="1" applyProtection="1">
      <alignment/>
      <protection/>
    </xf>
    <xf numFmtId="0" fontId="75" fillId="32" borderId="10" xfId="0" applyNumberFormat="1" applyFont="1" applyFill="1" applyBorder="1" applyAlignment="1">
      <alignment horizontal="right" wrapText="1"/>
    </xf>
    <xf numFmtId="0" fontId="75" fillId="32" borderId="0" xfId="0" applyNumberFormat="1" applyFont="1" applyFill="1" applyBorder="1" applyAlignment="1">
      <alignment horizontal="right" vertical="center"/>
    </xf>
    <xf numFmtId="178" fontId="0" fillId="32" borderId="0" xfId="0" applyNumberFormat="1" applyFont="1" applyFill="1" applyAlignment="1">
      <alignment horizontal="right"/>
    </xf>
    <xf numFmtId="0" fontId="3" fillId="32" borderId="0" xfId="55" applyFill="1" applyBorder="1" applyAlignment="1" applyProtection="1">
      <alignment vertical="top" wrapText="1"/>
      <protection/>
    </xf>
    <xf numFmtId="9" fontId="0" fillId="32" borderId="0" xfId="72" applyFont="1" applyFill="1" applyAlignment="1">
      <alignment/>
    </xf>
    <xf numFmtId="0" fontId="75" fillId="32" borderId="11" xfId="0" applyNumberFormat="1" applyFont="1" applyFill="1" applyBorder="1" applyAlignment="1">
      <alignment horizontal="right" vertical="center"/>
    </xf>
    <xf numFmtId="0" fontId="14" fillId="32" borderId="0" xfId="0" applyFont="1" applyFill="1" applyBorder="1" applyAlignment="1">
      <alignment vertical="center"/>
    </xf>
    <xf numFmtId="0" fontId="47" fillId="32" borderId="0" xfId="0" applyFont="1" applyFill="1" applyBorder="1" applyAlignment="1">
      <alignment/>
    </xf>
    <xf numFmtId="0" fontId="47" fillId="32" borderId="0" xfId="0" applyFont="1" applyFill="1" applyBorder="1" applyAlignment="1">
      <alignment/>
    </xf>
    <xf numFmtId="9" fontId="0" fillId="32" borderId="0" xfId="72" applyFont="1" applyFill="1" applyAlignment="1">
      <alignment/>
    </xf>
    <xf numFmtId="178" fontId="11" fillId="32" borderId="0" xfId="42" applyNumberFormat="1" applyFont="1" applyFill="1" applyBorder="1" applyAlignment="1">
      <alignment/>
    </xf>
    <xf numFmtId="0" fontId="48" fillId="0" borderId="0" xfId="61" applyFont="1" applyAlignment="1">
      <alignment/>
      <protection/>
    </xf>
    <xf numFmtId="0" fontId="10" fillId="0" borderId="0" xfId="61" applyFont="1" applyAlignment="1">
      <alignment/>
      <protection/>
    </xf>
    <xf numFmtId="0" fontId="8" fillId="0" borderId="0" xfId="55" applyFont="1" applyAlignment="1" applyProtection="1">
      <alignment/>
      <protection/>
    </xf>
    <xf numFmtId="0" fontId="82" fillId="32" borderId="0" xfId="0" applyFont="1" applyFill="1" applyAlignment="1">
      <alignment/>
    </xf>
    <xf numFmtId="0" fontId="7" fillId="32" borderId="10" xfId="0" applyNumberFormat="1" applyFont="1" applyFill="1" applyBorder="1" applyAlignment="1">
      <alignment horizontal="right" vertical="center" wrapText="1"/>
    </xf>
    <xf numFmtId="0" fontId="83" fillId="34" borderId="0" xfId="0" applyFont="1" applyFill="1" applyBorder="1" applyAlignment="1">
      <alignment/>
    </xf>
    <xf numFmtId="0" fontId="7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9" fontId="84" fillId="34" borderId="0" xfId="72" applyFont="1" applyFill="1" applyBorder="1" applyAlignment="1">
      <alignment/>
    </xf>
    <xf numFmtId="0" fontId="0" fillId="34" borderId="0" xfId="0" applyFont="1" applyFill="1" applyBorder="1" applyAlignment="1">
      <alignment/>
    </xf>
    <xf numFmtId="9" fontId="84" fillId="34" borderId="0" xfId="72" applyFont="1" applyFill="1" applyBorder="1" applyAlignment="1">
      <alignment/>
    </xf>
    <xf numFmtId="9" fontId="85" fillId="34" borderId="0" xfId="55" applyNumberFormat="1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>
      <alignment horizontal="left"/>
    </xf>
    <xf numFmtId="0" fontId="7" fillId="34" borderId="10" xfId="0" applyNumberFormat="1" applyFont="1" applyFill="1" applyBorder="1" applyAlignment="1">
      <alignment horizontal="right" wrapText="1"/>
    </xf>
    <xf numFmtId="0" fontId="0" fillId="34" borderId="0" xfId="0" applyFont="1" applyFill="1" applyBorder="1" applyAlignment="1">
      <alignment horizontal="right"/>
    </xf>
    <xf numFmtId="0" fontId="7" fillId="34" borderId="0" xfId="0" applyNumberFormat="1" applyFont="1" applyFill="1" applyBorder="1" applyAlignment="1">
      <alignment horizontal="right" vertical="center"/>
    </xf>
    <xf numFmtId="166" fontId="11" fillId="34" borderId="0" xfId="42" applyNumberFormat="1" applyFont="1" applyFill="1" applyBorder="1" applyAlignment="1">
      <alignment/>
    </xf>
    <xf numFmtId="0" fontId="7" fillId="34" borderId="11" xfId="0" applyNumberFormat="1" applyFont="1" applyFill="1" applyBorder="1" applyAlignment="1">
      <alignment horizontal="right" vertical="center"/>
    </xf>
    <xf numFmtId="0" fontId="13" fillId="34" borderId="14" xfId="0" applyNumberFormat="1" applyFont="1" applyFill="1" applyBorder="1" applyAlignment="1">
      <alignment horizontal="right" vertical="center"/>
    </xf>
    <xf numFmtId="0" fontId="86" fillId="34" borderId="0" xfId="0" applyFont="1" applyFill="1" applyBorder="1" applyAlignment="1">
      <alignment/>
    </xf>
    <xf numFmtId="178" fontId="13" fillId="34" borderId="0" xfId="42" applyNumberFormat="1" applyFont="1" applyFill="1" applyBorder="1" applyAlignment="1">
      <alignment/>
    </xf>
    <xf numFmtId="0" fontId="13" fillId="34" borderId="0" xfId="0" applyNumberFormat="1" applyFont="1" applyFill="1" applyBorder="1" applyAlignment="1">
      <alignment horizontal="right" vertical="center"/>
    </xf>
    <xf numFmtId="166" fontId="86" fillId="34" borderId="0" xfId="42" applyNumberFormat="1" applyFont="1" applyFill="1" applyBorder="1" applyAlignment="1">
      <alignment/>
    </xf>
    <xf numFmtId="0" fontId="13" fillId="34" borderId="11" xfId="0" applyNumberFormat="1" applyFont="1" applyFill="1" applyBorder="1" applyAlignment="1">
      <alignment horizontal="right" vertical="center"/>
    </xf>
    <xf numFmtId="0" fontId="11" fillId="34" borderId="0" xfId="42" applyNumberFormat="1" applyFont="1" applyFill="1" applyBorder="1" applyAlignment="1">
      <alignment/>
    </xf>
    <xf numFmtId="0" fontId="12" fillId="34" borderId="0" xfId="0" applyNumberFormat="1" applyFont="1" applyFill="1" applyBorder="1" applyAlignment="1">
      <alignment horizontal="right" vertical="center" indent="2"/>
    </xf>
    <xf numFmtId="3" fontId="7" fillId="34" borderId="0" xfId="0" applyNumberFormat="1" applyFont="1" applyFill="1" applyBorder="1" applyAlignment="1">
      <alignment horizontal="right" vertical="center"/>
    </xf>
    <xf numFmtId="0" fontId="87" fillId="34" borderId="0" xfId="0" applyFont="1" applyFill="1" applyBorder="1" applyAlignment="1">
      <alignment horizontal="right"/>
    </xf>
    <xf numFmtId="0" fontId="87" fillId="34" borderId="11" xfId="0" applyFont="1" applyFill="1" applyBorder="1" applyAlignment="1">
      <alignment horizontal="right"/>
    </xf>
    <xf numFmtId="0" fontId="76" fillId="34" borderId="0" xfId="0" applyFont="1" applyFill="1" applyBorder="1" applyAlignment="1">
      <alignment/>
    </xf>
    <xf numFmtId="0" fontId="88" fillId="34" borderId="0" xfId="0" applyFont="1" applyFill="1" applyBorder="1" applyAlignment="1">
      <alignment/>
    </xf>
    <xf numFmtId="0" fontId="87" fillId="34" borderId="0" xfId="0" applyFont="1" applyFill="1" applyBorder="1" applyAlignment="1">
      <alignment/>
    </xf>
    <xf numFmtId="166" fontId="0" fillId="34" borderId="0" xfId="0" applyNumberFormat="1" applyFont="1" applyFill="1" applyBorder="1" applyAlignment="1">
      <alignment/>
    </xf>
    <xf numFmtId="43" fontId="0" fillId="34" borderId="0" xfId="0" applyNumberFormat="1" applyFont="1" applyFill="1" applyBorder="1" applyAlignment="1">
      <alignment/>
    </xf>
    <xf numFmtId="166" fontId="84" fillId="34" borderId="0" xfId="72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/>
    </xf>
    <xf numFmtId="3" fontId="89" fillId="34" borderId="0" xfId="0" applyNumberFormat="1" applyFont="1" applyFill="1" applyBorder="1" applyAlignment="1">
      <alignment horizontal="right" vertical="center"/>
    </xf>
    <xf numFmtId="9" fontId="89" fillId="34" borderId="0" xfId="72" applyFont="1" applyFill="1" applyBorder="1" applyAlignment="1">
      <alignment horizontal="right" vertical="center"/>
    </xf>
    <xf numFmtId="0" fontId="89" fillId="34" borderId="0" xfId="0" applyNumberFormat="1" applyFont="1" applyFill="1" applyBorder="1" applyAlignment="1">
      <alignment horizontal="right"/>
    </xf>
    <xf numFmtId="0" fontId="90" fillId="34" borderId="0" xfId="0" applyFont="1" applyFill="1" applyBorder="1" applyAlignment="1">
      <alignment/>
    </xf>
    <xf numFmtId="9" fontId="90" fillId="34" borderId="0" xfId="72" applyFont="1" applyFill="1" applyBorder="1" applyAlignment="1">
      <alignment/>
    </xf>
    <xf numFmtId="0" fontId="91" fillId="34" borderId="0" xfId="55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>
      <alignment vertical="center"/>
    </xf>
    <xf numFmtId="0" fontId="79" fillId="34" borderId="0" xfId="0" applyFont="1" applyFill="1" applyBorder="1" applyAlignment="1">
      <alignment/>
    </xf>
    <xf numFmtId="173" fontId="84" fillId="34" borderId="0" xfId="72" applyNumberFormat="1" applyFont="1" applyFill="1" applyBorder="1" applyAlignment="1">
      <alignment/>
    </xf>
    <xf numFmtId="0" fontId="79" fillId="34" borderId="0" xfId="0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horizontal="left" vertical="center"/>
    </xf>
    <xf numFmtId="0" fontId="13" fillId="34" borderId="0" xfId="42" applyNumberFormat="1" applyFont="1" applyFill="1" applyBorder="1" applyAlignment="1">
      <alignment/>
    </xf>
    <xf numFmtId="9" fontId="86" fillId="34" borderId="0" xfId="72" applyFont="1" applyFill="1" applyBorder="1" applyAlignment="1">
      <alignment/>
    </xf>
    <xf numFmtId="178" fontId="11" fillId="34" borderId="0" xfId="42" applyNumberFormat="1" applyFont="1" applyFill="1" applyBorder="1" applyAlignment="1">
      <alignment/>
    </xf>
    <xf numFmtId="1" fontId="89" fillId="32" borderId="0" xfId="0" applyNumberFormat="1" applyFont="1" applyFill="1" applyAlignment="1">
      <alignment/>
    </xf>
    <xf numFmtId="9" fontId="92" fillId="32" borderId="0" xfId="0" applyNumberFormat="1" applyFont="1" applyFill="1" applyBorder="1" applyAlignment="1">
      <alignment horizontal="center" vertical="center"/>
    </xf>
    <xf numFmtId="0" fontId="93" fillId="32" borderId="0" xfId="0" applyFont="1" applyFill="1" applyBorder="1" applyAlignment="1">
      <alignment horizontal="right" vertical="center"/>
    </xf>
    <xf numFmtId="0" fontId="93" fillId="32" borderId="0" xfId="0" applyFont="1" applyFill="1" applyBorder="1" applyAlignment="1">
      <alignment horizontal="center" vertical="center"/>
    </xf>
    <xf numFmtId="0" fontId="93" fillId="32" borderId="0" xfId="0" applyFont="1" applyFill="1" applyBorder="1" applyAlignment="1" quotePrefix="1">
      <alignment horizontal="center" vertical="center"/>
    </xf>
    <xf numFmtId="0" fontId="15" fillId="32" borderId="0" xfId="0" applyFont="1" applyFill="1" applyBorder="1" applyAlignment="1">
      <alignment horizontal="right"/>
    </xf>
    <xf numFmtId="166" fontId="0" fillId="32" borderId="0" xfId="0" applyNumberFormat="1" applyFont="1" applyFill="1" applyBorder="1" applyAlignment="1">
      <alignment/>
    </xf>
    <xf numFmtId="3" fontId="42" fillId="32" borderId="0" xfId="0" applyNumberFormat="1" applyFont="1" applyFill="1" applyBorder="1" applyAlignment="1">
      <alignment horizontal="left" vertical="center"/>
    </xf>
    <xf numFmtId="3" fontId="0" fillId="32" borderId="0" xfId="0" applyNumberFormat="1" applyFont="1" applyFill="1" applyBorder="1" applyAlignment="1">
      <alignment horizontal="right" wrapText="1"/>
    </xf>
    <xf numFmtId="3" fontId="1" fillId="32" borderId="0" xfId="0" applyNumberFormat="1" applyFont="1" applyFill="1" applyBorder="1" applyAlignment="1">
      <alignment horizontal="right"/>
    </xf>
    <xf numFmtId="3" fontId="1" fillId="32" borderId="11" xfId="0" applyNumberFormat="1" applyFont="1" applyFill="1" applyBorder="1" applyAlignment="1">
      <alignment horizontal="right"/>
    </xf>
    <xf numFmtId="3" fontId="1" fillId="32" borderId="11" xfId="42" applyNumberFormat="1" applyFont="1" applyFill="1" applyBorder="1" applyAlignment="1">
      <alignment horizontal="right"/>
    </xf>
    <xf numFmtId="0" fontId="0" fillId="32" borderId="0" xfId="0" applyFont="1" applyFill="1" applyAlignment="1">
      <alignment/>
    </xf>
    <xf numFmtId="0" fontId="7" fillId="32" borderId="10" xfId="0" applyNumberFormat="1" applyFont="1" applyFill="1" applyBorder="1" applyAlignment="1">
      <alignment horizontal="right" wrapText="1"/>
    </xf>
    <xf numFmtId="0" fontId="14" fillId="32" borderId="0" xfId="0" applyFont="1" applyFill="1" applyAlignment="1">
      <alignment vertical="center"/>
    </xf>
    <xf numFmtId="0" fontId="7" fillId="32" borderId="0" xfId="0" applyNumberFormat="1" applyFont="1" applyFill="1" applyBorder="1" applyAlignment="1">
      <alignment horizontal="right" vertical="center"/>
    </xf>
    <xf numFmtId="3" fontId="7" fillId="32" borderId="0" xfId="0" applyNumberFormat="1" applyFont="1" applyFill="1" applyBorder="1" applyAlignment="1">
      <alignment horizontal="right" vertical="center"/>
    </xf>
    <xf numFmtId="0" fontId="16" fillId="32" borderId="11" xfId="0" applyFont="1" applyFill="1" applyBorder="1" applyAlignment="1">
      <alignment horizontal="right"/>
    </xf>
    <xf numFmtId="0" fontId="7" fillId="32" borderId="11" xfId="0" applyNumberFormat="1" applyFont="1" applyFill="1" applyBorder="1" applyAlignment="1">
      <alignment horizontal="right" vertical="center"/>
    </xf>
    <xf numFmtId="0" fontId="7" fillId="33" borderId="11" xfId="0" applyNumberFormat="1" applyFont="1" applyFill="1" applyBorder="1" applyAlignment="1">
      <alignment horizontal="right" wrapText="1"/>
    </xf>
    <xf numFmtId="0" fontId="0" fillId="32" borderId="14" xfId="0" applyFont="1" applyFill="1" applyBorder="1" applyAlignment="1">
      <alignment/>
    </xf>
    <xf numFmtId="0" fontId="7" fillId="32" borderId="14" xfId="0" applyNumberFormat="1" applyFont="1" applyFill="1" applyBorder="1" applyAlignment="1">
      <alignment horizontal="right" vertical="center"/>
    </xf>
    <xf numFmtId="0" fontId="12" fillId="32" borderId="0" xfId="0" applyNumberFormat="1" applyFont="1" applyFill="1" applyBorder="1" applyAlignment="1">
      <alignment horizontal="right" vertical="center" indent="2"/>
    </xf>
    <xf numFmtId="0" fontId="16" fillId="32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7" fillId="32" borderId="11" xfId="0" applyNumberFormat="1" applyFont="1" applyFill="1" applyBorder="1" applyAlignment="1">
      <alignment horizontal="right" wrapText="1"/>
    </xf>
    <xf numFmtId="166" fontId="11" fillId="35" borderId="0" xfId="42" applyNumberFormat="1" applyFont="1" applyFill="1" applyBorder="1" applyAlignment="1">
      <alignment/>
    </xf>
    <xf numFmtId="9" fontId="84" fillId="35" borderId="0" xfId="72" applyFont="1" applyFill="1" applyBorder="1" applyAlignment="1">
      <alignment/>
    </xf>
    <xf numFmtId="9" fontId="87" fillId="35" borderId="0" xfId="72" applyFont="1" applyFill="1" applyBorder="1" applyAlignment="1">
      <alignment/>
    </xf>
    <xf numFmtId="166" fontId="87" fillId="35" borderId="11" xfId="42" applyNumberFormat="1" applyFont="1" applyFill="1" applyBorder="1" applyAlignment="1">
      <alignment/>
    </xf>
    <xf numFmtId="9" fontId="87" fillId="35" borderId="11" xfId="72" applyFont="1" applyFill="1" applyBorder="1" applyAlignment="1">
      <alignment/>
    </xf>
    <xf numFmtId="4" fontId="16" fillId="32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7" fillId="32" borderId="15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vertical="center"/>
    </xf>
    <xf numFmtId="0" fontId="80" fillId="0" borderId="0" xfId="0" applyFont="1" applyFill="1" applyAlignment="1">
      <alignment/>
    </xf>
    <xf numFmtId="0" fontId="0" fillId="32" borderId="10" xfId="0" applyFont="1" applyFill="1" applyBorder="1" applyAlignment="1">
      <alignment/>
    </xf>
    <xf numFmtId="3" fontId="0" fillId="32" borderId="0" xfId="0" applyNumberFormat="1" applyFont="1" applyFill="1" applyBorder="1" applyAlignment="1">
      <alignment horizontal="right"/>
    </xf>
    <xf numFmtId="3" fontId="0" fillId="32" borderId="11" xfId="0" applyNumberFormat="1" applyFont="1" applyFill="1" applyBorder="1" applyAlignment="1">
      <alignment horizontal="right"/>
    </xf>
    <xf numFmtId="0" fontId="89" fillId="32" borderId="0" xfId="0" applyFont="1" applyFill="1" applyAlignment="1">
      <alignment vertical="center"/>
    </xf>
    <xf numFmtId="0" fontId="9" fillId="32" borderId="0" xfId="0" applyNumberFormat="1" applyFont="1" applyFill="1" applyBorder="1" applyAlignment="1">
      <alignment wrapText="1"/>
    </xf>
    <xf numFmtId="0" fontId="9" fillId="34" borderId="0" xfId="0" applyNumberFormat="1" applyFont="1" applyFill="1" applyBorder="1" applyAlignment="1">
      <alignment/>
    </xf>
    <xf numFmtId="0" fontId="3" fillId="32" borderId="0" xfId="55" applyFill="1" applyAlignment="1" applyProtection="1">
      <alignment vertical="center" wrapText="1"/>
      <protection/>
    </xf>
    <xf numFmtId="0" fontId="94" fillId="32" borderId="0" xfId="0" applyFont="1" applyFill="1" applyAlignment="1">
      <alignment vertical="center" wrapText="1"/>
    </xf>
    <xf numFmtId="0" fontId="76" fillId="32" borderId="0" xfId="0" applyFont="1" applyFill="1" applyAlignment="1">
      <alignment/>
    </xf>
    <xf numFmtId="166" fontId="79" fillId="35" borderId="0" xfId="42" applyNumberFormat="1" applyFont="1" applyFill="1" applyBorder="1" applyAlignment="1">
      <alignment/>
    </xf>
    <xf numFmtId="3" fontId="84" fillId="35" borderId="0" xfId="72" applyNumberFormat="1" applyFont="1" applyFill="1" applyBorder="1" applyAlignment="1">
      <alignment horizontal="right"/>
    </xf>
    <xf numFmtId="3" fontId="84" fillId="35" borderId="11" xfId="72" applyNumberFormat="1" applyFont="1" applyFill="1" applyBorder="1" applyAlignment="1">
      <alignment horizontal="right"/>
    </xf>
    <xf numFmtId="0" fontId="14" fillId="34" borderId="0" xfId="55" applyNumberFormat="1" applyFont="1" applyFill="1" applyBorder="1" applyAlignment="1" applyProtection="1">
      <alignment vertical="center"/>
      <protection/>
    </xf>
    <xf numFmtId="3" fontId="87" fillId="35" borderId="0" xfId="72" applyNumberFormat="1" applyFont="1" applyFill="1" applyBorder="1" applyAlignment="1">
      <alignment horizontal="right"/>
    </xf>
    <xf numFmtId="3" fontId="87" fillId="35" borderId="11" xfId="72" applyNumberFormat="1" applyFont="1" applyFill="1" applyBorder="1" applyAlignment="1">
      <alignment horizontal="right"/>
    </xf>
    <xf numFmtId="166" fontId="11" fillId="32" borderId="14" xfId="42" applyNumberFormat="1" applyFont="1" applyFill="1" applyBorder="1" applyAlignment="1">
      <alignment/>
    </xf>
    <xf numFmtId="166" fontId="11" fillId="32" borderId="0" xfId="42" applyNumberFormat="1" applyFont="1" applyFill="1" applyBorder="1" applyAlignment="1">
      <alignment/>
    </xf>
    <xf numFmtId="178" fontId="86" fillId="32" borderId="14" xfId="72" applyNumberFormat="1" applyFont="1" applyFill="1" applyBorder="1" applyAlignment="1">
      <alignment horizontal="right"/>
    </xf>
    <xf numFmtId="178" fontId="86" fillId="32" borderId="0" xfId="72" applyNumberFormat="1" applyFont="1" applyFill="1" applyBorder="1" applyAlignment="1">
      <alignment horizontal="right"/>
    </xf>
    <xf numFmtId="178" fontId="86" fillId="32" borderId="11" xfId="72" applyNumberFormat="1" applyFont="1" applyFill="1" applyBorder="1" applyAlignment="1">
      <alignment horizontal="right"/>
    </xf>
    <xf numFmtId="166" fontId="84" fillId="32" borderId="0" xfId="42" applyNumberFormat="1" applyFont="1" applyFill="1" applyBorder="1" applyAlignment="1">
      <alignment/>
    </xf>
    <xf numFmtId="166" fontId="7" fillId="32" borderId="0" xfId="42" applyNumberFormat="1" applyFont="1" applyFill="1" applyBorder="1" applyAlignment="1">
      <alignment/>
    </xf>
    <xf numFmtId="166" fontId="87" fillId="32" borderId="0" xfId="42" applyNumberFormat="1" applyFont="1" applyFill="1" applyBorder="1" applyAlignment="1">
      <alignment/>
    </xf>
    <xf numFmtId="166" fontId="11" fillId="32" borderId="0" xfId="44" applyNumberFormat="1" applyFont="1" applyFill="1" applyBorder="1" applyAlignment="1">
      <alignment/>
    </xf>
    <xf numFmtId="166" fontId="13" fillId="32" borderId="14" xfId="44" applyNumberFormat="1" applyFont="1" applyFill="1" applyBorder="1" applyAlignment="1">
      <alignment/>
    </xf>
    <xf numFmtId="166" fontId="13" fillId="32" borderId="0" xfId="44" applyNumberFormat="1" applyFont="1" applyFill="1" applyBorder="1" applyAlignment="1">
      <alignment/>
    </xf>
    <xf numFmtId="166" fontId="13" fillId="32" borderId="11" xfId="44" applyNumberFormat="1" applyFont="1" applyFill="1" applyBorder="1" applyAlignment="1">
      <alignment/>
    </xf>
    <xf numFmtId="166" fontId="75" fillId="32" borderId="0" xfId="44" applyNumberFormat="1" applyFont="1" applyFill="1" applyBorder="1" applyAlignment="1" quotePrefix="1">
      <alignment/>
    </xf>
    <xf numFmtId="166" fontId="7" fillId="32" borderId="0" xfId="44" applyNumberFormat="1" applyFont="1" applyFill="1" applyBorder="1" applyAlignment="1">
      <alignment/>
    </xf>
    <xf numFmtId="166" fontId="16" fillId="32" borderId="0" xfId="44" applyNumberFormat="1" applyFont="1" applyFill="1" applyBorder="1" applyAlignment="1">
      <alignment/>
    </xf>
    <xf numFmtId="166" fontId="75" fillId="32" borderId="11" xfId="44" applyNumberFormat="1" applyFont="1" applyFill="1" applyBorder="1" applyAlignment="1" quotePrefix="1">
      <alignment/>
    </xf>
    <xf numFmtId="9" fontId="86" fillId="35" borderId="0" xfId="72" applyFont="1" applyFill="1" applyBorder="1" applyAlignment="1">
      <alignment/>
    </xf>
    <xf numFmtId="3" fontId="86" fillId="35" borderId="0" xfId="72" applyNumberFormat="1" applyFont="1" applyFill="1" applyBorder="1" applyAlignment="1">
      <alignment horizontal="right"/>
    </xf>
    <xf numFmtId="3" fontId="86" fillId="35" borderId="11" xfId="72" applyNumberFormat="1" applyFont="1" applyFill="1" applyBorder="1" applyAlignment="1">
      <alignment horizontal="right"/>
    </xf>
    <xf numFmtId="9" fontId="86" fillId="35" borderId="14" xfId="72" applyFont="1" applyFill="1" applyBorder="1" applyAlignment="1">
      <alignment/>
    </xf>
    <xf numFmtId="9" fontId="86" fillId="35" borderId="11" xfId="72" applyFont="1" applyFill="1" applyBorder="1" applyAlignment="1">
      <alignment/>
    </xf>
    <xf numFmtId="3" fontId="49" fillId="32" borderId="0" xfId="0" applyNumberFormat="1" applyFont="1" applyFill="1" applyBorder="1" applyAlignment="1">
      <alignment horizontal="right" vertical="center"/>
    </xf>
    <xf numFmtId="43" fontId="82" fillId="32" borderId="0" xfId="0" applyNumberFormat="1" applyFont="1" applyFill="1" applyAlignment="1">
      <alignment horizontal="right"/>
    </xf>
    <xf numFmtId="0" fontId="82" fillId="32" borderId="0" xfId="0" applyFont="1" applyFill="1" applyAlignment="1">
      <alignment vertical="center"/>
    </xf>
    <xf numFmtId="0" fontId="82" fillId="32" borderId="0" xfId="0" applyFont="1" applyFill="1" applyAlignment="1">
      <alignment horizontal="right" vertical="center"/>
    </xf>
    <xf numFmtId="0" fontId="79" fillId="32" borderId="0" xfId="0" applyFont="1" applyFill="1" applyAlignment="1">
      <alignment/>
    </xf>
    <xf numFmtId="9" fontId="79" fillId="32" borderId="0" xfId="72" applyFont="1" applyFill="1" applyAlignment="1">
      <alignment/>
    </xf>
    <xf numFmtId="0" fontId="7" fillId="32" borderId="10" xfId="0" applyNumberFormat="1" applyFont="1" applyFill="1" applyBorder="1" applyAlignment="1">
      <alignment vertical="center"/>
    </xf>
    <xf numFmtId="0" fontId="7" fillId="32" borderId="0" xfId="0" applyNumberFormat="1" applyFont="1" applyFill="1" applyBorder="1" applyAlignment="1">
      <alignment vertical="center"/>
    </xf>
    <xf numFmtId="0" fontId="75" fillId="32" borderId="0" xfId="0" applyNumberFormat="1" applyFont="1" applyFill="1" applyBorder="1" applyAlignment="1">
      <alignment vertical="center"/>
    </xf>
    <xf numFmtId="0" fontId="75" fillId="32" borderId="0" xfId="0" applyFont="1" applyFill="1" applyBorder="1" applyAlignment="1">
      <alignment/>
    </xf>
    <xf numFmtId="0" fontId="79" fillId="32" borderId="0" xfId="0" applyFont="1" applyFill="1" applyAlignment="1">
      <alignment wrapText="1"/>
    </xf>
    <xf numFmtId="3" fontId="0" fillId="32" borderId="0" xfId="0" applyNumberFormat="1" applyFont="1" applyFill="1" applyAlignment="1">
      <alignment/>
    </xf>
    <xf numFmtId="3" fontId="0" fillId="32" borderId="0" xfId="0" applyNumberFormat="1" applyFont="1" applyFill="1" applyAlignment="1">
      <alignment/>
    </xf>
    <xf numFmtId="0" fontId="7" fillId="32" borderId="0" xfId="0" applyNumberFormat="1" applyFont="1" applyFill="1" applyBorder="1" applyAlignment="1">
      <alignment vertical="center" wrapText="1"/>
    </xf>
    <xf numFmtId="9" fontId="1" fillId="33" borderId="0" xfId="0" applyNumberFormat="1" applyFont="1" applyFill="1" applyBorder="1" applyAlignment="1">
      <alignment horizontal="right"/>
    </xf>
    <xf numFmtId="9" fontId="1" fillId="33" borderId="14" xfId="0" applyNumberFormat="1" applyFont="1" applyFill="1" applyBorder="1" applyAlignment="1">
      <alignment horizontal="right"/>
    </xf>
    <xf numFmtId="9" fontId="1" fillId="33" borderId="11" xfId="0" applyNumberFormat="1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3" fontId="75" fillId="33" borderId="0" xfId="0" applyNumberFormat="1" applyFont="1" applyFill="1" applyAlignment="1">
      <alignment/>
    </xf>
    <xf numFmtId="3" fontId="75" fillId="33" borderId="11" xfId="0" applyNumberFormat="1" applyFont="1" applyFill="1" applyBorder="1" applyAlignment="1">
      <alignment/>
    </xf>
    <xf numFmtId="9" fontId="0" fillId="32" borderId="0" xfId="0" applyNumberFormat="1" applyFont="1" applyFill="1" applyAlignment="1">
      <alignment/>
    </xf>
    <xf numFmtId="0" fontId="75" fillId="32" borderId="10" xfId="0" applyNumberFormat="1" applyFont="1" applyFill="1" applyBorder="1" applyAlignment="1">
      <alignment horizontal="right"/>
    </xf>
    <xf numFmtId="0" fontId="7" fillId="32" borderId="10" xfId="0" applyNumberFormat="1" applyFont="1" applyFill="1" applyBorder="1" applyAlignment="1">
      <alignment horizontal="right"/>
    </xf>
    <xf numFmtId="0" fontId="75" fillId="32" borderId="10" xfId="0" applyFont="1" applyFill="1" applyBorder="1" applyAlignment="1">
      <alignment horizontal="right"/>
    </xf>
    <xf numFmtId="0" fontId="7" fillId="32" borderId="0" xfId="0" applyNumberFormat="1" applyFont="1" applyFill="1" applyBorder="1" applyAlignment="1">
      <alignment horizontal="center" vertical="center" wrapText="1"/>
    </xf>
    <xf numFmtId="0" fontId="7" fillId="32" borderId="0" xfId="0" applyNumberFormat="1" applyFont="1" applyFill="1" applyBorder="1" applyAlignment="1">
      <alignment horizontal="center" wrapText="1"/>
    </xf>
    <xf numFmtId="9" fontId="1" fillId="32" borderId="14" xfId="0" applyNumberFormat="1" applyFont="1" applyFill="1" applyBorder="1" applyAlignment="1">
      <alignment horizontal="right"/>
    </xf>
    <xf numFmtId="166" fontId="11" fillId="32" borderId="0" xfId="44" applyNumberFormat="1" applyFont="1" applyFill="1" applyBorder="1" applyAlignment="1" quotePrefix="1">
      <alignment/>
    </xf>
    <xf numFmtId="3" fontId="11" fillId="35" borderId="0" xfId="72" applyNumberFormat="1" applyFont="1" applyFill="1" applyBorder="1" applyAlignment="1">
      <alignment horizontal="right"/>
    </xf>
    <xf numFmtId="0" fontId="79" fillId="32" borderId="0" xfId="0" applyNumberFormat="1" applyFont="1" applyFill="1" applyBorder="1" applyAlignment="1">
      <alignment horizontal="right" wrapText="1"/>
    </xf>
    <xf numFmtId="0" fontId="79" fillId="32" borderId="0" xfId="0" applyNumberFormat="1" applyFont="1" applyFill="1" applyBorder="1" applyAlignment="1">
      <alignment horizontal="right" vertical="center"/>
    </xf>
    <xf numFmtId="0" fontId="11" fillId="34" borderId="10" xfId="0" applyNumberFormat="1" applyFont="1" applyFill="1" applyBorder="1" applyAlignment="1">
      <alignment/>
    </xf>
    <xf numFmtId="3" fontId="84" fillId="35" borderId="14" xfId="72" applyNumberFormat="1" applyFont="1" applyFill="1" applyBorder="1" applyAlignment="1">
      <alignment horizontal="right"/>
    </xf>
    <xf numFmtId="3" fontId="11" fillId="32" borderId="0" xfId="0" applyNumberFormat="1" applyFont="1" applyFill="1" applyAlignment="1">
      <alignment/>
    </xf>
    <xf numFmtId="0" fontId="18" fillId="32" borderId="0" xfId="55" applyFont="1" applyFill="1" applyBorder="1" applyAlignment="1" applyProtection="1">
      <alignment/>
      <protection/>
    </xf>
    <xf numFmtId="0" fontId="7" fillId="32" borderId="0" xfId="66" applyNumberFormat="1" applyFont="1" applyFill="1" applyBorder="1" applyAlignment="1">
      <alignment horizontal="right"/>
      <protection/>
    </xf>
    <xf numFmtId="0" fontId="17" fillId="32" borderId="0" xfId="60" applyNumberFormat="1" applyFont="1" applyFill="1" applyBorder="1" applyAlignment="1">
      <alignment horizontal="left" vertical="center"/>
    </xf>
    <xf numFmtId="0" fontId="2" fillId="32" borderId="0" xfId="60" applyNumberFormat="1" applyFont="1" applyFill="1" applyBorder="1" applyAlignment="1">
      <alignment/>
    </xf>
    <xf numFmtId="3" fontId="2" fillId="32" borderId="0" xfId="60" applyNumberFormat="1" applyFont="1" applyFill="1" applyBorder="1" applyAlignment="1">
      <alignment/>
    </xf>
    <xf numFmtId="0" fontId="82" fillId="32" borderId="0" xfId="0" applyFont="1" applyFill="1" applyBorder="1" applyAlignment="1">
      <alignment horizontal="right"/>
    </xf>
    <xf numFmtId="0" fontId="82" fillId="32" borderId="0" xfId="0" applyFont="1" applyFill="1" applyBorder="1" applyAlignment="1">
      <alignment/>
    </xf>
    <xf numFmtId="0" fontId="16" fillId="32" borderId="11" xfId="0" applyNumberFormat="1" applyFont="1" applyFill="1" applyBorder="1" applyAlignment="1">
      <alignment horizontal="right" wrapText="1"/>
    </xf>
    <xf numFmtId="0" fontId="16" fillId="32" borderId="0" xfId="0" applyNumberFormat="1" applyFont="1" applyFill="1" applyBorder="1" applyAlignment="1">
      <alignment horizontal="right" wrapText="1"/>
    </xf>
    <xf numFmtId="0" fontId="0" fillId="35" borderId="0" xfId="0" applyFont="1" applyFill="1" applyBorder="1" applyAlignment="1">
      <alignment horizontal="right"/>
    </xf>
    <xf numFmtId="0" fontId="0" fillId="35" borderId="0" xfId="0" applyFont="1" applyFill="1" applyBorder="1" applyAlignment="1">
      <alignment/>
    </xf>
    <xf numFmtId="0" fontId="7" fillId="35" borderId="0" xfId="0" applyNumberFormat="1" applyFont="1" applyFill="1" applyBorder="1" applyAlignment="1">
      <alignment horizontal="right" wrapText="1"/>
    </xf>
    <xf numFmtId="9" fontId="87" fillId="34" borderId="10" xfId="72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7" fillId="32" borderId="0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9" fontId="39" fillId="32" borderId="0" xfId="55" applyNumberFormat="1" applyFont="1" applyFill="1" applyAlignment="1" applyProtection="1">
      <alignment horizontal="left"/>
      <protection/>
    </xf>
    <xf numFmtId="0" fontId="7" fillId="32" borderId="10" xfId="0" applyNumberFormat="1" applyFont="1" applyFill="1" applyBorder="1" applyAlignment="1">
      <alignment horizontal="right" wrapText="1"/>
    </xf>
    <xf numFmtId="0" fontId="14" fillId="32" borderId="0" xfId="0" applyFont="1" applyFill="1" applyAlignment="1">
      <alignment vertical="center"/>
    </xf>
    <xf numFmtId="0" fontId="80" fillId="32" borderId="0" xfId="0" applyFont="1" applyFill="1" applyAlignment="1">
      <alignment/>
    </xf>
    <xf numFmtId="0" fontId="9" fillId="32" borderId="0" xfId="0" applyNumberFormat="1" applyFont="1" applyFill="1" applyBorder="1" applyAlignment="1">
      <alignment/>
    </xf>
    <xf numFmtId="9" fontId="46" fillId="32" borderId="0" xfId="0" applyNumberFormat="1" applyFont="1" applyFill="1" applyBorder="1" applyAlignment="1">
      <alignment horizontal="right"/>
    </xf>
    <xf numFmtId="0" fontId="7" fillId="32" borderId="0" xfId="0" applyNumberFormat="1" applyFont="1" applyFill="1" applyBorder="1" applyAlignment="1">
      <alignment horizontal="right"/>
    </xf>
    <xf numFmtId="0" fontId="47" fillId="32" borderId="0" xfId="0" applyFont="1" applyFill="1" applyBorder="1" applyAlignment="1">
      <alignment/>
    </xf>
    <xf numFmtId="0" fontId="11" fillId="32" borderId="0" xfId="0" applyFont="1" applyFill="1" applyAlignment="1">
      <alignment/>
    </xf>
    <xf numFmtId="0" fontId="7" fillId="32" borderId="11" xfId="0" applyNumberFormat="1" applyFont="1" applyFill="1" applyBorder="1" applyAlignment="1">
      <alignment horizontal="right" wrapText="1"/>
    </xf>
    <xf numFmtId="0" fontId="0" fillId="32" borderId="10" xfId="0" applyFont="1" applyFill="1" applyBorder="1" applyAlignment="1">
      <alignment/>
    </xf>
    <xf numFmtId="3" fontId="95" fillId="32" borderId="0" xfId="0" applyNumberFormat="1" applyFont="1" applyFill="1" applyAlignment="1">
      <alignment horizontal="right" vertical="center" wrapText="1" indent="1"/>
    </xf>
    <xf numFmtId="0" fontId="95" fillId="32" borderId="0" xfId="0" applyFont="1" applyFill="1" applyAlignment="1">
      <alignment horizontal="right" vertical="center" wrapText="1" indent="1"/>
    </xf>
    <xf numFmtId="0" fontId="76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0" fontId="79" fillId="32" borderId="0" xfId="0" applyNumberFormat="1" applyFont="1" applyFill="1" applyBorder="1" applyAlignment="1">
      <alignment/>
    </xf>
    <xf numFmtId="0" fontId="86" fillId="35" borderId="0" xfId="0" applyFont="1" applyFill="1" applyBorder="1" applyAlignment="1">
      <alignment/>
    </xf>
    <xf numFmtId="178" fontId="13" fillId="35" borderId="0" xfId="42" applyNumberFormat="1" applyFont="1" applyFill="1" applyBorder="1" applyAlignment="1">
      <alignment/>
    </xf>
    <xf numFmtId="0" fontId="7" fillId="32" borderId="10" xfId="0" applyNumberFormat="1" applyFont="1" applyFill="1" applyBorder="1" applyAlignment="1">
      <alignment vertical="center" wrapText="1"/>
    </xf>
    <xf numFmtId="3" fontId="0" fillId="33" borderId="0" xfId="0" applyNumberFormat="1" applyFont="1" applyFill="1" applyAlignment="1">
      <alignment/>
    </xf>
    <xf numFmtId="3" fontId="0" fillId="33" borderId="11" xfId="0" applyNumberFormat="1" applyFont="1" applyFill="1" applyBorder="1" applyAlignment="1">
      <alignment/>
    </xf>
    <xf numFmtId="9" fontId="0" fillId="33" borderId="0" xfId="0" applyNumberForma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166" fontId="11" fillId="36" borderId="14" xfId="42" applyNumberFormat="1" applyFont="1" applyFill="1" applyBorder="1" applyAlignment="1">
      <alignment/>
    </xf>
    <xf numFmtId="166" fontId="11" fillId="36" borderId="0" xfId="42" applyNumberFormat="1" applyFont="1" applyFill="1" applyBorder="1" applyAlignment="1">
      <alignment/>
    </xf>
    <xf numFmtId="166" fontId="13" fillId="36" borderId="14" xfId="42" applyNumberFormat="1" applyFont="1" applyFill="1" applyBorder="1" applyAlignment="1">
      <alignment/>
    </xf>
    <xf numFmtId="166" fontId="13" fillId="36" borderId="0" xfId="42" applyNumberFormat="1" applyFont="1" applyFill="1" applyBorder="1" applyAlignment="1">
      <alignment/>
    </xf>
    <xf numFmtId="166" fontId="13" fillId="36" borderId="11" xfId="42" applyNumberFormat="1" applyFont="1" applyFill="1" applyBorder="1" applyAlignment="1">
      <alignment/>
    </xf>
    <xf numFmtId="166" fontId="84" fillId="36" borderId="0" xfId="42" applyNumberFormat="1" applyFont="1" applyFill="1" applyBorder="1" applyAlignment="1">
      <alignment/>
    </xf>
    <xf numFmtId="0" fontId="11" fillId="36" borderId="0" xfId="42" applyNumberFormat="1" applyFont="1" applyFill="1" applyBorder="1" applyAlignment="1">
      <alignment/>
    </xf>
    <xf numFmtId="166" fontId="7" fillId="36" borderId="0" xfId="42" applyNumberFormat="1" applyFont="1" applyFill="1" applyBorder="1" applyAlignment="1">
      <alignment/>
    </xf>
    <xf numFmtId="166" fontId="7" fillId="36" borderId="11" xfId="42" applyNumberFormat="1" applyFont="1" applyFill="1" applyBorder="1" applyAlignment="1">
      <alignment/>
    </xf>
    <xf numFmtId="166" fontId="84" fillId="36" borderId="0" xfId="72" applyNumberFormat="1" applyFont="1" applyFill="1" applyBorder="1" applyAlignment="1">
      <alignment/>
    </xf>
    <xf numFmtId="166" fontId="86" fillId="36" borderId="14" xfId="72" applyNumberFormat="1" applyFont="1" applyFill="1" applyBorder="1" applyAlignment="1">
      <alignment/>
    </xf>
    <xf numFmtId="166" fontId="86" fillId="36" borderId="0" xfId="72" applyNumberFormat="1" applyFont="1" applyFill="1" applyBorder="1" applyAlignment="1">
      <alignment/>
    </xf>
    <xf numFmtId="166" fontId="86" fillId="36" borderId="11" xfId="72" applyNumberFormat="1" applyFont="1" applyFill="1" applyBorder="1" applyAlignment="1">
      <alignment/>
    </xf>
    <xf numFmtId="166" fontId="11" fillId="36" borderId="0" xfId="72" applyNumberFormat="1" applyFont="1" applyFill="1" applyBorder="1" applyAlignment="1">
      <alignment/>
    </xf>
    <xf numFmtId="166" fontId="87" fillId="36" borderId="0" xfId="72" applyNumberFormat="1" applyFont="1" applyFill="1" applyBorder="1" applyAlignment="1">
      <alignment/>
    </xf>
    <xf numFmtId="166" fontId="87" fillId="36" borderId="11" xfId="72" applyNumberFormat="1" applyFont="1" applyFill="1" applyBorder="1" applyAlignment="1">
      <alignment/>
    </xf>
    <xf numFmtId="3" fontId="11" fillId="33" borderId="0" xfId="0" applyNumberFormat="1" applyFont="1" applyFill="1" applyAlignment="1">
      <alignment/>
    </xf>
    <xf numFmtId="0" fontId="75" fillId="33" borderId="10" xfId="0" applyNumberFormat="1" applyFont="1" applyFill="1" applyBorder="1" applyAlignment="1">
      <alignment horizontal="right" wrapText="1"/>
    </xf>
    <xf numFmtId="0" fontId="16" fillId="33" borderId="10" xfId="0" applyNumberFormat="1" applyFont="1" applyFill="1" applyBorder="1" applyAlignment="1">
      <alignment horizontal="right" wrapText="1"/>
    </xf>
    <xf numFmtId="9" fontId="1" fillId="33" borderId="16" xfId="0" applyNumberFormat="1" applyFont="1" applyFill="1" applyBorder="1" applyAlignment="1">
      <alignment horizontal="right"/>
    </xf>
    <xf numFmtId="0" fontId="38" fillId="33" borderId="16" xfId="0" applyFont="1" applyFill="1" applyBorder="1" applyAlignment="1">
      <alignment horizontal="right"/>
    </xf>
    <xf numFmtId="0" fontId="38" fillId="33" borderId="0" xfId="0" applyFont="1" applyFill="1" applyBorder="1" applyAlignment="1">
      <alignment horizontal="right"/>
    </xf>
    <xf numFmtId="0" fontId="7" fillId="33" borderId="15" xfId="0" applyNumberFormat="1" applyFont="1" applyFill="1" applyBorder="1" applyAlignment="1">
      <alignment horizontal="right" wrapText="1"/>
    </xf>
    <xf numFmtId="9" fontId="1" fillId="33" borderId="17" xfId="0" applyNumberFormat="1" applyFont="1" applyFill="1" applyBorder="1" applyAlignment="1">
      <alignment horizontal="right"/>
    </xf>
    <xf numFmtId="9" fontId="0" fillId="33" borderId="16" xfId="0" applyNumberFormat="1" applyFont="1" applyFill="1" applyBorder="1" applyAlignment="1">
      <alignment horizontal="right"/>
    </xf>
    <xf numFmtId="9" fontId="0" fillId="33" borderId="0" xfId="0" applyNumberFormat="1" applyFont="1" applyFill="1" applyBorder="1" applyAlignment="1">
      <alignment horizontal="right"/>
    </xf>
    <xf numFmtId="9" fontId="0" fillId="33" borderId="0" xfId="0" applyNumberFormat="1" applyFont="1" applyFill="1" applyBorder="1" applyAlignment="1">
      <alignment horizontal="right" wrapText="1"/>
    </xf>
    <xf numFmtId="9" fontId="1" fillId="33" borderId="11" xfId="42" applyNumberFormat="1" applyFont="1" applyFill="1" applyBorder="1" applyAlignment="1">
      <alignment horizontal="right"/>
    </xf>
    <xf numFmtId="9" fontId="1" fillId="33" borderId="14" xfId="42" applyNumberFormat="1" applyFont="1" applyFill="1" applyBorder="1" applyAlignment="1">
      <alignment horizontal="right"/>
    </xf>
    <xf numFmtId="3" fontId="1" fillId="33" borderId="0" xfId="42" applyNumberFormat="1" applyFont="1" applyFill="1" applyBorder="1" applyAlignment="1">
      <alignment horizontal="right"/>
    </xf>
    <xf numFmtId="3" fontId="11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right"/>
    </xf>
    <xf numFmtId="166" fontId="7" fillId="33" borderId="0" xfId="42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 vertical="center"/>
    </xf>
    <xf numFmtId="3" fontId="11" fillId="32" borderId="0" xfId="42" applyNumberFormat="1" applyFont="1" applyFill="1" applyBorder="1" applyAlignment="1">
      <alignment horizontal="right"/>
    </xf>
    <xf numFmtId="3" fontId="16" fillId="32" borderId="11" xfId="42" applyNumberFormat="1" applyFont="1" applyFill="1" applyBorder="1" applyAlignment="1">
      <alignment/>
    </xf>
    <xf numFmtId="0" fontId="13" fillId="32" borderId="14" xfId="0" applyNumberFormat="1" applyFont="1" applyFill="1" applyBorder="1" applyAlignment="1">
      <alignment horizontal="right" vertical="center"/>
    </xf>
    <xf numFmtId="0" fontId="13" fillId="32" borderId="0" xfId="0" applyNumberFormat="1" applyFont="1" applyFill="1" applyBorder="1" applyAlignment="1">
      <alignment horizontal="right" vertical="center"/>
    </xf>
    <xf numFmtId="3" fontId="13" fillId="33" borderId="0" xfId="0" applyNumberFormat="1" applyFont="1" applyFill="1" applyBorder="1" applyAlignment="1">
      <alignment horizontal="right" vertical="center"/>
    </xf>
    <xf numFmtId="3" fontId="38" fillId="32" borderId="0" xfId="72" applyNumberFormat="1" applyFont="1" applyFill="1" applyBorder="1" applyAlignment="1">
      <alignment horizontal="right"/>
    </xf>
    <xf numFmtId="0" fontId="13" fillId="32" borderId="11" xfId="0" applyNumberFormat="1" applyFont="1" applyFill="1" applyBorder="1" applyAlignment="1">
      <alignment horizontal="right" vertical="center"/>
    </xf>
    <xf numFmtId="3" fontId="13" fillId="33" borderId="11" xfId="0" applyNumberFormat="1" applyFont="1" applyFill="1" applyBorder="1" applyAlignment="1">
      <alignment horizontal="right" vertical="center"/>
    </xf>
    <xf numFmtId="3" fontId="38" fillId="32" borderId="11" xfId="72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right" vertical="center" indent="2"/>
    </xf>
    <xf numFmtId="3" fontId="7" fillId="32" borderId="0" xfId="42" applyNumberFormat="1" applyFont="1" applyFill="1" applyBorder="1" applyAlignment="1">
      <alignment horizontal="right"/>
    </xf>
    <xf numFmtId="3" fontId="16" fillId="33" borderId="11" xfId="0" applyNumberFormat="1" applyFont="1" applyFill="1" applyBorder="1" applyAlignment="1">
      <alignment horizontal="right"/>
    </xf>
    <xf numFmtId="3" fontId="7" fillId="32" borderId="11" xfId="42" applyNumberFormat="1" applyFont="1" applyFill="1" applyBorder="1" applyAlignment="1">
      <alignment horizontal="right"/>
    </xf>
    <xf numFmtId="3" fontId="16" fillId="33" borderId="11" xfId="42" applyNumberFormat="1" applyFont="1" applyFill="1" applyBorder="1" applyAlignment="1">
      <alignment horizontal="right"/>
    </xf>
    <xf numFmtId="9" fontId="7" fillId="33" borderId="10" xfId="72" applyFont="1" applyFill="1" applyBorder="1" applyAlignment="1">
      <alignment horizontal="right" wrapText="1"/>
    </xf>
    <xf numFmtId="3" fontId="1" fillId="32" borderId="0" xfId="72" applyNumberFormat="1" applyFont="1" applyFill="1" applyBorder="1" applyAlignment="1">
      <alignment/>
    </xf>
    <xf numFmtId="9" fontId="1" fillId="33" borderId="0" xfId="72" applyFont="1" applyFill="1" applyBorder="1" applyAlignment="1">
      <alignment horizontal="right"/>
    </xf>
    <xf numFmtId="9" fontId="16" fillId="33" borderId="11" xfId="72" applyFont="1" applyFill="1" applyBorder="1" applyAlignment="1">
      <alignment horizontal="right"/>
    </xf>
    <xf numFmtId="9" fontId="38" fillId="33" borderId="0" xfId="72" applyFont="1" applyFill="1" applyBorder="1" applyAlignment="1">
      <alignment horizontal="right"/>
    </xf>
    <xf numFmtId="9" fontId="38" fillId="33" borderId="11" xfId="72" applyFont="1" applyFill="1" applyBorder="1" applyAlignment="1">
      <alignment horizontal="right"/>
    </xf>
    <xf numFmtId="3" fontId="1" fillId="32" borderId="0" xfId="42" applyNumberFormat="1" applyFont="1" applyFill="1" applyBorder="1" applyAlignment="1">
      <alignment horizontal="right"/>
    </xf>
    <xf numFmtId="166" fontId="12" fillId="32" borderId="0" xfId="42" applyNumberFormat="1" applyFont="1" applyFill="1" applyBorder="1" applyAlignment="1">
      <alignment horizontal="right"/>
    </xf>
    <xf numFmtId="3" fontId="7" fillId="33" borderId="0" xfId="42" applyNumberFormat="1" applyFont="1" applyFill="1" applyBorder="1" applyAlignment="1">
      <alignment horizontal="right" vertical="center"/>
    </xf>
    <xf numFmtId="0" fontId="75" fillId="32" borderId="10" xfId="0" applyFont="1" applyFill="1" applyBorder="1" applyAlignment="1">
      <alignment/>
    </xf>
    <xf numFmtId="180" fontId="6" fillId="32" borderId="0" xfId="69" applyNumberFormat="1" applyFont="1" applyFill="1" applyBorder="1" applyAlignment="1">
      <alignment horizontal="right" vertical="center"/>
      <protection/>
    </xf>
    <xf numFmtId="172" fontId="7" fillId="32" borderId="14" xfId="0" applyNumberFormat="1" applyFont="1" applyFill="1" applyBorder="1" applyAlignment="1">
      <alignment horizontal="right" vertical="center"/>
    </xf>
    <xf numFmtId="172" fontId="7" fillId="32" borderId="11" xfId="0" applyNumberFormat="1" applyFont="1" applyFill="1" applyBorder="1" applyAlignment="1">
      <alignment horizontal="right" vertical="center"/>
    </xf>
    <xf numFmtId="181" fontId="16" fillId="33" borderId="14" xfId="69" applyNumberFormat="1" applyFont="1" applyFill="1" applyBorder="1" applyAlignment="1">
      <alignment horizontal="right" vertical="center"/>
      <protection/>
    </xf>
    <xf numFmtId="181" fontId="1" fillId="32" borderId="14" xfId="69" applyNumberFormat="1" applyFont="1" applyFill="1" applyBorder="1" applyAlignment="1">
      <alignment horizontal="right" vertical="center"/>
      <protection/>
    </xf>
    <xf numFmtId="181" fontId="16" fillId="33" borderId="11" xfId="69" applyNumberFormat="1" applyFont="1" applyFill="1" applyBorder="1" applyAlignment="1">
      <alignment horizontal="right" vertical="center"/>
      <protection/>
    </xf>
    <xf numFmtId="181" fontId="1" fillId="32" borderId="11" xfId="69" applyNumberFormat="1" applyFont="1" applyFill="1" applyBorder="1" applyAlignment="1">
      <alignment horizontal="right" vertical="center"/>
      <protection/>
    </xf>
    <xf numFmtId="3" fontId="1" fillId="32" borderId="0" xfId="69" applyNumberFormat="1" applyFont="1" applyFill="1" applyBorder="1" applyAlignment="1">
      <alignment horizontal="right" vertical="center"/>
      <protection/>
    </xf>
    <xf numFmtId="0" fontId="16" fillId="33" borderId="10" xfId="0" applyFont="1" applyFill="1" applyBorder="1" applyAlignment="1">
      <alignment horizontal="right" wrapText="1"/>
    </xf>
    <xf numFmtId="0" fontId="7" fillId="32" borderId="14" xfId="0" applyFont="1" applyFill="1" applyBorder="1" applyAlignment="1">
      <alignment horizontal="right" wrapText="1"/>
    </xf>
    <xf numFmtId="0" fontId="7" fillId="32" borderId="10" xfId="0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right" wrapText="1"/>
    </xf>
    <xf numFmtId="0" fontId="16" fillId="32" borderId="11" xfId="0" applyFont="1" applyFill="1" applyBorder="1" applyAlignment="1">
      <alignment horizontal="right" wrapText="1"/>
    </xf>
    <xf numFmtId="0" fontId="7" fillId="33" borderId="11" xfId="0" applyFont="1" applyFill="1" applyBorder="1" applyAlignment="1">
      <alignment horizontal="right" wrapText="1"/>
    </xf>
    <xf numFmtId="0" fontId="2" fillId="32" borderId="0" xfId="69" applyFill="1" applyBorder="1">
      <alignment/>
      <protection/>
    </xf>
    <xf numFmtId="0" fontId="6" fillId="32" borderId="0" xfId="69" applyFont="1" applyFill="1" applyBorder="1" applyAlignment="1">
      <alignment horizontal="center" wrapText="1"/>
      <protection/>
    </xf>
    <xf numFmtId="0" fontId="6" fillId="32" borderId="0" xfId="69" applyFont="1" applyFill="1" applyBorder="1" applyAlignment="1">
      <alignment horizontal="center"/>
      <protection/>
    </xf>
    <xf numFmtId="0" fontId="6" fillId="32" borderId="0" xfId="69" applyFont="1" applyFill="1" applyBorder="1" applyAlignment="1">
      <alignment horizontal="left" vertical="top" wrapText="1"/>
      <protection/>
    </xf>
    <xf numFmtId="178" fontId="6" fillId="32" borderId="0" xfId="69" applyNumberFormat="1" applyFont="1" applyFill="1" applyBorder="1" applyAlignment="1">
      <alignment horizontal="right" vertical="center"/>
      <protection/>
    </xf>
    <xf numFmtId="0" fontId="6" fillId="32" borderId="0" xfId="69" applyFont="1" applyFill="1" applyBorder="1" applyAlignment="1">
      <alignment/>
      <protection/>
    </xf>
    <xf numFmtId="0" fontId="6" fillId="32" borderId="0" xfId="69" applyFont="1" applyFill="1" applyBorder="1" applyAlignment="1">
      <alignment vertical="top"/>
      <protection/>
    </xf>
    <xf numFmtId="0" fontId="6" fillId="32" borderId="0" xfId="69" applyFont="1" applyFill="1" applyBorder="1" applyAlignment="1">
      <alignment horizontal="left" vertical="top"/>
      <protection/>
    </xf>
    <xf numFmtId="0" fontId="6" fillId="32" borderId="0" xfId="69" applyFont="1" applyFill="1" applyBorder="1" applyAlignment="1">
      <alignment horizontal="right" vertical="center"/>
      <protection/>
    </xf>
    <xf numFmtId="3" fontId="16" fillId="32" borderId="0" xfId="0" applyNumberFormat="1" applyFont="1" applyFill="1" applyBorder="1" applyAlignment="1">
      <alignment horizontal="right"/>
    </xf>
    <xf numFmtId="1" fontId="16" fillId="32" borderId="0" xfId="0" applyNumberFormat="1" applyFont="1" applyFill="1" applyBorder="1" applyAlignment="1">
      <alignment horizontal="right"/>
    </xf>
    <xf numFmtId="3" fontId="0" fillId="32" borderId="0" xfId="73" applyNumberFormat="1" applyFont="1" applyFill="1" applyBorder="1" applyAlignment="1">
      <alignment horizontal="right"/>
    </xf>
    <xf numFmtId="9" fontId="1" fillId="32" borderId="16" xfId="73" applyNumberFormat="1" applyFont="1" applyFill="1" applyBorder="1" applyAlignment="1">
      <alignment horizontal="right"/>
    </xf>
    <xf numFmtId="9" fontId="1" fillId="32" borderId="0" xfId="73" applyNumberFormat="1" applyFont="1" applyFill="1" applyBorder="1" applyAlignment="1">
      <alignment horizontal="right"/>
    </xf>
    <xf numFmtId="9" fontId="1" fillId="33" borderId="0" xfId="73" applyNumberFormat="1" applyFont="1" applyFill="1" applyBorder="1" applyAlignment="1">
      <alignment horizontal="right"/>
    </xf>
    <xf numFmtId="9" fontId="1" fillId="32" borderId="17" xfId="73" applyNumberFormat="1" applyFont="1" applyFill="1" applyBorder="1" applyAlignment="1">
      <alignment horizontal="right"/>
    </xf>
    <xf numFmtId="9" fontId="1" fillId="32" borderId="11" xfId="73" applyNumberFormat="1" applyFont="1" applyFill="1" applyBorder="1" applyAlignment="1">
      <alignment horizontal="right"/>
    </xf>
    <xf numFmtId="9" fontId="1" fillId="33" borderId="11" xfId="73" applyNumberFormat="1" applyFont="1" applyFill="1" applyBorder="1" applyAlignment="1">
      <alignment horizontal="right"/>
    </xf>
    <xf numFmtId="3" fontId="0" fillId="32" borderId="0" xfId="73" applyNumberFormat="1" applyFont="1" applyFill="1" applyBorder="1" applyAlignment="1">
      <alignment horizontal="right" wrapText="1"/>
    </xf>
    <xf numFmtId="9" fontId="0" fillId="33" borderId="16" xfId="73" applyNumberFormat="1" applyFont="1" applyFill="1" applyBorder="1" applyAlignment="1">
      <alignment horizontal="right" wrapText="1"/>
    </xf>
    <xf numFmtId="9" fontId="0" fillId="33" borderId="16" xfId="73" applyFont="1" applyFill="1" applyBorder="1" applyAlignment="1">
      <alignment horizontal="right" wrapText="1"/>
    </xf>
    <xf numFmtId="3" fontId="7" fillId="33" borderId="0" xfId="44" applyNumberFormat="1" applyFont="1" applyFill="1" applyBorder="1" applyAlignment="1">
      <alignment horizontal="right"/>
    </xf>
    <xf numFmtId="3" fontId="38" fillId="32" borderId="0" xfId="0" applyNumberFormat="1" applyFont="1" applyFill="1" applyBorder="1" applyAlignment="1">
      <alignment horizontal="right"/>
    </xf>
    <xf numFmtId="3" fontId="7" fillId="32" borderId="11" xfId="0" applyNumberFormat="1" applyFont="1" applyFill="1" applyBorder="1" applyAlignment="1">
      <alignment horizontal="right" vertical="center"/>
    </xf>
    <xf numFmtId="3" fontId="7" fillId="33" borderId="11" xfId="0" applyNumberFormat="1" applyFont="1" applyFill="1" applyBorder="1" applyAlignment="1">
      <alignment horizontal="right" vertical="center"/>
    </xf>
    <xf numFmtId="3" fontId="0" fillId="32" borderId="11" xfId="42" applyNumberFormat="1" applyFont="1" applyFill="1" applyBorder="1" applyAlignment="1">
      <alignment horizontal="right"/>
    </xf>
    <xf numFmtId="3" fontId="75" fillId="33" borderId="0" xfId="0" applyNumberFormat="1" applyFont="1" applyFill="1" applyBorder="1" applyAlignment="1">
      <alignment horizontal="right" vertical="center"/>
    </xf>
    <xf numFmtId="3" fontId="75" fillId="33" borderId="11" xfId="0" applyNumberFormat="1" applyFont="1" applyFill="1" applyBorder="1" applyAlignment="1">
      <alignment horizontal="right" vertical="center"/>
    </xf>
    <xf numFmtId="0" fontId="7" fillId="33" borderId="18" xfId="0" applyNumberFormat="1" applyFont="1" applyFill="1" applyBorder="1" applyAlignment="1">
      <alignment horizontal="right" wrapText="1"/>
    </xf>
    <xf numFmtId="0" fontId="7" fillId="33" borderId="14" xfId="0" applyNumberFormat="1" applyFont="1" applyFill="1" applyBorder="1" applyAlignment="1">
      <alignment horizontal="right" wrapText="1"/>
    </xf>
    <xf numFmtId="9" fontId="0" fillId="33" borderId="14" xfId="0" applyNumberFormat="1" applyFont="1" applyFill="1" applyBorder="1" applyAlignment="1">
      <alignment horizontal="right"/>
    </xf>
    <xf numFmtId="9" fontId="0" fillId="33" borderId="11" xfId="0" applyNumberFormat="1" applyFont="1" applyFill="1" applyBorder="1" applyAlignment="1">
      <alignment horizontal="right"/>
    </xf>
    <xf numFmtId="9" fontId="0" fillId="33" borderId="18" xfId="0" applyNumberFormat="1" applyFont="1" applyFill="1" applyBorder="1" applyAlignment="1">
      <alignment horizontal="right"/>
    </xf>
    <xf numFmtId="9" fontId="0" fillId="33" borderId="17" xfId="0" applyNumberFormat="1" applyFont="1" applyFill="1" applyBorder="1" applyAlignment="1">
      <alignment horizontal="right"/>
    </xf>
    <xf numFmtId="3" fontId="76" fillId="32" borderId="0" xfId="0" applyNumberFormat="1" applyFont="1" applyFill="1" applyAlignment="1" quotePrefix="1">
      <alignment horizontal="right"/>
    </xf>
    <xf numFmtId="3" fontId="11" fillId="33" borderId="0" xfId="42" applyNumberFormat="1" applyFont="1" applyFill="1" applyBorder="1" applyAlignment="1">
      <alignment horizontal="right" wrapText="1"/>
    </xf>
    <xf numFmtId="3" fontId="11" fillId="33" borderId="0" xfId="42" applyNumberFormat="1" applyFont="1" applyFill="1" applyBorder="1" applyAlignment="1">
      <alignment horizontal="right"/>
    </xf>
    <xf numFmtId="3" fontId="11" fillId="33" borderId="11" xfId="42" applyNumberFormat="1" applyFont="1" applyFill="1" applyBorder="1" applyAlignment="1">
      <alignment horizontal="right" wrapText="1"/>
    </xf>
    <xf numFmtId="43" fontId="96" fillId="32" borderId="0" xfId="0" applyNumberFormat="1" applyFont="1" applyFill="1" applyBorder="1" applyAlignment="1">
      <alignment horizontal="right"/>
    </xf>
    <xf numFmtId="0" fontId="7" fillId="32" borderId="14" xfId="0" applyNumberFormat="1" applyFont="1" applyFill="1" applyBorder="1" applyAlignment="1">
      <alignment vertical="center"/>
    </xf>
    <xf numFmtId="3" fontId="11" fillId="32" borderId="0" xfId="0" applyNumberFormat="1" applyFont="1" applyFill="1" applyBorder="1" applyAlignment="1">
      <alignment horizontal="right" vertical="center"/>
    </xf>
    <xf numFmtId="3" fontId="11" fillId="32" borderId="11" xfId="0" applyNumberFormat="1" applyFont="1" applyFill="1" applyBorder="1" applyAlignment="1">
      <alignment horizontal="right" vertical="center"/>
    </xf>
    <xf numFmtId="0" fontId="38" fillId="32" borderId="0" xfId="0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 wrapText="1"/>
    </xf>
    <xf numFmtId="0" fontId="75" fillId="32" borderId="14" xfId="0" applyNumberFormat="1" applyFont="1" applyFill="1" applyBorder="1" applyAlignment="1">
      <alignment vertical="center"/>
    </xf>
    <xf numFmtId="0" fontId="16" fillId="33" borderId="11" xfId="0" applyFont="1" applyFill="1" applyBorder="1" applyAlignment="1">
      <alignment horizontal="right" wrapText="1"/>
    </xf>
    <xf numFmtId="3" fontId="75" fillId="32" borderId="0" xfId="42" applyNumberFormat="1" applyFont="1" applyFill="1" applyBorder="1" applyAlignment="1">
      <alignment horizontal="right" vertical="center"/>
    </xf>
    <xf numFmtId="3" fontId="75" fillId="32" borderId="11" xfId="0" applyNumberFormat="1" applyFont="1" applyFill="1" applyBorder="1" applyAlignment="1">
      <alignment horizontal="right" vertical="center"/>
    </xf>
    <xf numFmtId="0" fontId="75" fillId="33" borderId="10" xfId="0" applyFont="1" applyFill="1" applyBorder="1" applyAlignment="1">
      <alignment horizontal="right" wrapText="1"/>
    </xf>
    <xf numFmtId="0" fontId="87" fillId="35" borderId="0" xfId="0" applyFont="1" applyFill="1" applyBorder="1" applyAlignment="1">
      <alignment/>
    </xf>
    <xf numFmtId="166" fontId="87" fillId="35" borderId="0" xfId="42" applyNumberFormat="1" applyFont="1" applyFill="1" applyBorder="1" applyAlignment="1">
      <alignment/>
    </xf>
    <xf numFmtId="166" fontId="0" fillId="32" borderId="0" xfId="44" applyNumberFormat="1" applyFont="1" applyFill="1" applyBorder="1" applyAlignment="1" quotePrefix="1">
      <alignment/>
    </xf>
    <xf numFmtId="166" fontId="7" fillId="34" borderId="0" xfId="42" applyNumberFormat="1" applyFont="1" applyFill="1" applyBorder="1" applyAlignment="1">
      <alignment/>
    </xf>
    <xf numFmtId="166" fontId="87" fillId="34" borderId="0" xfId="42" applyNumberFormat="1" applyFont="1" applyFill="1" applyBorder="1" applyAlignment="1">
      <alignment/>
    </xf>
    <xf numFmtId="3" fontId="77" fillId="32" borderId="0" xfId="0" applyNumberFormat="1" applyFont="1" applyFill="1" applyAlignment="1">
      <alignment/>
    </xf>
    <xf numFmtId="3" fontId="75" fillId="32" borderId="0" xfId="0" applyNumberFormat="1" applyFont="1" applyFill="1" applyAlignment="1">
      <alignment/>
    </xf>
    <xf numFmtId="9" fontId="38" fillId="33" borderId="0" xfId="0" applyNumberFormat="1" applyFont="1" applyFill="1" applyBorder="1" applyAlignment="1">
      <alignment horizontal="right"/>
    </xf>
    <xf numFmtId="9" fontId="38" fillId="33" borderId="11" xfId="0" applyNumberFormat="1" applyFont="1" applyFill="1" applyBorder="1" applyAlignment="1">
      <alignment horizontal="right"/>
    </xf>
    <xf numFmtId="9" fontId="38" fillId="32" borderId="11" xfId="0" applyNumberFormat="1" applyFont="1" applyFill="1" applyBorder="1" applyAlignment="1">
      <alignment horizontal="right"/>
    </xf>
    <xf numFmtId="9" fontId="16" fillId="33" borderId="0" xfId="0" applyNumberFormat="1" applyFont="1" applyFill="1" applyBorder="1" applyAlignment="1">
      <alignment horizontal="right"/>
    </xf>
    <xf numFmtId="9" fontId="16" fillId="32" borderId="0" xfId="0" applyNumberFormat="1" applyFont="1" applyFill="1" applyBorder="1" applyAlignment="1">
      <alignment horizontal="right"/>
    </xf>
    <xf numFmtId="9" fontId="16" fillId="33" borderId="11" xfId="0" applyNumberFormat="1" applyFont="1" applyFill="1" applyBorder="1" applyAlignment="1">
      <alignment horizontal="right"/>
    </xf>
    <xf numFmtId="9" fontId="16" fillId="32" borderId="11" xfId="0" applyNumberFormat="1" applyFont="1" applyFill="1" applyBorder="1" applyAlignment="1">
      <alignment horizontal="right"/>
    </xf>
    <xf numFmtId="3" fontId="11" fillId="33" borderId="0" xfId="0" applyNumberFormat="1" applyFont="1" applyFill="1" applyBorder="1" applyAlignment="1">
      <alignment horizontal="right" wrapText="1"/>
    </xf>
    <xf numFmtId="3" fontId="11" fillId="32" borderId="0" xfId="0" applyNumberFormat="1" applyFont="1" applyFill="1" applyBorder="1" applyAlignment="1">
      <alignment horizontal="right" wrapText="1"/>
    </xf>
    <xf numFmtId="3" fontId="0" fillId="33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75" fillId="0" borderId="11" xfId="0" applyNumberFormat="1" applyFont="1" applyBorder="1" applyAlignment="1">
      <alignment/>
    </xf>
    <xf numFmtId="3" fontId="77" fillId="33" borderId="0" xfId="0" applyNumberFormat="1" applyFont="1" applyFill="1" applyAlignment="1">
      <alignment/>
    </xf>
    <xf numFmtId="3" fontId="77" fillId="0" borderId="0" xfId="0" applyNumberFormat="1" applyFont="1" applyAlignment="1">
      <alignment/>
    </xf>
    <xf numFmtId="3" fontId="77" fillId="33" borderId="0" xfId="0" applyNumberFormat="1" applyFont="1" applyFill="1" applyBorder="1" applyAlignment="1">
      <alignment/>
    </xf>
    <xf numFmtId="3" fontId="77" fillId="0" borderId="0" xfId="0" applyNumberFormat="1" applyFont="1" applyBorder="1" applyAlignment="1">
      <alignment/>
    </xf>
    <xf numFmtId="3" fontId="77" fillId="33" borderId="11" xfId="0" applyNumberFormat="1" applyFont="1" applyFill="1" applyBorder="1" applyAlignment="1">
      <alignment/>
    </xf>
    <xf numFmtId="3" fontId="77" fillId="0" borderId="11" xfId="0" applyNumberFormat="1" applyFont="1" applyBorder="1" applyAlignment="1">
      <alignment/>
    </xf>
    <xf numFmtId="3" fontId="0" fillId="33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32" borderId="0" xfId="0" applyNumberFormat="1" applyFill="1" applyAlignment="1">
      <alignment/>
    </xf>
    <xf numFmtId="3" fontId="16" fillId="32" borderId="11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0" fillId="33" borderId="11" xfId="0" applyNumberFormat="1" applyFont="1" applyFill="1" applyBorder="1" applyAlignment="1">
      <alignment horizontal="right"/>
    </xf>
    <xf numFmtId="3" fontId="11" fillId="33" borderId="11" xfId="73" applyNumberFormat="1" applyFont="1" applyFill="1" applyBorder="1" applyAlignment="1">
      <alignment horizontal="right"/>
    </xf>
    <xf numFmtId="3" fontId="11" fillId="32" borderId="11" xfId="0" applyNumberFormat="1" applyFont="1" applyFill="1" applyBorder="1" applyAlignment="1">
      <alignment horizontal="right"/>
    </xf>
    <xf numFmtId="3" fontId="75" fillId="32" borderId="11" xfId="42" applyNumberFormat="1" applyFont="1" applyFill="1" applyBorder="1" applyAlignment="1">
      <alignment horizontal="right" vertical="center"/>
    </xf>
    <xf numFmtId="0" fontId="79" fillId="32" borderId="0" xfId="0" applyFont="1" applyFill="1" applyAlignment="1">
      <alignment horizontal="center" wrapText="1"/>
    </xf>
    <xf numFmtId="3" fontId="13" fillId="32" borderId="0" xfId="0" applyNumberFormat="1" applyFont="1" applyFill="1" applyBorder="1" applyAlignment="1">
      <alignment horizontal="right" vertical="center"/>
    </xf>
    <xf numFmtId="3" fontId="13" fillId="32" borderId="11" xfId="0" applyNumberFormat="1" applyFont="1" applyFill="1" applyBorder="1" applyAlignment="1">
      <alignment horizontal="right" vertical="center"/>
    </xf>
    <xf numFmtId="3" fontId="12" fillId="32" borderId="0" xfId="0" applyNumberFormat="1" applyFont="1" applyFill="1" applyBorder="1" applyAlignment="1">
      <alignment horizontal="right" vertical="center" indent="2"/>
    </xf>
    <xf numFmtId="3" fontId="7" fillId="33" borderId="0" xfId="42" applyNumberFormat="1" applyFont="1" applyFill="1" applyBorder="1" applyAlignment="1">
      <alignment horizontal="right"/>
    </xf>
    <xf numFmtId="3" fontId="7" fillId="33" borderId="11" xfId="42" applyNumberFormat="1" applyFont="1" applyFill="1" applyBorder="1" applyAlignment="1">
      <alignment horizontal="right"/>
    </xf>
    <xf numFmtId="3" fontId="11" fillId="33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7" fillId="0" borderId="0" xfId="0" applyFont="1" applyFill="1" applyAlignment="1">
      <alignment/>
    </xf>
    <xf numFmtId="9" fontId="0" fillId="32" borderId="0" xfId="72" applyFont="1" applyFill="1" applyAlignment="1">
      <alignment/>
    </xf>
    <xf numFmtId="9" fontId="1" fillId="32" borderId="14" xfId="73" applyNumberFormat="1" applyFont="1" applyFill="1" applyBorder="1" applyAlignment="1">
      <alignment horizontal="right"/>
    </xf>
    <xf numFmtId="9" fontId="1" fillId="33" borderId="14" xfId="73" applyNumberFormat="1" applyFont="1" applyFill="1" applyBorder="1" applyAlignment="1">
      <alignment horizontal="right"/>
    </xf>
    <xf numFmtId="3" fontId="11" fillId="32" borderId="0" xfId="72" applyNumberFormat="1" applyFont="1" applyFill="1" applyBorder="1" applyAlignment="1">
      <alignment horizontal="right"/>
    </xf>
    <xf numFmtId="9" fontId="11" fillId="33" borderId="0" xfId="72" applyFont="1" applyFill="1" applyBorder="1" applyAlignment="1">
      <alignment horizontal="right"/>
    </xf>
    <xf numFmtId="9" fontId="11" fillId="32" borderId="0" xfId="72" applyFont="1" applyFill="1" applyBorder="1" applyAlignment="1">
      <alignment horizontal="right"/>
    </xf>
    <xf numFmtId="166" fontId="11" fillId="32" borderId="0" xfId="42" applyNumberFormat="1" applyFont="1" applyFill="1" applyBorder="1" applyAlignment="1" quotePrefix="1">
      <alignment horizontal="right"/>
    </xf>
    <xf numFmtId="3" fontId="7" fillId="32" borderId="0" xfId="72" applyNumberFormat="1" applyFont="1" applyFill="1" applyBorder="1" applyAlignment="1">
      <alignment horizontal="right"/>
    </xf>
    <xf numFmtId="9" fontId="7" fillId="33" borderId="0" xfId="72" applyFont="1" applyFill="1" applyBorder="1" applyAlignment="1">
      <alignment horizontal="right"/>
    </xf>
    <xf numFmtId="166" fontId="7" fillId="32" borderId="0" xfId="42" applyNumberFormat="1" applyFont="1" applyFill="1" applyBorder="1" applyAlignment="1">
      <alignment horizontal="right"/>
    </xf>
    <xf numFmtId="166" fontId="7" fillId="33" borderId="11" xfId="42" applyNumberFormat="1" applyFont="1" applyFill="1" applyBorder="1" applyAlignment="1">
      <alignment horizontal="right"/>
    </xf>
    <xf numFmtId="3" fontId="7" fillId="32" borderId="11" xfId="72" applyNumberFormat="1" applyFont="1" applyFill="1" applyBorder="1" applyAlignment="1">
      <alignment horizontal="right"/>
    </xf>
    <xf numFmtId="9" fontId="7" fillId="33" borderId="11" xfId="72" applyNumberFormat="1" applyFont="1" applyFill="1" applyBorder="1" applyAlignment="1">
      <alignment horizontal="right"/>
    </xf>
    <xf numFmtId="0" fontId="7" fillId="32" borderId="10" xfId="0" applyNumberFormat="1" applyFont="1" applyFill="1" applyBorder="1" applyAlignment="1">
      <alignment/>
    </xf>
    <xf numFmtId="3" fontId="11" fillId="32" borderId="11" xfId="42" applyNumberFormat="1" applyFont="1" applyFill="1" applyBorder="1" applyAlignment="1">
      <alignment horizontal="right"/>
    </xf>
    <xf numFmtId="3" fontId="11" fillId="32" borderId="14" xfId="42" applyNumberFormat="1" applyFont="1" applyFill="1" applyBorder="1" applyAlignment="1">
      <alignment horizontal="right"/>
    </xf>
    <xf numFmtId="0" fontId="7" fillId="32" borderId="0" xfId="0" applyFont="1" applyFill="1" applyBorder="1" applyAlignment="1">
      <alignment horizontal="right"/>
    </xf>
    <xf numFmtId="3" fontId="7" fillId="32" borderId="0" xfId="0" applyNumberFormat="1" applyFont="1" applyFill="1" applyBorder="1" applyAlignment="1">
      <alignment horizontal="right"/>
    </xf>
    <xf numFmtId="0" fontId="7" fillId="32" borderId="11" xfId="0" applyFont="1" applyFill="1" applyBorder="1" applyAlignment="1">
      <alignment horizontal="right"/>
    </xf>
    <xf numFmtId="3" fontId="7" fillId="32" borderId="11" xfId="0" applyNumberFormat="1" applyFont="1" applyFill="1" applyBorder="1" applyAlignment="1">
      <alignment horizontal="right"/>
    </xf>
    <xf numFmtId="3" fontId="11" fillId="33" borderId="0" xfId="42" applyNumberFormat="1" applyFont="1" applyFill="1" applyBorder="1" applyAlignment="1" quotePrefix="1">
      <alignment horizontal="right"/>
    </xf>
    <xf numFmtId="9" fontId="11" fillId="32" borderId="11" xfId="72" applyFont="1" applyFill="1" applyBorder="1" applyAlignment="1">
      <alignment horizontal="right"/>
    </xf>
    <xf numFmtId="3" fontId="1" fillId="32" borderId="14" xfId="0" applyNumberFormat="1" applyFont="1" applyFill="1" applyBorder="1" applyAlignment="1">
      <alignment horizontal="right"/>
    </xf>
    <xf numFmtId="9" fontId="1" fillId="33" borderId="18" xfId="0" applyNumberFormat="1" applyFont="1" applyFill="1" applyBorder="1" applyAlignment="1">
      <alignment horizontal="right"/>
    </xf>
    <xf numFmtId="0" fontId="7" fillId="32" borderId="10" xfId="0" applyFont="1" applyFill="1" applyBorder="1" applyAlignment="1">
      <alignment horizontal="center"/>
    </xf>
    <xf numFmtId="166" fontId="76" fillId="32" borderId="0" xfId="0" applyNumberFormat="1" applyFont="1" applyFill="1" applyAlignment="1" quotePrefix="1">
      <alignment horizontal="right"/>
    </xf>
    <xf numFmtId="3" fontId="79" fillId="32" borderId="0" xfId="0" applyNumberFormat="1" applyFont="1" applyFill="1" applyAlignment="1" quotePrefix="1">
      <alignment horizontal="right"/>
    </xf>
    <xf numFmtId="3" fontId="13" fillId="32" borderId="14" xfId="0" applyNumberFormat="1" applyFont="1" applyFill="1" applyBorder="1" applyAlignment="1">
      <alignment horizontal="right" vertical="center"/>
    </xf>
    <xf numFmtId="3" fontId="11" fillId="33" borderId="0" xfId="72" applyNumberFormat="1" applyFont="1" applyFill="1" applyBorder="1" applyAlignment="1">
      <alignment horizontal="right"/>
    </xf>
    <xf numFmtId="3" fontId="13" fillId="33" borderId="14" xfId="72" applyNumberFormat="1" applyFont="1" applyFill="1" applyBorder="1" applyAlignment="1">
      <alignment horizontal="right"/>
    </xf>
    <xf numFmtId="3" fontId="13" fillId="33" borderId="0" xfId="72" applyNumberFormat="1" applyFont="1" applyFill="1" applyBorder="1" applyAlignment="1">
      <alignment horizontal="right"/>
    </xf>
    <xf numFmtId="3" fontId="13" fillId="33" borderId="11" xfId="72" applyNumberFormat="1" applyFont="1" applyFill="1" applyBorder="1" applyAlignment="1">
      <alignment horizontal="right"/>
    </xf>
    <xf numFmtId="3" fontId="7" fillId="33" borderId="0" xfId="72" applyNumberFormat="1" applyFont="1" applyFill="1" applyBorder="1" applyAlignment="1">
      <alignment horizontal="right"/>
    </xf>
    <xf numFmtId="3" fontId="11" fillId="32" borderId="19" xfId="0" applyNumberFormat="1" applyFont="1" applyFill="1" applyBorder="1" applyAlignment="1">
      <alignment horizontal="right" vertical="center"/>
    </xf>
    <xf numFmtId="166" fontId="76" fillId="32" borderId="0" xfId="42" applyNumberFormat="1" applyFont="1" applyFill="1" applyBorder="1" applyAlignment="1">
      <alignment horizontal="right"/>
    </xf>
    <xf numFmtId="3" fontId="13" fillId="33" borderId="14" xfId="0" applyNumberFormat="1" applyFont="1" applyFill="1" applyBorder="1" applyAlignment="1">
      <alignment horizontal="right" vertical="center"/>
    </xf>
    <xf numFmtId="0" fontId="97" fillId="0" borderId="0" xfId="0" applyFont="1" applyFill="1" applyBorder="1" applyAlignment="1">
      <alignment/>
    </xf>
    <xf numFmtId="0" fontId="55" fillId="0" borderId="0" xfId="0" applyNumberFormat="1" applyFont="1" applyFill="1" applyBorder="1" applyAlignment="1">
      <alignment horizontal="right" vertical="center"/>
    </xf>
    <xf numFmtId="166" fontId="55" fillId="0" borderId="0" xfId="42" applyNumberFormat="1" applyFont="1" applyFill="1" applyBorder="1" applyAlignment="1">
      <alignment horizontal="right"/>
    </xf>
    <xf numFmtId="166" fontId="54" fillId="0" borderId="0" xfId="42" applyNumberFormat="1" applyFont="1" applyFill="1" applyBorder="1" applyAlignment="1">
      <alignment horizontal="right"/>
    </xf>
    <xf numFmtId="3" fontId="11" fillId="32" borderId="14" xfId="42" applyNumberFormat="1" applyFont="1" applyFill="1" applyBorder="1" applyAlignment="1">
      <alignment horizontal="right" vertical="center"/>
    </xf>
    <xf numFmtId="3" fontId="11" fillId="32" borderId="0" xfId="42" applyNumberFormat="1" applyFont="1" applyFill="1" applyBorder="1" applyAlignment="1">
      <alignment horizontal="right" vertical="center"/>
    </xf>
    <xf numFmtId="9" fontId="84" fillId="36" borderId="0" xfId="72" applyNumberFormat="1" applyFont="1" applyFill="1" applyBorder="1" applyAlignment="1">
      <alignment/>
    </xf>
    <xf numFmtId="9" fontId="87" fillId="36" borderId="0" xfId="72" applyNumberFormat="1" applyFont="1" applyFill="1" applyBorder="1" applyAlignment="1">
      <alignment/>
    </xf>
    <xf numFmtId="9" fontId="87" fillId="36" borderId="11" xfId="72" applyNumberFormat="1" applyFont="1" applyFill="1" applyBorder="1" applyAlignment="1">
      <alignment/>
    </xf>
    <xf numFmtId="3" fontId="11" fillId="33" borderId="11" xfId="42" applyNumberFormat="1" applyFont="1" applyFill="1" applyBorder="1" applyAlignment="1" quotePrefix="1">
      <alignment horizontal="right"/>
    </xf>
    <xf numFmtId="3" fontId="11" fillId="33" borderId="11" xfId="0" applyNumberFormat="1" applyFont="1" applyFill="1" applyBorder="1" applyAlignment="1">
      <alignment horizontal="right" vertical="center"/>
    </xf>
    <xf numFmtId="0" fontId="2" fillId="0" borderId="0" xfId="67">
      <alignment/>
      <protection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 wrapText="1"/>
    </xf>
    <xf numFmtId="0" fontId="0" fillId="32" borderId="10" xfId="0" applyFont="1" applyFill="1" applyBorder="1" applyAlignment="1">
      <alignment horizontal="right"/>
    </xf>
    <xf numFmtId="0" fontId="0" fillId="32" borderId="10" xfId="0" applyFont="1" applyFill="1" applyBorder="1" applyAlignment="1">
      <alignment horizontal="right" wrapText="1"/>
    </xf>
    <xf numFmtId="3" fontId="7" fillId="33" borderId="0" xfId="0" applyNumberFormat="1" applyFont="1" applyFill="1" applyAlignment="1">
      <alignment/>
    </xf>
    <xf numFmtId="3" fontId="7" fillId="33" borderId="11" xfId="0" applyNumberFormat="1" applyFont="1" applyFill="1" applyBorder="1" applyAlignment="1">
      <alignment/>
    </xf>
    <xf numFmtId="9" fontId="0" fillId="32" borderId="0" xfId="72" applyFont="1" applyFill="1" applyAlignment="1">
      <alignment/>
    </xf>
    <xf numFmtId="0" fontId="75" fillId="32" borderId="14" xfId="0" applyFont="1" applyFill="1" applyBorder="1" applyAlignment="1">
      <alignment horizontal="right"/>
    </xf>
    <xf numFmtId="0" fontId="75" fillId="32" borderId="0" xfId="0" applyFont="1" applyFill="1" applyBorder="1" applyAlignment="1">
      <alignment horizontal="right"/>
    </xf>
    <xf numFmtId="3" fontId="75" fillId="32" borderId="0" xfId="0" applyNumberFormat="1" applyFont="1" applyFill="1" applyBorder="1" applyAlignment="1">
      <alignment vertical="center"/>
    </xf>
    <xf numFmtId="3" fontId="79" fillId="32" borderId="0" xfId="0" applyNumberFormat="1" applyFont="1" applyFill="1" applyBorder="1" applyAlignment="1">
      <alignment horizontal="right" vertical="center"/>
    </xf>
    <xf numFmtId="166" fontId="7" fillId="32" borderId="11" xfId="42" applyNumberFormat="1" applyFont="1" applyFill="1" applyBorder="1" applyAlignment="1">
      <alignment/>
    </xf>
    <xf numFmtId="166" fontId="16" fillId="32" borderId="11" xfId="44" applyNumberFormat="1" applyFont="1" applyFill="1" applyBorder="1" applyAlignment="1">
      <alignment/>
    </xf>
    <xf numFmtId="9" fontId="86" fillId="36" borderId="0" xfId="72" applyNumberFormat="1" applyFont="1" applyFill="1" applyBorder="1" applyAlignment="1">
      <alignment/>
    </xf>
    <xf numFmtId="9" fontId="86" fillId="36" borderId="11" xfId="72" applyNumberFormat="1" applyFont="1" applyFill="1" applyBorder="1" applyAlignment="1">
      <alignment/>
    </xf>
    <xf numFmtId="0" fontId="98" fillId="32" borderId="0" xfId="0" applyFont="1" applyFill="1" applyAlignment="1">
      <alignment horizontal="right"/>
    </xf>
    <xf numFmtId="0" fontId="99" fillId="0" borderId="0" xfId="0" applyFont="1" applyFill="1" applyBorder="1" applyAlignment="1">
      <alignment horizontal="right"/>
    </xf>
    <xf numFmtId="166" fontId="99" fillId="0" borderId="0" xfId="42" applyNumberFormat="1" applyFont="1" applyFill="1" applyBorder="1" applyAlignment="1">
      <alignment horizontal="right"/>
    </xf>
    <xf numFmtId="3" fontId="79" fillId="32" borderId="0" xfId="0" applyNumberFormat="1" applyFont="1" applyFill="1" applyAlignment="1">
      <alignment horizontal="right"/>
    </xf>
    <xf numFmtId="0" fontId="79" fillId="32" borderId="0" xfId="0" applyFont="1" applyFill="1" applyAlignment="1">
      <alignment horizontal="right"/>
    </xf>
    <xf numFmtId="181" fontId="11" fillId="32" borderId="14" xfId="69" applyNumberFormat="1" applyFont="1" applyFill="1" applyBorder="1" applyAlignment="1">
      <alignment horizontal="right" vertical="center"/>
      <protection/>
    </xf>
    <xf numFmtId="181" fontId="11" fillId="32" borderId="11" xfId="69" applyNumberFormat="1" applyFont="1" applyFill="1" applyBorder="1" applyAlignment="1">
      <alignment horizontal="right" vertical="center"/>
      <protection/>
    </xf>
    <xf numFmtId="3" fontId="0" fillId="32" borderId="0" xfId="0" applyNumberFormat="1" applyFont="1" applyFill="1" applyBorder="1" applyAlignment="1">
      <alignment/>
    </xf>
    <xf numFmtId="9" fontId="0" fillId="32" borderId="0" xfId="72" applyFont="1" applyFill="1" applyBorder="1" applyAlignment="1">
      <alignment/>
    </xf>
    <xf numFmtId="0" fontId="75" fillId="32" borderId="0" xfId="0" applyFont="1" applyFill="1" applyBorder="1" applyAlignment="1">
      <alignment/>
    </xf>
    <xf numFmtId="0" fontId="6" fillId="32" borderId="0" xfId="67" applyFont="1" applyFill="1" applyBorder="1" applyAlignment="1">
      <alignment horizontal="center" wrapText="1"/>
      <protection/>
    </xf>
    <xf numFmtId="0" fontId="6" fillId="32" borderId="0" xfId="67" applyFont="1" applyFill="1" applyBorder="1" applyAlignment="1">
      <alignment horizontal="center"/>
      <protection/>
    </xf>
    <xf numFmtId="0" fontId="6" fillId="32" borderId="0" xfId="67" applyFont="1" applyFill="1" applyBorder="1" applyAlignment="1">
      <alignment horizontal="left" vertical="top" wrapText="1"/>
      <protection/>
    </xf>
    <xf numFmtId="178" fontId="6" fillId="32" borderId="0" xfId="67" applyNumberFormat="1" applyFont="1" applyFill="1" applyBorder="1" applyAlignment="1">
      <alignment horizontal="right" vertical="center"/>
      <protection/>
    </xf>
    <xf numFmtId="3" fontId="0" fillId="32" borderId="0" xfId="0" applyNumberFormat="1" applyFill="1" applyBorder="1" applyAlignment="1">
      <alignment/>
    </xf>
    <xf numFmtId="3" fontId="75" fillId="32" borderId="0" xfId="0" applyNumberFormat="1" applyFont="1" applyFill="1" applyBorder="1" applyAlignment="1">
      <alignment/>
    </xf>
    <xf numFmtId="0" fontId="2" fillId="32" borderId="0" xfId="67" applyFill="1" applyBorder="1">
      <alignment/>
      <protection/>
    </xf>
    <xf numFmtId="3" fontId="77" fillId="32" borderId="0" xfId="0" applyNumberFormat="1" applyFont="1" applyFill="1" applyBorder="1" applyAlignment="1">
      <alignment/>
    </xf>
    <xf numFmtId="0" fontId="11" fillId="32" borderId="0" xfId="61" applyFont="1" applyFill="1" applyBorder="1" applyAlignment="1">
      <alignment horizontal="left" vertical="center"/>
      <protection/>
    </xf>
    <xf numFmtId="0" fontId="3" fillId="32" borderId="0" xfId="55" applyFill="1" applyBorder="1" applyAlignment="1" applyProtection="1">
      <alignment horizontal="left" vertical="center" wrapText="1"/>
      <protection/>
    </xf>
    <xf numFmtId="0" fontId="58" fillId="32" borderId="0" xfId="61" applyFont="1" applyFill="1" applyBorder="1" applyAlignment="1">
      <alignment horizontal="left" vertical="center" wrapText="1"/>
      <protection/>
    </xf>
    <xf numFmtId="0" fontId="2" fillId="0" borderId="0" xfId="61" applyAlignment="1">
      <alignment horizontal="left" vertical="center"/>
      <protection/>
    </xf>
    <xf numFmtId="3" fontId="7" fillId="33" borderId="11" xfId="44" applyNumberFormat="1" applyFont="1" applyFill="1" applyBorder="1" applyAlignment="1">
      <alignment horizontal="right"/>
    </xf>
    <xf numFmtId="0" fontId="6" fillId="0" borderId="20" xfId="68" applyFont="1" applyBorder="1" applyAlignment="1">
      <alignment horizontal="center" wrapText="1"/>
      <protection/>
    </xf>
    <xf numFmtId="0" fontId="6" fillId="0" borderId="21" xfId="68" applyFont="1" applyBorder="1" applyAlignment="1">
      <alignment horizontal="center" wrapText="1"/>
      <protection/>
    </xf>
    <xf numFmtId="0" fontId="6" fillId="0" borderId="22" xfId="68" applyFont="1" applyBorder="1" applyAlignment="1">
      <alignment horizontal="center" wrapText="1"/>
      <protection/>
    </xf>
    <xf numFmtId="0" fontId="6" fillId="0" borderId="23" xfId="68" applyFont="1" applyBorder="1" applyAlignment="1">
      <alignment horizontal="center" wrapText="1"/>
      <protection/>
    </xf>
    <xf numFmtId="0" fontId="6" fillId="0" borderId="24" xfId="68" applyFont="1" applyBorder="1" applyAlignment="1">
      <alignment horizontal="left" vertical="top" wrapText="1"/>
      <protection/>
    </xf>
    <xf numFmtId="178" fontId="6" fillId="0" borderId="25" xfId="68" applyNumberFormat="1" applyFont="1" applyBorder="1" applyAlignment="1">
      <alignment horizontal="right" vertical="center"/>
      <protection/>
    </xf>
    <xf numFmtId="178" fontId="6" fillId="0" borderId="26" xfId="68" applyNumberFormat="1" applyFont="1" applyBorder="1" applyAlignment="1">
      <alignment horizontal="right" vertical="center"/>
      <protection/>
    </xf>
    <xf numFmtId="0" fontId="6" fillId="0" borderId="27" xfId="68" applyFont="1" applyBorder="1" applyAlignment="1">
      <alignment horizontal="left" vertical="top" wrapText="1"/>
      <protection/>
    </xf>
    <xf numFmtId="178" fontId="6" fillId="0" borderId="28" xfId="68" applyNumberFormat="1" applyFont="1" applyBorder="1" applyAlignment="1">
      <alignment horizontal="right" vertical="center"/>
      <protection/>
    </xf>
    <xf numFmtId="178" fontId="6" fillId="0" borderId="29" xfId="68" applyNumberFormat="1" applyFont="1" applyBorder="1" applyAlignment="1">
      <alignment horizontal="right" vertical="center"/>
      <protection/>
    </xf>
    <xf numFmtId="0" fontId="6" fillId="0" borderId="30" xfId="68" applyFont="1" applyBorder="1" applyAlignment="1">
      <alignment horizontal="left" vertical="top" wrapText="1"/>
      <protection/>
    </xf>
    <xf numFmtId="178" fontId="6" fillId="0" borderId="31" xfId="68" applyNumberFormat="1" applyFont="1" applyBorder="1" applyAlignment="1">
      <alignment horizontal="right" vertical="center"/>
      <protection/>
    </xf>
    <xf numFmtId="178" fontId="6" fillId="0" borderId="32" xfId="68" applyNumberFormat="1" applyFont="1" applyBorder="1" applyAlignment="1">
      <alignment horizontal="right" vertical="center"/>
      <protection/>
    </xf>
    <xf numFmtId="9" fontId="0" fillId="32" borderId="0" xfId="72" applyFont="1" applyFill="1" applyAlignment="1">
      <alignment/>
    </xf>
    <xf numFmtId="9" fontId="78" fillId="32" borderId="0" xfId="72" applyFont="1" applyFill="1" applyAlignment="1">
      <alignment/>
    </xf>
    <xf numFmtId="166" fontId="1" fillId="33" borderId="0" xfId="42" applyNumberFormat="1" applyFont="1" applyFill="1" applyBorder="1" applyAlignment="1">
      <alignment horizontal="right"/>
    </xf>
    <xf numFmtId="166" fontId="1" fillId="33" borderId="11" xfId="42" applyNumberFormat="1" applyFont="1" applyFill="1" applyBorder="1" applyAlignment="1">
      <alignment horizontal="right"/>
    </xf>
    <xf numFmtId="166" fontId="0" fillId="32" borderId="0" xfId="0" applyNumberFormat="1" applyFont="1" applyFill="1" applyAlignment="1">
      <alignment/>
    </xf>
    <xf numFmtId="0" fontId="7" fillId="32" borderId="17" xfId="0" applyNumberFormat="1" applyFont="1" applyFill="1" applyBorder="1" applyAlignment="1">
      <alignment horizontal="right" wrapText="1"/>
    </xf>
    <xf numFmtId="0" fontId="7" fillId="33" borderId="0" xfId="0" applyNumberFormat="1" applyFont="1" applyFill="1" applyBorder="1" applyAlignment="1">
      <alignment horizontal="right" wrapText="1"/>
    </xf>
    <xf numFmtId="3" fontId="11" fillId="33" borderId="0" xfId="73" applyNumberFormat="1" applyFont="1" applyFill="1" applyBorder="1" applyAlignment="1">
      <alignment horizontal="right"/>
    </xf>
    <xf numFmtId="3" fontId="11" fillId="32" borderId="0" xfId="73" applyNumberFormat="1" applyFont="1" applyFill="1" applyBorder="1" applyAlignment="1">
      <alignment horizontal="right"/>
    </xf>
    <xf numFmtId="3" fontId="11" fillId="32" borderId="11" xfId="73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1" fillId="33" borderId="11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right"/>
    </xf>
    <xf numFmtId="0" fontId="11" fillId="33" borderId="10" xfId="0" applyFont="1" applyFill="1" applyBorder="1" applyAlignment="1">
      <alignment horizontal="right" wrapText="1"/>
    </xf>
    <xf numFmtId="166" fontId="11" fillId="33" borderId="0" xfId="44" applyNumberFormat="1" applyFont="1" applyFill="1" applyBorder="1" applyAlignment="1">
      <alignment/>
    </xf>
    <xf numFmtId="9" fontId="11" fillId="33" borderId="0" xfId="73" applyFont="1" applyFill="1" applyBorder="1" applyAlignment="1">
      <alignment wrapText="1"/>
    </xf>
    <xf numFmtId="166" fontId="11" fillId="32" borderId="0" xfId="44" applyNumberFormat="1" applyFont="1" applyFill="1" applyBorder="1" applyAlignment="1">
      <alignment/>
    </xf>
    <xf numFmtId="9" fontId="11" fillId="32" borderId="0" xfId="73" applyFont="1" applyFill="1" applyBorder="1" applyAlignment="1">
      <alignment wrapText="1"/>
    </xf>
    <xf numFmtId="166" fontId="11" fillId="33" borderId="0" xfId="44" applyNumberFormat="1" applyFont="1" applyFill="1" applyBorder="1" applyAlignment="1">
      <alignment horizontal="right"/>
    </xf>
    <xf numFmtId="3" fontId="11" fillId="33" borderId="0" xfId="44" applyNumberFormat="1" applyFont="1" applyFill="1" applyBorder="1" applyAlignment="1">
      <alignment/>
    </xf>
    <xf numFmtId="0" fontId="13" fillId="32" borderId="0" xfId="0" applyNumberFormat="1" applyFont="1" applyFill="1" applyBorder="1" applyAlignment="1">
      <alignment horizontal="right" vertical="center"/>
    </xf>
    <xf numFmtId="9" fontId="11" fillId="33" borderId="0" xfId="73" applyFont="1" applyFill="1" applyBorder="1" applyAlignment="1">
      <alignment horizontal="right" wrapText="1"/>
    </xf>
    <xf numFmtId="166" fontId="13" fillId="32" borderId="0" xfId="44" applyNumberFormat="1" applyFont="1" applyFill="1" applyBorder="1" applyAlignment="1">
      <alignment/>
    </xf>
    <xf numFmtId="9" fontId="13" fillId="32" borderId="0" xfId="73" applyFont="1" applyFill="1" applyBorder="1" applyAlignment="1">
      <alignment wrapText="1"/>
    </xf>
    <xf numFmtId="166" fontId="13" fillId="33" borderId="0" xfId="44" applyNumberFormat="1" applyFont="1" applyFill="1" applyBorder="1" applyAlignment="1">
      <alignment horizontal="right"/>
    </xf>
    <xf numFmtId="3" fontId="13" fillId="33" borderId="0" xfId="44" applyNumberFormat="1" applyFont="1" applyFill="1" applyBorder="1" applyAlignment="1">
      <alignment/>
    </xf>
    <xf numFmtId="9" fontId="13" fillId="33" borderId="0" xfId="73" applyFont="1" applyFill="1" applyBorder="1" applyAlignment="1">
      <alignment wrapText="1"/>
    </xf>
    <xf numFmtId="166" fontId="11" fillId="32" borderId="0" xfId="44" applyNumberFormat="1" applyFont="1" applyFill="1" applyBorder="1" applyAlignment="1">
      <alignment horizontal="right" vertical="center"/>
    </xf>
    <xf numFmtId="9" fontId="11" fillId="32" borderId="0" xfId="73" applyFont="1" applyFill="1" applyBorder="1" applyAlignment="1">
      <alignment horizontal="right" wrapText="1"/>
    </xf>
    <xf numFmtId="166" fontId="11" fillId="32" borderId="0" xfId="44" applyNumberFormat="1" applyFont="1" applyFill="1" applyBorder="1" applyAlignment="1">
      <alignment horizontal="right"/>
    </xf>
    <xf numFmtId="3" fontId="11" fillId="33" borderId="0" xfId="44" applyNumberFormat="1" applyFont="1" applyFill="1" applyBorder="1" applyAlignment="1">
      <alignment horizontal="right"/>
    </xf>
    <xf numFmtId="166" fontId="7" fillId="33" borderId="0" xfId="44" applyNumberFormat="1" applyFont="1" applyFill="1" applyBorder="1" applyAlignment="1">
      <alignment/>
    </xf>
    <xf numFmtId="9" fontId="7" fillId="33" borderId="0" xfId="73" applyFont="1" applyFill="1" applyBorder="1" applyAlignment="1">
      <alignment wrapText="1"/>
    </xf>
    <xf numFmtId="166" fontId="7" fillId="32" borderId="0" xfId="44" applyNumberFormat="1" applyFont="1" applyFill="1" applyBorder="1" applyAlignment="1">
      <alignment/>
    </xf>
    <xf numFmtId="166" fontId="7" fillId="32" borderId="0" xfId="44" applyNumberFormat="1" applyFont="1" applyFill="1" applyBorder="1" applyAlignment="1">
      <alignment horizontal="right"/>
    </xf>
    <xf numFmtId="9" fontId="7" fillId="32" borderId="0" xfId="73" applyFont="1" applyFill="1" applyBorder="1" applyAlignment="1">
      <alignment wrapText="1"/>
    </xf>
    <xf numFmtId="166" fontId="7" fillId="33" borderId="0" xfId="44" applyNumberFormat="1" applyFont="1" applyFill="1" applyBorder="1" applyAlignment="1">
      <alignment horizontal="right"/>
    </xf>
    <xf numFmtId="166" fontId="7" fillId="33" borderId="11" xfId="44" applyNumberFormat="1" applyFont="1" applyFill="1" applyBorder="1" applyAlignment="1">
      <alignment/>
    </xf>
    <xf numFmtId="9" fontId="7" fillId="33" borderId="11" xfId="73" applyFont="1" applyFill="1" applyBorder="1" applyAlignment="1">
      <alignment wrapText="1"/>
    </xf>
    <xf numFmtId="166" fontId="7" fillId="32" borderId="11" xfId="44" applyNumberFormat="1" applyFont="1" applyFill="1" applyBorder="1" applyAlignment="1">
      <alignment/>
    </xf>
    <xf numFmtId="9" fontId="7" fillId="32" borderId="11" xfId="73" applyFont="1" applyFill="1" applyBorder="1" applyAlignment="1">
      <alignment wrapText="1"/>
    </xf>
    <xf numFmtId="166" fontId="7" fillId="33" borderId="11" xfId="44" applyNumberFormat="1" applyFont="1" applyFill="1" applyBorder="1" applyAlignment="1">
      <alignment horizontal="right"/>
    </xf>
    <xf numFmtId="3" fontId="76" fillId="32" borderId="0" xfId="44" applyNumberFormat="1" applyFont="1" applyFill="1" applyBorder="1" applyAlignment="1" quotePrefix="1">
      <alignment horizontal="right"/>
    </xf>
    <xf numFmtId="1" fontId="89" fillId="0" borderId="0" xfId="0" applyNumberFormat="1" applyFont="1" applyFill="1" applyAlignment="1">
      <alignment/>
    </xf>
    <xf numFmtId="3" fontId="76" fillId="0" borderId="0" xfId="44" applyNumberFormat="1" applyFont="1" applyFill="1" applyBorder="1" applyAlignment="1" quotePrefix="1">
      <alignment horizontal="right"/>
    </xf>
    <xf numFmtId="0" fontId="59" fillId="0" borderId="0" xfId="0" applyFont="1" applyFill="1" applyAlignment="1">
      <alignment horizontal="right"/>
    </xf>
    <xf numFmtId="166" fontId="93" fillId="32" borderId="0" xfId="44" applyNumberFormat="1" applyFont="1" applyFill="1" applyBorder="1" applyAlignment="1">
      <alignment vertical="center"/>
    </xf>
    <xf numFmtId="9" fontId="92" fillId="32" borderId="0" xfId="73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166" fontId="11" fillId="32" borderId="0" xfId="44" applyNumberFormat="1" applyFont="1" applyFill="1" applyBorder="1" applyAlignment="1">
      <alignment wrapText="1"/>
    </xf>
    <xf numFmtId="166" fontId="93" fillId="32" borderId="0" xfId="44" applyNumberFormat="1" applyFont="1" applyFill="1" applyBorder="1" applyAlignment="1" quotePrefix="1">
      <alignment vertical="center"/>
    </xf>
    <xf numFmtId="166" fontId="0" fillId="32" borderId="0" xfId="44" applyNumberFormat="1" applyFont="1" applyFill="1" applyBorder="1" applyAlignment="1">
      <alignment horizontal="right"/>
    </xf>
    <xf numFmtId="1" fontId="16" fillId="33" borderId="11" xfId="42" applyNumberFormat="1" applyFont="1" applyFill="1" applyBorder="1" applyAlignment="1">
      <alignment horizontal="right"/>
    </xf>
    <xf numFmtId="0" fontId="81" fillId="32" borderId="0" xfId="0" applyFont="1" applyFill="1" applyBorder="1" applyAlignment="1">
      <alignment/>
    </xf>
    <xf numFmtId="0" fontId="100" fillId="32" borderId="0" xfId="0" applyFont="1" applyFill="1" applyBorder="1" applyAlignment="1">
      <alignment horizontal="center" vertical="center" wrapText="1"/>
    </xf>
    <xf numFmtId="0" fontId="100" fillId="32" borderId="0" xfId="0" applyFont="1" applyFill="1" applyBorder="1" applyAlignment="1">
      <alignment horizontal="center" vertical="center"/>
    </xf>
    <xf numFmtId="0" fontId="100" fillId="32" borderId="0" xfId="0" applyFont="1" applyFill="1" applyBorder="1" applyAlignment="1">
      <alignment vertical="center" wrapText="1"/>
    </xf>
    <xf numFmtId="0" fontId="100" fillId="32" borderId="0" xfId="0" applyFont="1" applyFill="1" applyBorder="1" applyAlignment="1">
      <alignment horizontal="right" vertical="center"/>
    </xf>
    <xf numFmtId="0" fontId="84" fillId="32" borderId="0" xfId="0" applyFont="1" applyFill="1" applyBorder="1" applyAlignment="1">
      <alignment horizontal="right" vertical="center"/>
    </xf>
    <xf numFmtId="3" fontId="0" fillId="33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32" borderId="0" xfId="0" applyNumberFormat="1" applyFill="1" applyAlignment="1">
      <alignment horizontal="right"/>
    </xf>
    <xf numFmtId="3" fontId="75" fillId="33" borderId="0" xfId="0" applyNumberFormat="1" applyFont="1" applyFill="1" applyAlignment="1">
      <alignment horizontal="right"/>
    </xf>
    <xf numFmtId="3" fontId="75" fillId="32" borderId="0" xfId="0" applyNumberFormat="1" applyFont="1" applyFill="1" applyAlignment="1">
      <alignment horizontal="right"/>
    </xf>
    <xf numFmtId="3" fontId="0" fillId="0" borderId="0" xfId="0" applyNumberFormat="1" applyBorder="1" applyAlignment="1">
      <alignment horizontal="right"/>
    </xf>
    <xf numFmtId="3" fontId="75" fillId="0" borderId="11" xfId="0" applyNumberFormat="1" applyFont="1" applyBorder="1" applyAlignment="1">
      <alignment horizontal="right"/>
    </xf>
    <xf numFmtId="3" fontId="77" fillId="0" borderId="0" xfId="0" applyNumberFormat="1" applyFont="1" applyAlignment="1">
      <alignment horizontal="right"/>
    </xf>
    <xf numFmtId="3" fontId="77" fillId="0" borderId="0" xfId="0" applyNumberFormat="1" applyFont="1" applyBorder="1" applyAlignment="1">
      <alignment horizontal="right"/>
    </xf>
    <xf numFmtId="3" fontId="77" fillId="0" borderId="11" xfId="0" applyNumberFormat="1" applyFont="1" applyBorder="1" applyAlignment="1">
      <alignment horizontal="right"/>
    </xf>
    <xf numFmtId="0" fontId="7" fillId="32" borderId="10" xfId="0" applyFont="1" applyFill="1" applyBorder="1" applyAlignment="1">
      <alignment horizontal="center"/>
    </xf>
    <xf numFmtId="0" fontId="100" fillId="32" borderId="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wrapText="1"/>
    </xf>
    <xf numFmtId="0" fontId="0" fillId="32" borderId="10" xfId="0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2" borderId="10" xfId="0" applyFill="1" applyBorder="1" applyAlignment="1">
      <alignment wrapText="1"/>
    </xf>
    <xf numFmtId="0" fontId="6" fillId="32" borderId="0" xfId="67" applyFont="1" applyFill="1" applyBorder="1" applyAlignment="1">
      <alignment horizontal="left" wrapText="1"/>
      <protection/>
    </xf>
    <xf numFmtId="0" fontId="6" fillId="32" borderId="0" xfId="67" applyFont="1" applyFill="1" applyBorder="1" applyAlignment="1">
      <alignment horizontal="center" wrapText="1"/>
      <protection/>
    </xf>
    <xf numFmtId="0" fontId="6" fillId="32" borderId="0" xfId="67" applyFont="1" applyFill="1" applyBorder="1" applyAlignment="1">
      <alignment horizontal="left" vertical="top" wrapText="1"/>
      <protection/>
    </xf>
    <xf numFmtId="0" fontId="7" fillId="32" borderId="0" xfId="0" applyNumberFormat="1" applyFont="1" applyFill="1" applyBorder="1" applyAlignment="1">
      <alignment horizontal="center" wrapText="1"/>
    </xf>
    <xf numFmtId="0" fontId="7" fillId="33" borderId="10" xfId="0" applyNumberFormat="1" applyFont="1" applyFill="1" applyBorder="1" applyAlignment="1">
      <alignment horizontal="center" wrapText="1"/>
    </xf>
    <xf numFmtId="0" fontId="7" fillId="32" borderId="10" xfId="0" applyNumberFormat="1" applyFont="1" applyFill="1" applyBorder="1" applyAlignment="1">
      <alignment horizontal="center" wrapText="1"/>
    </xf>
    <xf numFmtId="0" fontId="6" fillId="0" borderId="33" xfId="68" applyFont="1" applyBorder="1" applyAlignment="1">
      <alignment horizontal="left" vertical="top" wrapText="1"/>
      <protection/>
    </xf>
    <xf numFmtId="0" fontId="6" fillId="0" borderId="34" xfId="68" applyFont="1" applyBorder="1" applyAlignment="1">
      <alignment horizontal="left" vertical="top" wrapText="1"/>
      <protection/>
    </xf>
    <xf numFmtId="0" fontId="6" fillId="0" borderId="35" xfId="68" applyFont="1" applyBorder="1" applyAlignment="1">
      <alignment horizontal="left" vertical="top" wrapText="1"/>
      <protection/>
    </xf>
    <xf numFmtId="0" fontId="6" fillId="0" borderId="21" xfId="68" applyFont="1" applyBorder="1" applyAlignment="1">
      <alignment horizontal="center" wrapText="1"/>
      <protection/>
    </xf>
    <xf numFmtId="0" fontId="6" fillId="0" borderId="20" xfId="68" applyFont="1" applyBorder="1" applyAlignment="1">
      <alignment horizontal="center" wrapText="1"/>
      <protection/>
    </xf>
    <xf numFmtId="0" fontId="7" fillId="32" borderId="10" xfId="0" applyNumberFormat="1" applyFont="1" applyFill="1" applyBorder="1" applyAlignment="1">
      <alignment horizontal="center" vertical="center" wrapText="1"/>
    </xf>
    <xf numFmtId="0" fontId="6" fillId="0" borderId="33" xfId="68" applyFont="1" applyBorder="1" applyAlignment="1">
      <alignment horizontal="left" wrapText="1"/>
      <protection/>
    </xf>
    <xf numFmtId="0" fontId="6" fillId="0" borderId="24" xfId="68" applyFont="1" applyBorder="1" applyAlignment="1">
      <alignment horizontal="left" wrapText="1"/>
      <protection/>
    </xf>
    <xf numFmtId="0" fontId="6" fillId="0" borderId="34" xfId="68" applyFont="1" applyBorder="1" applyAlignment="1">
      <alignment horizontal="left" wrapText="1"/>
      <protection/>
    </xf>
    <xf numFmtId="0" fontId="6" fillId="0" borderId="27" xfId="68" applyFont="1" applyBorder="1" applyAlignment="1">
      <alignment horizontal="left" wrapText="1"/>
      <protection/>
    </xf>
    <xf numFmtId="0" fontId="6" fillId="0" borderId="35" xfId="68" applyFont="1" applyBorder="1" applyAlignment="1">
      <alignment horizontal="left" wrapText="1"/>
      <protection/>
    </xf>
    <xf numFmtId="0" fontId="6" fillId="0" borderId="30" xfId="68" applyFont="1" applyBorder="1" applyAlignment="1">
      <alignment horizontal="left" wrapText="1"/>
      <protection/>
    </xf>
    <xf numFmtId="0" fontId="6" fillId="0" borderId="36" xfId="68" applyFont="1" applyBorder="1" applyAlignment="1">
      <alignment horizontal="center" wrapText="1"/>
      <protection/>
    </xf>
    <xf numFmtId="0" fontId="6" fillId="0" borderId="37" xfId="68" applyFont="1" applyBorder="1" applyAlignment="1">
      <alignment horizontal="center" wrapText="1"/>
      <protection/>
    </xf>
    <xf numFmtId="0" fontId="6" fillId="0" borderId="21" xfId="68" applyFont="1" applyBorder="1" applyAlignment="1">
      <alignment horizontal="center"/>
      <protection/>
    </xf>
    <xf numFmtId="0" fontId="75" fillId="32" borderId="10" xfId="0" applyFont="1" applyFill="1" applyBorder="1" applyAlignment="1">
      <alignment horizontal="center"/>
    </xf>
    <xf numFmtId="0" fontId="75" fillId="32" borderId="14" xfId="0" applyFont="1" applyFill="1" applyBorder="1" applyAlignment="1">
      <alignment horizontal="center"/>
    </xf>
    <xf numFmtId="0" fontId="75" fillId="32" borderId="10" xfId="0" applyFont="1" applyFill="1" applyBorder="1" applyAlignment="1">
      <alignment horizontal="center" wrapText="1"/>
    </xf>
    <xf numFmtId="0" fontId="80" fillId="32" borderId="0" xfId="0" applyFont="1" applyFill="1" applyBorder="1" applyAlignment="1">
      <alignment horizontal="left" wrapText="1"/>
    </xf>
    <xf numFmtId="0" fontId="80" fillId="32" borderId="0" xfId="0" applyFont="1" applyFill="1" applyBorder="1" applyAlignment="1">
      <alignment horizontal="left" vertical="top" wrapText="1"/>
    </xf>
    <xf numFmtId="0" fontId="6" fillId="32" borderId="0" xfId="69" applyFont="1" applyFill="1" applyBorder="1" applyAlignment="1">
      <alignment horizontal="center" wrapText="1"/>
      <protection/>
    </xf>
    <xf numFmtId="0" fontId="6" fillId="32" borderId="0" xfId="69" applyFont="1" applyFill="1" applyBorder="1" applyAlignment="1">
      <alignment horizontal="left" vertical="top" wrapText="1"/>
      <protection/>
    </xf>
    <xf numFmtId="0" fontId="6" fillId="32" borderId="0" xfId="69" applyFont="1" applyFill="1" applyBorder="1" applyAlignment="1">
      <alignment horizontal="left" wrapText="1"/>
      <protection/>
    </xf>
    <xf numFmtId="0" fontId="7" fillId="34" borderId="10" xfId="0" applyNumberFormat="1" applyFont="1" applyFill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5" fillId="34" borderId="10" xfId="0" applyFont="1" applyFill="1" applyBorder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3 3" xfId="63"/>
    <cellStyle name="Normal 4" xfId="64"/>
    <cellStyle name="Normal 5" xfId="65"/>
    <cellStyle name="Normal 6" xfId="66"/>
    <cellStyle name="Normal_Table 2" xfId="67"/>
    <cellStyle name="Normal_Table 2a" xfId="68"/>
    <cellStyle name="Normal_Table 5" xfId="69"/>
    <cellStyle name="Note" xfId="70"/>
    <cellStyle name="Output" xfId="71"/>
    <cellStyle name="Percent" xfId="72"/>
    <cellStyle name="Percent 2" xfId="73"/>
    <cellStyle name="Percent 3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952500</xdr:colOff>
      <xdr:row>6</xdr:row>
      <xdr:rowOff>133350</xdr:rowOff>
    </xdr:to>
    <xdr:pic>
      <xdr:nvPicPr>
        <xdr:cNvPr id="1" name="Picture 2" descr="Department for Educ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1733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archive.nationalarchives.gov.uk/20130423140808/http:/education.gov.uk/rsgateway/DB/TIM/m002013/index.s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eacher-supply-model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eacher-supply-mode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eacher-supply-mode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sa.ac.uk/free-statistics#quals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5:E31"/>
  <sheetViews>
    <sheetView showGridLines="0" tabSelected="1" zoomScale="90" zoomScaleNormal="90" workbookViewId="0" topLeftCell="A1">
      <selection activeCell="B9" sqref="B9"/>
    </sheetView>
  </sheetViews>
  <sheetFormatPr defaultColWidth="9.140625" defaultRowHeight="15"/>
  <cols>
    <col min="1" max="1" width="2.8515625" style="1" customWidth="1"/>
    <col min="2" max="2" width="11.7109375" style="2" customWidth="1"/>
    <col min="3" max="3" width="141.7109375" style="1" customWidth="1"/>
    <col min="4" max="4" width="2.140625" style="1" customWidth="1"/>
    <col min="5" max="16384" width="9.140625" style="1" customWidth="1"/>
  </cols>
  <sheetData>
    <row r="2" ht="12.75"/>
    <row r="3" ht="12.75"/>
    <row r="4" ht="12.75"/>
    <row r="5" spans="1:5" ht="15">
      <c r="A5" s="3"/>
      <c r="B5" s="4"/>
      <c r="C5" s="3"/>
      <c r="D5" s="3"/>
      <c r="E5" s="3"/>
    </row>
    <row r="6" spans="1:5" ht="15">
      <c r="A6" s="3"/>
      <c r="B6" s="4"/>
      <c r="C6" s="3"/>
      <c r="D6" s="3"/>
      <c r="E6" s="3"/>
    </row>
    <row r="7" spans="1:5" ht="15">
      <c r="A7" s="3"/>
      <c r="B7" s="4"/>
      <c r="C7" s="3"/>
      <c r="D7" s="3"/>
      <c r="E7" s="3"/>
    </row>
    <row r="8" spans="1:5" ht="15">
      <c r="A8" s="3"/>
      <c r="B8" s="4"/>
      <c r="C8" s="3"/>
      <c r="D8" s="3"/>
      <c r="E8" s="3"/>
    </row>
    <row r="9" spans="1:5" ht="19.5" customHeight="1">
      <c r="A9" s="3"/>
      <c r="B9" s="5" t="s">
        <v>22</v>
      </c>
      <c r="C9" s="6"/>
      <c r="D9" s="3"/>
      <c r="E9" s="3"/>
    </row>
    <row r="10" spans="1:5" s="526" customFormat="1" ht="18.75" customHeight="1">
      <c r="A10" s="523"/>
      <c r="B10" s="524" t="s">
        <v>17</v>
      </c>
      <c r="C10" s="525" t="s">
        <v>238</v>
      </c>
      <c r="D10" s="523"/>
      <c r="E10" s="523"/>
    </row>
    <row r="11" spans="1:5" s="526" customFormat="1" ht="18.75" customHeight="1">
      <c r="A11" s="523"/>
      <c r="B11" s="524" t="s">
        <v>30</v>
      </c>
      <c r="C11" s="525" t="s">
        <v>123</v>
      </c>
      <c r="D11" s="523"/>
      <c r="E11" s="523"/>
    </row>
    <row r="12" spans="1:5" s="526" customFormat="1" ht="18.75" customHeight="1">
      <c r="A12" s="523"/>
      <c r="B12" s="524" t="s">
        <v>35</v>
      </c>
      <c r="C12" s="525" t="s">
        <v>239</v>
      </c>
      <c r="D12" s="523"/>
      <c r="E12" s="523"/>
    </row>
    <row r="13" spans="1:5" s="526" customFormat="1" ht="18.75" customHeight="1">
      <c r="A13" s="523"/>
      <c r="B13" s="524" t="s">
        <v>103</v>
      </c>
      <c r="C13" s="525" t="s">
        <v>240</v>
      </c>
      <c r="D13" s="523"/>
      <c r="E13" s="523"/>
    </row>
    <row r="14" spans="1:5" s="526" customFormat="1" ht="18.75" customHeight="1">
      <c r="A14" s="523"/>
      <c r="B14" s="524" t="s">
        <v>18</v>
      </c>
      <c r="C14" s="525" t="s">
        <v>241</v>
      </c>
      <c r="D14" s="525"/>
      <c r="E14" s="523"/>
    </row>
    <row r="15" spans="1:5" s="526" customFormat="1" ht="18.75" customHeight="1">
      <c r="A15" s="523"/>
      <c r="B15" s="524" t="s">
        <v>31</v>
      </c>
      <c r="C15" s="525" t="s">
        <v>288</v>
      </c>
      <c r="D15" s="523"/>
      <c r="E15" s="523"/>
    </row>
    <row r="16" spans="1:5" s="526" customFormat="1" ht="18.75" customHeight="1">
      <c r="A16" s="523"/>
      <c r="B16" s="524" t="s">
        <v>19</v>
      </c>
      <c r="C16" s="525" t="s">
        <v>242</v>
      </c>
      <c r="D16" s="523"/>
      <c r="E16" s="523"/>
    </row>
    <row r="17" spans="1:5" s="526" customFormat="1" ht="18.75" customHeight="1">
      <c r="A17" s="523"/>
      <c r="B17" s="524" t="s">
        <v>32</v>
      </c>
      <c r="C17" s="525" t="s">
        <v>292</v>
      </c>
      <c r="D17" s="523"/>
      <c r="E17" s="523"/>
    </row>
    <row r="18" spans="1:5" s="526" customFormat="1" ht="18.75" customHeight="1">
      <c r="A18" s="523"/>
      <c r="B18" s="524" t="s">
        <v>20</v>
      </c>
      <c r="C18" s="525" t="s">
        <v>243</v>
      </c>
      <c r="D18" s="523"/>
      <c r="E18" s="523"/>
    </row>
    <row r="19" spans="1:5" s="526" customFormat="1" ht="18.75" customHeight="1">
      <c r="A19" s="523"/>
      <c r="B19" s="524" t="s">
        <v>33</v>
      </c>
      <c r="C19" s="525" t="s">
        <v>290</v>
      </c>
      <c r="D19" s="523"/>
      <c r="E19" s="523"/>
    </row>
    <row r="20" spans="1:5" s="526" customFormat="1" ht="18.75" customHeight="1">
      <c r="A20" s="523"/>
      <c r="B20" s="524" t="s">
        <v>21</v>
      </c>
      <c r="C20" s="525" t="s">
        <v>244</v>
      </c>
      <c r="D20" s="523"/>
      <c r="E20" s="523"/>
    </row>
    <row r="21" spans="1:5" s="526" customFormat="1" ht="18.75" customHeight="1">
      <c r="A21" s="523"/>
      <c r="B21" s="524" t="s">
        <v>38</v>
      </c>
      <c r="C21" s="525" t="s">
        <v>237</v>
      </c>
      <c r="D21" s="523"/>
      <c r="E21" s="523"/>
    </row>
    <row r="22" spans="1:5" s="526" customFormat="1" ht="18.75" customHeight="1">
      <c r="A22" s="523"/>
      <c r="B22" s="524" t="s">
        <v>48</v>
      </c>
      <c r="C22" s="525" t="s">
        <v>249</v>
      </c>
      <c r="D22" s="523"/>
      <c r="E22" s="523"/>
    </row>
    <row r="23" spans="1:5" ht="15" customHeight="1">
      <c r="A23" s="3"/>
      <c r="B23" s="70"/>
      <c r="D23" s="3"/>
      <c r="E23" s="3"/>
    </row>
    <row r="24" ht="12.75">
      <c r="B24" s="78" t="s">
        <v>24</v>
      </c>
    </row>
    <row r="25" ht="12.75">
      <c r="B25" s="79" t="s">
        <v>59</v>
      </c>
    </row>
    <row r="26" ht="12.75">
      <c r="B26" s="80" t="s">
        <v>51</v>
      </c>
    </row>
    <row r="27" ht="12.75">
      <c r="B27" s="80"/>
    </row>
    <row r="28" ht="12.75">
      <c r="B28" s="79" t="s">
        <v>186</v>
      </c>
    </row>
    <row r="29" ht="12.75">
      <c r="B29" s="79" t="s">
        <v>264</v>
      </c>
    </row>
    <row r="30" ht="12.75">
      <c r="B30" s="79"/>
    </row>
    <row r="31" ht="12.75">
      <c r="B31" s="79" t="s">
        <v>287</v>
      </c>
    </row>
  </sheetData>
  <sheetProtection/>
  <hyperlinks>
    <hyperlink ref="B10" location="'Table 1'!A1" display="Table 1"/>
    <hyperlink ref="B18" location="'Table 4'!Print_Area" display="Table 4"/>
    <hyperlink ref="B14" location="'Table 2'!Print_Area" display="Table 2"/>
    <hyperlink ref="B16" location="'Table 3'!Print_Area" display="Table 3"/>
    <hyperlink ref="B20" location="'Table 5'!Print_Area" display="Table 5"/>
    <hyperlink ref="B11" location="'Table 1a'!Print_Area" display="Table 1a"/>
    <hyperlink ref="B15" location="'Table 2a'!Print_Area" display="Table 2a"/>
    <hyperlink ref="B17" location="'Table 3a'!Print_Area" display="Table 3a"/>
    <hyperlink ref="B19" location="'Table 4a'!Print_Area" display="Table 4a"/>
    <hyperlink ref="B12" location="'Table 1b'!Print_Area" display="Table 1b"/>
    <hyperlink ref="B26" r:id="rId1" display="http://webarchive.nationalarchives.gov.uk/20130423140808/http:/education.gov.uk/rsgateway/DB/TIM/m002013/index.shtml"/>
    <hyperlink ref="B22" location="'Table 7'!A1" display="Table 7"/>
    <hyperlink ref="B13" location="'Table 1c'!Print_Area" display="Table 1c"/>
    <hyperlink ref="B21" location="'Table 6'!A1" display="Table 6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0" r:id="rId3"/>
  <headerFooter alignWithMargins="0">
    <oddHeader>&amp;CITT Census 2015/16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M25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7.8515625" style="11" customWidth="1"/>
    <col min="2" max="2" width="14.28125" style="140" customWidth="1"/>
    <col min="3" max="3" width="15.00390625" style="22" customWidth="1"/>
    <col min="4" max="4" width="8.7109375" style="22" customWidth="1"/>
    <col min="5" max="5" width="7.57421875" style="22" customWidth="1"/>
    <col min="6" max="6" width="9.8515625" style="22" customWidth="1"/>
    <col min="7" max="7" width="7.140625" style="22" customWidth="1"/>
    <col min="8" max="8" width="15.00390625" style="22" customWidth="1"/>
    <col min="9" max="9" width="11.421875" style="11" customWidth="1"/>
    <col min="10" max="10" width="12.140625" style="11" customWidth="1"/>
    <col min="11" max="11" width="11.28125" style="11" customWidth="1"/>
    <col min="12" max="12" width="11.57421875" style="11" customWidth="1"/>
    <col min="13" max="13" width="11.421875" style="11" customWidth="1"/>
    <col min="14" max="16384" width="9.140625" style="11" customWidth="1"/>
  </cols>
  <sheetData>
    <row r="1" spans="1:2" ht="21">
      <c r="A1" s="37" t="s">
        <v>126</v>
      </c>
      <c r="B1" s="37"/>
    </row>
    <row r="2" spans="1:2" ht="15">
      <c r="A2" s="13" t="s">
        <v>7</v>
      </c>
      <c r="B2" s="13"/>
    </row>
    <row r="3" spans="1:2" ht="15">
      <c r="A3" s="13" t="s">
        <v>60</v>
      </c>
      <c r="B3" s="13"/>
    </row>
    <row r="4" spans="1:2" ht="15">
      <c r="A4" s="17" t="s">
        <v>23</v>
      </c>
      <c r="B4" s="17"/>
    </row>
    <row r="6" spans="1:13" s="140" customFormat="1" ht="15" customHeight="1">
      <c r="A6" s="166"/>
      <c r="B6" s="641" t="s">
        <v>152</v>
      </c>
      <c r="C6" s="641"/>
      <c r="D6" s="641"/>
      <c r="E6" s="641"/>
      <c r="F6" s="641"/>
      <c r="G6" s="641"/>
      <c r="H6" s="641"/>
      <c r="I6" s="642"/>
      <c r="J6" s="641"/>
      <c r="K6" s="641"/>
      <c r="L6" s="641"/>
      <c r="M6" s="641"/>
    </row>
    <row r="7" spans="1:13" ht="75" customHeight="1">
      <c r="A7" s="67"/>
      <c r="B7" s="294" t="s">
        <v>251</v>
      </c>
      <c r="C7" s="141" t="s">
        <v>96</v>
      </c>
      <c r="D7" s="262" t="s">
        <v>198</v>
      </c>
      <c r="E7" s="141" t="s">
        <v>208</v>
      </c>
      <c r="F7" s="141" t="s">
        <v>209</v>
      </c>
      <c r="G7" s="141" t="s">
        <v>213</v>
      </c>
      <c r="H7" s="377" t="s">
        <v>252</v>
      </c>
      <c r="I7" s="12" t="s">
        <v>101</v>
      </c>
      <c r="J7" s="12" t="s">
        <v>218</v>
      </c>
      <c r="K7" s="378" t="s">
        <v>210</v>
      </c>
      <c r="L7" s="378" t="s">
        <v>211</v>
      </c>
      <c r="M7" s="378" t="s">
        <v>217</v>
      </c>
    </row>
    <row r="8" spans="1:13" ht="15">
      <c r="A8" s="68" t="s">
        <v>107</v>
      </c>
      <c r="B8" s="375">
        <v>3866</v>
      </c>
      <c r="C8" s="167">
        <v>2352</v>
      </c>
      <c r="D8" s="167">
        <v>206</v>
      </c>
      <c r="E8" s="167">
        <v>679</v>
      </c>
      <c r="F8" s="167">
        <v>401</v>
      </c>
      <c r="G8" s="167">
        <v>228</v>
      </c>
      <c r="H8" s="381">
        <v>0.1435893626504234</v>
      </c>
      <c r="I8" s="301">
        <v>0.17754963387936892</v>
      </c>
      <c r="J8" s="379">
        <v>0.08879310344827586</v>
      </c>
      <c r="K8" s="379">
        <v>0.09827760891590678</v>
      </c>
      <c r="L8" s="379">
        <v>0.13497139010434198</v>
      </c>
      <c r="M8" s="379">
        <v>0.15436696005416384</v>
      </c>
    </row>
    <row r="9" spans="1:13" ht="15">
      <c r="A9" s="68" t="s">
        <v>104</v>
      </c>
      <c r="B9" s="375">
        <v>23058</v>
      </c>
      <c r="C9" s="167">
        <v>10895</v>
      </c>
      <c r="D9" s="167">
        <v>2114</v>
      </c>
      <c r="E9" s="167">
        <v>6230</v>
      </c>
      <c r="F9" s="167">
        <v>2570</v>
      </c>
      <c r="G9" s="167">
        <v>1249</v>
      </c>
      <c r="H9" s="300">
        <v>0.8564106373495766</v>
      </c>
      <c r="I9" s="301">
        <v>0.822450366120631</v>
      </c>
      <c r="J9" s="301">
        <v>0.9112068965517242</v>
      </c>
      <c r="K9" s="301">
        <v>0.9017223910840932</v>
      </c>
      <c r="L9" s="301">
        <v>0.865028609895658</v>
      </c>
      <c r="M9" s="301">
        <v>0.8456330399458362</v>
      </c>
    </row>
    <row r="10" spans="1:13" ht="15">
      <c r="A10" s="72" t="s">
        <v>172</v>
      </c>
      <c r="B10" s="376">
        <v>26924</v>
      </c>
      <c r="C10" s="374">
        <v>13247</v>
      </c>
      <c r="D10" s="374">
        <v>2320</v>
      </c>
      <c r="E10" s="374">
        <v>6909</v>
      </c>
      <c r="F10" s="374">
        <v>2971</v>
      </c>
      <c r="G10" s="374">
        <v>1477</v>
      </c>
      <c r="H10" s="382">
        <v>1</v>
      </c>
      <c r="I10" s="380">
        <v>1</v>
      </c>
      <c r="J10" s="380">
        <v>1</v>
      </c>
      <c r="K10" s="380">
        <v>1</v>
      </c>
      <c r="L10" s="380">
        <v>1</v>
      </c>
      <c r="M10" s="380">
        <v>1</v>
      </c>
    </row>
    <row r="11" spans="1:13" s="140" customFormat="1" ht="15">
      <c r="A11" s="72"/>
      <c r="B11" s="500"/>
      <c r="C11" s="500"/>
      <c r="D11" s="500"/>
      <c r="E11" s="500"/>
      <c r="F11" s="500"/>
      <c r="G11" s="500"/>
      <c r="H11" s="232"/>
      <c r="M11" s="258" t="s">
        <v>15</v>
      </c>
    </row>
    <row r="12" spans="1:13" s="140" customFormat="1" ht="15">
      <c r="A12" s="72"/>
      <c r="B12" s="223" t="s">
        <v>153</v>
      </c>
      <c r="C12" s="148"/>
      <c r="D12" s="210"/>
      <c r="E12" s="499"/>
      <c r="F12" s="210"/>
      <c r="G12" s="210"/>
      <c r="H12" s="210"/>
      <c r="I12" s="210"/>
      <c r="J12" s="210"/>
      <c r="K12" s="210"/>
      <c r="L12" s="25"/>
      <c r="M12" s="25"/>
    </row>
    <row r="13" spans="1:8" ht="51" customHeight="1">
      <c r="A13" s="67"/>
      <c r="B13" s="347" t="s">
        <v>175</v>
      </c>
      <c r="C13" s="254" t="s">
        <v>173</v>
      </c>
      <c r="D13" s="11"/>
      <c r="E13" s="11"/>
      <c r="F13" s="11"/>
      <c r="G13" s="11"/>
      <c r="H13" s="249"/>
    </row>
    <row r="14" spans="1:8" ht="15">
      <c r="A14" s="68" t="s">
        <v>107</v>
      </c>
      <c r="B14" s="395">
        <v>468</v>
      </c>
      <c r="C14" s="54">
        <v>0.08650646950092422</v>
      </c>
      <c r="D14" s="11"/>
      <c r="E14" s="11"/>
      <c r="F14" s="11"/>
      <c r="G14" s="11"/>
      <c r="H14" s="249"/>
    </row>
    <row r="15" spans="1:8" ht="12.75" customHeight="1">
      <c r="A15" s="68" t="s">
        <v>105</v>
      </c>
      <c r="B15" s="395">
        <v>4942</v>
      </c>
      <c r="C15" s="54">
        <v>0.9134935304990758</v>
      </c>
      <c r="D15" s="11"/>
      <c r="E15" s="11"/>
      <c r="F15" s="11"/>
      <c r="G15" s="11"/>
      <c r="H15" s="249"/>
    </row>
    <row r="16" spans="1:8" ht="12.75" customHeight="1">
      <c r="A16" s="72" t="s">
        <v>172</v>
      </c>
      <c r="B16" s="396">
        <v>5410</v>
      </c>
      <c r="C16" s="65">
        <v>1</v>
      </c>
      <c r="D16" s="11"/>
      <c r="E16" s="11"/>
      <c r="F16" s="11"/>
      <c r="G16" s="11"/>
      <c r="H16" s="249"/>
    </row>
    <row r="17" spans="2:12" ht="12.75" customHeight="1">
      <c r="B17" s="63"/>
      <c r="C17" s="258" t="s">
        <v>15</v>
      </c>
      <c r="F17" s="62"/>
      <c r="G17" s="62"/>
      <c r="H17" s="62"/>
      <c r="K17" s="63"/>
      <c r="L17" s="63"/>
    </row>
    <row r="18" spans="1:2" ht="12.75" customHeight="1">
      <c r="A18" s="74" t="s">
        <v>16</v>
      </c>
      <c r="B18" s="74"/>
    </row>
    <row r="19" spans="1:2" ht="12.75" customHeight="1">
      <c r="A19" s="255" t="s">
        <v>181</v>
      </c>
      <c r="B19" s="142"/>
    </row>
    <row r="20" spans="1:2" ht="12.75" customHeight="1">
      <c r="A20" s="32" t="s">
        <v>65</v>
      </c>
      <c r="B20" s="142"/>
    </row>
    <row r="21" spans="1:2" ht="12.75" customHeight="1">
      <c r="A21" s="32" t="s">
        <v>278</v>
      </c>
      <c r="B21" s="142"/>
    </row>
    <row r="22" spans="1:2" ht="12.75" customHeight="1">
      <c r="A22" s="255" t="s">
        <v>282</v>
      </c>
      <c r="B22" s="142"/>
    </row>
    <row r="23" spans="1:2" ht="12.75" customHeight="1">
      <c r="A23" s="34" t="s">
        <v>53</v>
      </c>
      <c r="B23" s="34"/>
    </row>
    <row r="24" ht="12.75" customHeight="1">
      <c r="A24" s="34" t="s">
        <v>151</v>
      </c>
    </row>
    <row r="25" spans="1:8" ht="37.5" customHeight="1">
      <c r="A25" s="644" t="s">
        <v>296</v>
      </c>
      <c r="B25" s="644"/>
      <c r="C25" s="644"/>
      <c r="E25" s="69"/>
      <c r="F25" s="69"/>
      <c r="G25" s="69"/>
      <c r="H25" s="69"/>
    </row>
  </sheetData>
  <sheetProtection/>
  <mergeCells count="2">
    <mergeCell ref="B6:M6"/>
    <mergeCell ref="A25:C25"/>
  </mergeCells>
  <hyperlinks>
    <hyperlink ref="A4" location="Index!A1" display="Index"/>
  </hyperlink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F53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0.57421875" style="249" customWidth="1"/>
    <col min="2" max="2" width="13.140625" style="249" customWidth="1"/>
    <col min="3" max="3" width="15.8515625" style="249" customWidth="1"/>
    <col min="4" max="4" width="15.57421875" style="249" customWidth="1"/>
    <col min="5" max="5" width="15.28125" style="249" customWidth="1"/>
    <col min="6" max="6" width="16.57421875" style="249" customWidth="1"/>
    <col min="7" max="16384" width="9.140625" style="249" customWidth="1"/>
  </cols>
  <sheetData>
    <row r="1" spans="1:2" ht="21">
      <c r="A1" s="257" t="s">
        <v>291</v>
      </c>
      <c r="B1" s="257"/>
    </row>
    <row r="2" spans="1:2" ht="15">
      <c r="A2" s="250" t="s">
        <v>7</v>
      </c>
      <c r="B2" s="250"/>
    </row>
    <row r="3" spans="1:2" ht="15">
      <c r="A3" s="250" t="s">
        <v>141</v>
      </c>
      <c r="B3" s="250"/>
    </row>
    <row r="4" spans="1:2" ht="15">
      <c r="A4" s="253" t="s">
        <v>23</v>
      </c>
      <c r="B4" s="253"/>
    </row>
    <row r="6" spans="1:6" ht="15">
      <c r="A6" s="263"/>
      <c r="B6" s="263"/>
      <c r="C6" s="641" t="s">
        <v>152</v>
      </c>
      <c r="D6" s="641"/>
      <c r="E6" s="641"/>
      <c r="F6" s="641"/>
    </row>
    <row r="7" spans="1:6" ht="64.5" customHeight="1">
      <c r="A7" s="61"/>
      <c r="B7" s="294" t="s">
        <v>251</v>
      </c>
      <c r="C7" s="254" t="s">
        <v>161</v>
      </c>
      <c r="D7" s="254" t="s">
        <v>121</v>
      </c>
      <c r="E7" s="298" t="s">
        <v>106</v>
      </c>
      <c r="F7" s="12" t="s">
        <v>122</v>
      </c>
    </row>
    <row r="8" spans="1:6" ht="15">
      <c r="A8" s="259" t="s">
        <v>29</v>
      </c>
      <c r="B8" s="307">
        <v>28233</v>
      </c>
      <c r="C8" s="367">
        <v>3551</v>
      </c>
      <c r="D8" s="136">
        <v>24682</v>
      </c>
      <c r="E8" s="368">
        <v>0.1257748025360394</v>
      </c>
      <c r="F8" s="302">
        <v>0.8742251974639607</v>
      </c>
    </row>
    <row r="9" spans="1:6" ht="15">
      <c r="A9" s="259" t="s">
        <v>25</v>
      </c>
      <c r="B9" s="307">
        <v>27060</v>
      </c>
      <c r="C9" s="367">
        <v>3449</v>
      </c>
      <c r="D9" s="136">
        <v>23611</v>
      </c>
      <c r="E9" s="368">
        <v>0.12745750184774576</v>
      </c>
      <c r="F9" s="302">
        <v>0.8725424981522543</v>
      </c>
    </row>
    <row r="10" spans="1:6" ht="15">
      <c r="A10" s="259" t="s">
        <v>26</v>
      </c>
      <c r="B10" s="307">
        <v>26788</v>
      </c>
      <c r="C10" s="367">
        <v>3538</v>
      </c>
      <c r="D10" s="136">
        <v>23250</v>
      </c>
      <c r="E10" s="368">
        <v>0.13207406301328953</v>
      </c>
      <c r="F10" s="302">
        <v>0.8679259369867105</v>
      </c>
    </row>
    <row r="11" spans="1:6" ht="15">
      <c r="A11" s="259" t="s">
        <v>27</v>
      </c>
      <c r="B11" s="307">
        <v>26450</v>
      </c>
      <c r="C11" s="137">
        <v>3238</v>
      </c>
      <c r="D11" s="137">
        <v>23212</v>
      </c>
      <c r="E11" s="295">
        <v>0.12241965973534971</v>
      </c>
      <c r="F11" s="216">
        <v>0.8775803402646503</v>
      </c>
    </row>
    <row r="12" spans="1:6" ht="15">
      <c r="A12" s="259" t="s">
        <v>99</v>
      </c>
      <c r="B12" s="307">
        <v>24893</v>
      </c>
      <c r="C12" s="137">
        <v>3178</v>
      </c>
      <c r="D12" s="137">
        <v>21715</v>
      </c>
      <c r="E12" s="295">
        <v>0.12766641224440606</v>
      </c>
      <c r="F12" s="216">
        <v>0.8723335877555939</v>
      </c>
    </row>
    <row r="13" spans="1:6" ht="15">
      <c r="A13" s="64" t="s">
        <v>124</v>
      </c>
      <c r="B13" s="308">
        <v>26924</v>
      </c>
      <c r="C13" s="138">
        <v>3866</v>
      </c>
      <c r="D13" s="138">
        <v>23058</v>
      </c>
      <c r="E13" s="299">
        <v>0.1435893626504234</v>
      </c>
      <c r="F13" s="218">
        <v>0.8564106373495766</v>
      </c>
    </row>
    <row r="14" ht="15">
      <c r="F14" s="258" t="s">
        <v>15</v>
      </c>
    </row>
    <row r="16" spans="1:6" ht="15">
      <c r="A16" s="263"/>
      <c r="B16" s="263"/>
      <c r="C16" s="641" t="s">
        <v>153</v>
      </c>
      <c r="D16" s="641"/>
      <c r="E16" s="641"/>
      <c r="F16" s="641"/>
    </row>
    <row r="17" spans="1:6" ht="64.5" customHeight="1">
      <c r="A17" s="61"/>
      <c r="B17" s="294" t="s">
        <v>251</v>
      </c>
      <c r="C17" s="254" t="s">
        <v>161</v>
      </c>
      <c r="D17" s="254" t="s">
        <v>121</v>
      </c>
      <c r="E17" s="298" t="s">
        <v>106</v>
      </c>
      <c r="F17" s="12" t="s">
        <v>122</v>
      </c>
    </row>
    <row r="18" spans="1:6" ht="15.75" customHeight="1">
      <c r="A18" s="259" t="s">
        <v>29</v>
      </c>
      <c r="B18" s="370">
        <v>7560</v>
      </c>
      <c r="C18" s="367">
        <v>589</v>
      </c>
      <c r="D18" s="136">
        <v>6971</v>
      </c>
      <c r="E18" s="369">
        <v>0.07791005291005292</v>
      </c>
      <c r="F18" s="302">
        <v>0.9220899470899471</v>
      </c>
    </row>
    <row r="19" spans="1:6" ht="15.75" customHeight="1">
      <c r="A19" s="259" t="s">
        <v>25</v>
      </c>
      <c r="B19" s="370">
        <v>7106</v>
      </c>
      <c r="C19" s="367">
        <v>539</v>
      </c>
      <c r="D19" s="136">
        <v>6567</v>
      </c>
      <c r="E19" s="369">
        <v>0.07585139318885449</v>
      </c>
      <c r="F19" s="302">
        <v>0.9241486068111455</v>
      </c>
    </row>
    <row r="20" spans="1:6" ht="15.75" customHeight="1">
      <c r="A20" s="259" t="s">
        <v>26</v>
      </c>
      <c r="B20" s="370">
        <v>6567</v>
      </c>
      <c r="C20" s="367">
        <v>575</v>
      </c>
      <c r="D20" s="136">
        <v>5992</v>
      </c>
      <c r="E20" s="369">
        <v>0.0875590071569971</v>
      </c>
      <c r="F20" s="302">
        <v>0.9124409928430028</v>
      </c>
    </row>
    <row r="21" spans="1:6" ht="15.75" customHeight="1">
      <c r="A21" s="259" t="s">
        <v>27</v>
      </c>
      <c r="B21" s="370">
        <v>5699</v>
      </c>
      <c r="C21" s="137">
        <v>464</v>
      </c>
      <c r="D21" s="137">
        <v>5235</v>
      </c>
      <c r="E21" s="295">
        <v>0.08141779259519213</v>
      </c>
      <c r="F21" s="216">
        <v>0.9185822074048079</v>
      </c>
    </row>
    <row r="22" spans="1:6" ht="15">
      <c r="A22" s="259" t="s">
        <v>99</v>
      </c>
      <c r="B22" s="370">
        <v>5916</v>
      </c>
      <c r="C22" s="137">
        <v>478</v>
      </c>
      <c r="D22" s="137">
        <v>5438</v>
      </c>
      <c r="E22" s="295">
        <v>0.08079783637592969</v>
      </c>
      <c r="F22" s="216">
        <v>0.9192021636240704</v>
      </c>
    </row>
    <row r="23" spans="1:6" ht="15">
      <c r="A23" s="64" t="s">
        <v>124</v>
      </c>
      <c r="B23" s="527">
        <v>5410</v>
      </c>
      <c r="C23" s="138">
        <v>468</v>
      </c>
      <c r="D23" s="138">
        <v>4942</v>
      </c>
      <c r="E23" s="299">
        <v>0.08650646950092422</v>
      </c>
      <c r="F23" s="218">
        <v>0.9134935304990758</v>
      </c>
    </row>
    <row r="24" spans="4:6" ht="15">
      <c r="D24" s="258"/>
      <c r="F24" s="258" t="s">
        <v>15</v>
      </c>
    </row>
    <row r="26" spans="1:2" ht="15">
      <c r="A26" s="260" t="s">
        <v>16</v>
      </c>
      <c r="B26" s="260"/>
    </row>
    <row r="27" spans="1:2" ht="12.75" customHeight="1">
      <c r="A27" s="255" t="s">
        <v>181</v>
      </c>
      <c r="B27" s="255"/>
    </row>
    <row r="28" spans="1:2" ht="12.75" customHeight="1">
      <c r="A28" s="255" t="s">
        <v>65</v>
      </c>
      <c r="B28" s="255"/>
    </row>
    <row r="29" spans="1:2" ht="12.75" customHeight="1">
      <c r="A29" s="255" t="s">
        <v>278</v>
      </c>
      <c r="B29" s="255"/>
    </row>
    <row r="30" spans="1:2" ht="12.75" customHeight="1">
      <c r="A30" s="255" t="s">
        <v>282</v>
      </c>
      <c r="B30" s="255"/>
    </row>
    <row r="31" spans="1:2" ht="12.75" customHeight="1">
      <c r="A31" s="256" t="s">
        <v>53</v>
      </c>
      <c r="B31" s="256"/>
    </row>
    <row r="32" ht="12.75" customHeight="1">
      <c r="A32" s="256" t="s">
        <v>151</v>
      </c>
    </row>
    <row r="33" spans="1:6" ht="49.5" customHeight="1">
      <c r="A33" s="645" t="s">
        <v>295</v>
      </c>
      <c r="B33" s="645"/>
      <c r="C33" s="645"/>
      <c r="D33" s="645"/>
      <c r="E33" s="645"/>
      <c r="F33" s="645"/>
    </row>
    <row r="34" spans="1:6" ht="15" customHeight="1" hidden="1">
      <c r="A34" s="645"/>
      <c r="B34" s="645"/>
      <c r="C34" s="645"/>
      <c r="D34" s="645"/>
      <c r="E34" s="645"/>
      <c r="F34" s="645"/>
    </row>
    <row r="35" spans="1:6" ht="15" customHeight="1" hidden="1">
      <c r="A35" s="645"/>
      <c r="B35" s="645"/>
      <c r="C35" s="645"/>
      <c r="D35" s="645"/>
      <c r="E35" s="645"/>
      <c r="F35" s="645"/>
    </row>
    <row r="36" spans="1:6" ht="15" customHeight="1" hidden="1">
      <c r="A36" s="645"/>
      <c r="B36" s="645"/>
      <c r="C36" s="645"/>
      <c r="D36" s="645"/>
      <c r="E36" s="645"/>
      <c r="F36" s="645"/>
    </row>
    <row r="37" spans="1:6" ht="15" customHeight="1" hidden="1">
      <c r="A37" s="645"/>
      <c r="B37" s="645"/>
      <c r="C37" s="645"/>
      <c r="D37" s="645"/>
      <c r="E37" s="645"/>
      <c r="F37" s="645"/>
    </row>
    <row r="38" spans="1:6" ht="15" customHeight="1" hidden="1">
      <c r="A38" s="645"/>
      <c r="B38" s="645"/>
      <c r="C38" s="645"/>
      <c r="D38" s="645"/>
      <c r="E38" s="645"/>
      <c r="F38" s="645"/>
    </row>
    <row r="39" spans="1:6" ht="15" customHeight="1" hidden="1">
      <c r="A39" s="645"/>
      <c r="B39" s="645"/>
      <c r="C39" s="645"/>
      <c r="D39" s="645"/>
      <c r="E39" s="645"/>
      <c r="F39" s="645"/>
    </row>
    <row r="40" spans="1:6" ht="15" customHeight="1" hidden="1">
      <c r="A40" s="645"/>
      <c r="B40" s="645"/>
      <c r="C40" s="645"/>
      <c r="D40" s="645"/>
      <c r="E40" s="645"/>
      <c r="F40" s="645"/>
    </row>
    <row r="41" spans="1:6" ht="15" customHeight="1" hidden="1">
      <c r="A41" s="645"/>
      <c r="B41" s="645"/>
      <c r="C41" s="645"/>
      <c r="D41" s="645"/>
      <c r="E41" s="645"/>
      <c r="F41" s="645"/>
    </row>
    <row r="42" spans="1:6" ht="15" customHeight="1" hidden="1">
      <c r="A42" s="645"/>
      <c r="B42" s="645"/>
      <c r="C42" s="645"/>
      <c r="D42" s="645"/>
      <c r="E42" s="645"/>
      <c r="F42" s="645"/>
    </row>
    <row r="43" spans="1:6" ht="15" customHeight="1" hidden="1">
      <c r="A43" s="645"/>
      <c r="B43" s="645"/>
      <c r="C43" s="645"/>
      <c r="D43" s="645"/>
      <c r="E43" s="645"/>
      <c r="F43" s="645"/>
    </row>
    <row r="44" spans="1:6" ht="15" customHeight="1" hidden="1">
      <c r="A44" s="645"/>
      <c r="B44" s="645"/>
      <c r="C44" s="645"/>
      <c r="D44" s="645"/>
      <c r="E44" s="645"/>
      <c r="F44" s="645"/>
    </row>
    <row r="45" spans="1:6" ht="15" customHeight="1" hidden="1">
      <c r="A45" s="645"/>
      <c r="B45" s="645"/>
      <c r="C45" s="645"/>
      <c r="D45" s="645"/>
      <c r="E45" s="645"/>
      <c r="F45" s="645"/>
    </row>
    <row r="46" spans="1:6" ht="15" customHeight="1" hidden="1">
      <c r="A46" s="645"/>
      <c r="B46" s="645"/>
      <c r="C46" s="645"/>
      <c r="D46" s="645"/>
      <c r="E46" s="645"/>
      <c r="F46" s="645"/>
    </row>
    <row r="47" spans="1:6" ht="15" customHeight="1" hidden="1">
      <c r="A47" s="645"/>
      <c r="B47" s="645"/>
      <c r="C47" s="645"/>
      <c r="D47" s="645"/>
      <c r="E47" s="645"/>
      <c r="F47" s="645"/>
    </row>
    <row r="48" spans="1:6" ht="15" customHeight="1" hidden="1">
      <c r="A48" s="645"/>
      <c r="B48" s="645"/>
      <c r="C48" s="645"/>
      <c r="D48" s="645"/>
      <c r="E48" s="645"/>
      <c r="F48" s="645"/>
    </row>
    <row r="49" spans="1:6" ht="15" customHeight="1" hidden="1">
      <c r="A49" s="645"/>
      <c r="B49" s="645"/>
      <c r="C49" s="645"/>
      <c r="D49" s="645"/>
      <c r="E49" s="645"/>
      <c r="F49" s="645"/>
    </row>
    <row r="50" spans="1:6" ht="15">
      <c r="A50" s="645"/>
      <c r="B50" s="645"/>
      <c r="C50" s="645"/>
      <c r="D50" s="645"/>
      <c r="E50" s="645"/>
      <c r="F50" s="645"/>
    </row>
    <row r="51" spans="1:3" ht="15">
      <c r="A51" s="252"/>
      <c r="B51" s="252"/>
      <c r="C51" s="252"/>
    </row>
    <row r="52" spans="1:3" ht="15">
      <c r="A52" s="252"/>
      <c r="B52" s="252"/>
      <c r="C52" s="252"/>
    </row>
    <row r="53" spans="1:5" ht="15">
      <c r="A53" s="252"/>
      <c r="B53" s="252"/>
      <c r="C53" s="252"/>
      <c r="D53" s="252"/>
      <c r="E53" s="252"/>
    </row>
  </sheetData>
  <sheetProtection/>
  <mergeCells count="3">
    <mergeCell ref="C6:F6"/>
    <mergeCell ref="C16:F16"/>
    <mergeCell ref="A33:F50"/>
  </mergeCells>
  <hyperlinks>
    <hyperlink ref="A4" location="Index!A1" display="Index"/>
  </hyperlink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C5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4.8515625" style="11" customWidth="1"/>
    <col min="2" max="2" width="14.421875" style="140" customWidth="1"/>
    <col min="3" max="3" width="14.8515625" style="11" customWidth="1"/>
    <col min="4" max="4" width="8.140625" style="140" customWidth="1"/>
    <col min="5" max="5" width="7.8515625" style="11" customWidth="1"/>
    <col min="6" max="6" width="10.57421875" style="11" customWidth="1"/>
    <col min="7" max="7" width="7.8515625" style="140" customWidth="1"/>
    <col min="8" max="8" width="14.140625" style="249" customWidth="1"/>
    <col min="9" max="9" width="12.140625" style="11" customWidth="1"/>
    <col min="10" max="10" width="14.28125" style="11" customWidth="1"/>
    <col min="11" max="11" width="11.00390625" style="11" customWidth="1"/>
    <col min="12" max="12" width="10.8515625" style="11" customWidth="1"/>
    <col min="13" max="13" width="12.140625" style="11" customWidth="1"/>
    <col min="14" max="17" width="9.140625" style="11" customWidth="1"/>
    <col min="18" max="29" width="9.140625" style="25" customWidth="1"/>
    <col min="30" max="16384" width="9.140625" style="11" customWidth="1"/>
  </cols>
  <sheetData>
    <row r="1" spans="1:2" ht="21">
      <c r="A1" s="37" t="s">
        <v>182</v>
      </c>
      <c r="B1" s="37"/>
    </row>
    <row r="2" spans="1:2" ht="15">
      <c r="A2" s="13" t="s">
        <v>7</v>
      </c>
      <c r="B2" s="13"/>
    </row>
    <row r="3" spans="1:2" ht="15">
      <c r="A3" s="13" t="s">
        <v>60</v>
      </c>
      <c r="B3" s="13"/>
    </row>
    <row r="4" spans="1:2" ht="15">
      <c r="A4" s="17" t="s">
        <v>23</v>
      </c>
      <c r="B4" s="17"/>
    </row>
    <row r="5" spans="13:27" ht="15">
      <c r="M5" s="25"/>
      <c r="R5" s="648"/>
      <c r="S5" s="648"/>
      <c r="T5" s="646"/>
      <c r="U5" s="646"/>
      <c r="V5" s="646"/>
      <c r="W5" s="646"/>
      <c r="X5" s="646"/>
      <c r="Y5" s="646"/>
      <c r="Z5" s="646"/>
      <c r="AA5" s="349"/>
    </row>
    <row r="6" spans="1:29" s="140" customFormat="1" ht="15">
      <c r="A6" s="263"/>
      <c r="B6" s="641" t="s">
        <v>152</v>
      </c>
      <c r="C6" s="641"/>
      <c r="D6" s="641"/>
      <c r="E6" s="641"/>
      <c r="F6" s="641"/>
      <c r="G6" s="641"/>
      <c r="H6" s="642"/>
      <c r="I6" s="641"/>
      <c r="J6" s="641"/>
      <c r="K6" s="641"/>
      <c r="L6" s="641"/>
      <c r="M6" s="641"/>
      <c r="R6" s="648"/>
      <c r="S6" s="648"/>
      <c r="T6" s="646"/>
      <c r="U6" s="646"/>
      <c r="V6" s="646"/>
      <c r="W6" s="646"/>
      <c r="X6" s="646"/>
      <c r="Y6" s="646"/>
      <c r="Z6" s="350"/>
      <c r="AA6" s="349"/>
      <c r="AB6" s="25"/>
      <c r="AC6" s="25"/>
    </row>
    <row r="7" spans="1:27" ht="77.25" customHeight="1">
      <c r="A7" s="61"/>
      <c r="B7" s="343" t="s">
        <v>174</v>
      </c>
      <c r="C7" s="344" t="s">
        <v>96</v>
      </c>
      <c r="D7" s="262" t="s">
        <v>198</v>
      </c>
      <c r="E7" s="345" t="s">
        <v>208</v>
      </c>
      <c r="F7" s="345" t="s">
        <v>209</v>
      </c>
      <c r="G7" s="345" t="s">
        <v>213</v>
      </c>
      <c r="H7" s="346" t="s">
        <v>156</v>
      </c>
      <c r="I7" s="346" t="s">
        <v>101</v>
      </c>
      <c r="J7" s="12" t="s">
        <v>218</v>
      </c>
      <c r="K7" s="346" t="s">
        <v>210</v>
      </c>
      <c r="L7" s="346" t="s">
        <v>211</v>
      </c>
      <c r="M7" s="12" t="s">
        <v>217</v>
      </c>
      <c r="R7" s="648"/>
      <c r="S7" s="648"/>
      <c r="T7" s="646"/>
      <c r="U7" s="646"/>
      <c r="V7" s="646"/>
      <c r="W7" s="646"/>
      <c r="X7" s="646"/>
      <c r="Y7" s="646"/>
      <c r="Z7" s="350"/>
      <c r="AA7" s="349"/>
    </row>
    <row r="8" spans="1:27" ht="15">
      <c r="A8" s="143" t="s">
        <v>13</v>
      </c>
      <c r="B8" s="333">
        <v>15209</v>
      </c>
      <c r="C8" s="482">
        <v>8411</v>
      </c>
      <c r="D8" s="482">
        <v>1202</v>
      </c>
      <c r="E8" s="331">
        <v>3718</v>
      </c>
      <c r="F8" s="331">
        <v>673</v>
      </c>
      <c r="G8" s="331">
        <v>1205</v>
      </c>
      <c r="H8" s="216">
        <v>0.5477005077970253</v>
      </c>
      <c r="I8" s="216">
        <v>0.6207873546078139</v>
      </c>
      <c r="J8" s="216">
        <v>0.5105200476379516</v>
      </c>
      <c r="K8" s="216">
        <v>0.5246965848151284</v>
      </c>
      <c r="L8" s="216">
        <v>0.2125710675931775</v>
      </c>
      <c r="M8" s="216">
        <v>0.7607323232323232</v>
      </c>
      <c r="N8" s="213"/>
      <c r="R8" s="648"/>
      <c r="S8" s="648"/>
      <c r="T8" s="350"/>
      <c r="U8" s="350"/>
      <c r="V8" s="350"/>
      <c r="W8" s="350"/>
      <c r="X8" s="350"/>
      <c r="Y8" s="350"/>
      <c r="Z8" s="351"/>
      <c r="AA8" s="349"/>
    </row>
    <row r="9" spans="1:27" ht="15">
      <c r="A9" s="143" t="s">
        <v>74</v>
      </c>
      <c r="B9" s="333">
        <v>6761</v>
      </c>
      <c r="C9" s="483">
        <v>2941</v>
      </c>
      <c r="D9" s="483">
        <v>590</v>
      </c>
      <c r="E9" s="331">
        <v>1737</v>
      </c>
      <c r="F9" s="331">
        <v>1192</v>
      </c>
      <c r="G9" s="331">
        <v>301</v>
      </c>
      <c r="H9" s="216">
        <v>0.24349047430402995</v>
      </c>
      <c r="I9" s="216">
        <v>0.2170444378168804</v>
      </c>
      <c r="J9" s="216">
        <v>0.24612941643509328</v>
      </c>
      <c r="K9" s="216">
        <v>0.24513124470787467</v>
      </c>
      <c r="L9" s="216">
        <v>0.37650031585596966</v>
      </c>
      <c r="M9" s="216">
        <v>0.1900252525252525</v>
      </c>
      <c r="N9" s="213"/>
      <c r="R9" s="648"/>
      <c r="S9" s="648"/>
      <c r="T9" s="350"/>
      <c r="U9" s="350"/>
      <c r="V9" s="350"/>
      <c r="W9" s="350"/>
      <c r="X9" s="350"/>
      <c r="Y9" s="350"/>
      <c r="Z9" s="350"/>
      <c r="AA9" s="349"/>
    </row>
    <row r="10" spans="1:29" s="140" customFormat="1" ht="15">
      <c r="A10" s="143" t="s">
        <v>75</v>
      </c>
      <c r="B10" s="333">
        <v>2162</v>
      </c>
      <c r="C10" s="483">
        <v>851</v>
      </c>
      <c r="D10" s="483">
        <v>196</v>
      </c>
      <c r="E10" s="331">
        <v>562</v>
      </c>
      <c r="F10" s="331">
        <v>501</v>
      </c>
      <c r="G10" s="331">
        <v>52</v>
      </c>
      <c r="H10" s="216">
        <v>0.07782619656426694</v>
      </c>
      <c r="I10" s="216">
        <v>0.06248135997614077</v>
      </c>
      <c r="J10" s="216">
        <v>0.08257244938467646</v>
      </c>
      <c r="K10" s="216">
        <v>0.07931131809201242</v>
      </c>
      <c r="L10" s="216">
        <v>0.15824384080859127</v>
      </c>
      <c r="M10" s="216">
        <v>0.03282828282828283</v>
      </c>
      <c r="N10" s="213"/>
      <c r="R10" s="647"/>
      <c r="S10" s="352"/>
      <c r="T10" s="353"/>
      <c r="U10" s="353"/>
      <c r="V10" s="353"/>
      <c r="W10" s="353"/>
      <c r="X10" s="353"/>
      <c r="Y10" s="353"/>
      <c r="Z10" s="353"/>
      <c r="AA10" s="349"/>
      <c r="AB10" s="25"/>
      <c r="AC10" s="25"/>
    </row>
    <row r="11" spans="1:27" ht="15">
      <c r="A11" s="143" t="s">
        <v>76</v>
      </c>
      <c r="B11" s="333">
        <v>1340</v>
      </c>
      <c r="C11" s="483">
        <v>507</v>
      </c>
      <c r="D11" s="483">
        <v>135</v>
      </c>
      <c r="E11" s="331">
        <v>384</v>
      </c>
      <c r="F11" s="331">
        <v>298</v>
      </c>
      <c r="G11" s="331">
        <v>16</v>
      </c>
      <c r="H11" s="216">
        <v>0.0482587243850614</v>
      </c>
      <c r="I11" s="216">
        <v>0.037056367432150315</v>
      </c>
      <c r="J11" s="216">
        <v>0.057562524811433105</v>
      </c>
      <c r="K11" s="216">
        <v>0.05419136325148179</v>
      </c>
      <c r="L11" s="216">
        <v>0.09412507896399241</v>
      </c>
      <c r="M11" s="216">
        <v>0.010101010101010102</v>
      </c>
      <c r="N11" s="213"/>
      <c r="R11" s="647"/>
      <c r="S11" s="352"/>
      <c r="T11" s="353"/>
      <c r="U11" s="353"/>
      <c r="V11" s="353"/>
      <c r="W11" s="353"/>
      <c r="X11" s="353"/>
      <c r="Y11" s="353"/>
      <c r="Z11" s="353"/>
      <c r="AA11" s="349"/>
    </row>
    <row r="12" spans="1:29" s="140" customFormat="1" ht="15">
      <c r="A12" s="143" t="s">
        <v>77</v>
      </c>
      <c r="B12" s="333">
        <v>1145</v>
      </c>
      <c r="C12" s="483">
        <v>411</v>
      </c>
      <c r="D12" s="483">
        <v>137</v>
      </c>
      <c r="E12" s="331">
        <v>340</v>
      </c>
      <c r="F12" s="331">
        <v>257</v>
      </c>
      <c r="G12" s="331" t="s">
        <v>263</v>
      </c>
      <c r="H12" s="216">
        <v>0.04138005546151907</v>
      </c>
      <c r="I12" s="216">
        <v>0.030345958842827318</v>
      </c>
      <c r="J12" s="216">
        <v>0.05597459309249702</v>
      </c>
      <c r="K12" s="216">
        <v>0.047981936212249506</v>
      </c>
      <c r="L12" s="216">
        <v>0.08117498420720151</v>
      </c>
      <c r="M12" s="216" t="s">
        <v>263</v>
      </c>
      <c r="N12" s="213"/>
      <c r="R12" s="647"/>
      <c r="S12" s="352"/>
      <c r="T12" s="353"/>
      <c r="U12" s="353"/>
      <c r="V12" s="353"/>
      <c r="W12" s="353"/>
      <c r="X12" s="353"/>
      <c r="Y12" s="353"/>
      <c r="Z12" s="353"/>
      <c r="AA12" s="349"/>
      <c r="AB12" s="25"/>
      <c r="AC12" s="25"/>
    </row>
    <row r="13" spans="1:29" s="140" customFormat="1" ht="15">
      <c r="A13" s="143" t="s">
        <v>78</v>
      </c>
      <c r="B13" s="333">
        <v>751</v>
      </c>
      <c r="C13" s="483">
        <v>278</v>
      </c>
      <c r="D13" s="483">
        <v>76</v>
      </c>
      <c r="E13" s="331">
        <v>223</v>
      </c>
      <c r="F13" s="331">
        <v>174</v>
      </c>
      <c r="G13" s="331" t="s">
        <v>263</v>
      </c>
      <c r="H13" s="216">
        <v>0.02719054993337415</v>
      </c>
      <c r="I13" s="216">
        <v>0.02042946614971667</v>
      </c>
      <c r="J13" s="216">
        <v>0.031758634378721715</v>
      </c>
      <c r="K13" s="216">
        <v>0.031470505221563645</v>
      </c>
      <c r="L13" s="216">
        <v>0.054958938723941884</v>
      </c>
      <c r="M13" s="216" t="s">
        <v>263</v>
      </c>
      <c r="N13" s="213"/>
      <c r="R13" s="647"/>
      <c r="S13" s="352"/>
      <c r="T13" s="353"/>
      <c r="U13" s="353"/>
      <c r="V13" s="353"/>
      <c r="W13" s="353"/>
      <c r="X13" s="353"/>
      <c r="Y13" s="353"/>
      <c r="Z13" s="353"/>
      <c r="AA13" s="349"/>
      <c r="AB13" s="25"/>
      <c r="AC13" s="25"/>
    </row>
    <row r="14" spans="1:29" s="140" customFormat="1" ht="15">
      <c r="A14" s="143" t="s">
        <v>79</v>
      </c>
      <c r="B14" s="333">
        <v>315</v>
      </c>
      <c r="C14" s="483">
        <v>122</v>
      </c>
      <c r="D14" s="483">
        <v>28</v>
      </c>
      <c r="E14" s="331">
        <v>103</v>
      </c>
      <c r="F14" s="331">
        <v>62</v>
      </c>
      <c r="G14" s="331" t="s">
        <v>263</v>
      </c>
      <c r="H14" s="216">
        <v>0.011380415601253286</v>
      </c>
      <c r="I14" s="216">
        <v>0.008872651356993737</v>
      </c>
      <c r="J14" s="216">
        <v>0.012306470821754664</v>
      </c>
      <c r="K14" s="216">
        <v>0.014535704205475586</v>
      </c>
      <c r="L14" s="216">
        <v>0.01958307012002527</v>
      </c>
      <c r="M14" s="216" t="s">
        <v>263</v>
      </c>
      <c r="N14" s="213"/>
      <c r="R14" s="647"/>
      <c r="S14" s="352"/>
      <c r="T14" s="353"/>
      <c r="U14" s="353"/>
      <c r="V14" s="353"/>
      <c r="W14" s="353"/>
      <c r="X14" s="353"/>
      <c r="Y14" s="353"/>
      <c r="Z14" s="353"/>
      <c r="AA14" s="349"/>
      <c r="AB14" s="25"/>
      <c r="AC14" s="25"/>
    </row>
    <row r="15" spans="1:27" ht="15">
      <c r="A15" s="143" t="s">
        <v>14</v>
      </c>
      <c r="B15" s="333">
        <v>76</v>
      </c>
      <c r="C15" s="483">
        <v>40</v>
      </c>
      <c r="D15" s="483">
        <v>8</v>
      </c>
      <c r="E15" s="331">
        <v>19</v>
      </c>
      <c r="F15" s="331">
        <v>9</v>
      </c>
      <c r="G15" s="331" t="s">
        <v>263</v>
      </c>
      <c r="H15" s="216">
        <v>0.0027730759534699465</v>
      </c>
      <c r="I15" s="216">
        <v>0.0029824038174768863</v>
      </c>
      <c r="J15" s="216">
        <v>0.0031758634378721714</v>
      </c>
      <c r="K15" s="216">
        <v>0.002681343494213943</v>
      </c>
      <c r="L15" s="216">
        <v>0.002842703727100442</v>
      </c>
      <c r="M15" s="216" t="s">
        <v>263</v>
      </c>
      <c r="N15" s="213"/>
      <c r="R15" s="647"/>
      <c r="S15" s="352"/>
      <c r="T15" s="353"/>
      <c r="U15" s="353"/>
      <c r="V15" s="353"/>
      <c r="W15" s="353"/>
      <c r="X15" s="353"/>
      <c r="Y15" s="353"/>
      <c r="Z15" s="353"/>
      <c r="AA15" s="349"/>
    </row>
    <row r="16" spans="1:27" ht="15">
      <c r="A16" s="146" t="s">
        <v>12</v>
      </c>
      <c r="B16" s="333">
        <v>27769</v>
      </c>
      <c r="C16" s="456">
        <v>13561</v>
      </c>
      <c r="D16" s="456">
        <v>2372</v>
      </c>
      <c r="E16" s="139">
        <v>7086</v>
      </c>
      <c r="F16" s="139">
        <v>3166</v>
      </c>
      <c r="G16" s="139">
        <v>1584</v>
      </c>
      <c r="H16" s="216">
        <v>1</v>
      </c>
      <c r="I16" s="216">
        <v>1</v>
      </c>
      <c r="J16" s="216">
        <v>1</v>
      </c>
      <c r="K16" s="216">
        <v>1</v>
      </c>
      <c r="L16" s="216">
        <v>1</v>
      </c>
      <c r="M16" s="218">
        <v>1</v>
      </c>
      <c r="N16" s="213"/>
      <c r="R16" s="647"/>
      <c r="S16" s="352"/>
      <c r="T16" s="353"/>
      <c r="U16" s="353"/>
      <c r="V16" s="353"/>
      <c r="W16" s="353"/>
      <c r="X16" s="353"/>
      <c r="Y16" s="353"/>
      <c r="Z16" s="353"/>
      <c r="AA16" s="349"/>
    </row>
    <row r="17" spans="1:27" ht="15">
      <c r="A17" s="149" t="s">
        <v>54</v>
      </c>
      <c r="B17" s="338">
        <v>27.2253778367445</v>
      </c>
      <c r="C17" s="510">
        <v>26.304689600351733</v>
      </c>
      <c r="D17" s="510">
        <v>27.879130245996294</v>
      </c>
      <c r="E17" s="510">
        <v>27.67887823074407</v>
      </c>
      <c r="F17" s="339">
        <v>31.100415390595607</v>
      </c>
      <c r="G17" s="339">
        <v>24.207445778801024</v>
      </c>
      <c r="H17" s="304" t="s">
        <v>28</v>
      </c>
      <c r="I17" s="304" t="s">
        <v>28</v>
      </c>
      <c r="J17" s="304" t="s">
        <v>28</v>
      </c>
      <c r="K17" s="304" t="s">
        <v>28</v>
      </c>
      <c r="L17" s="304" t="s">
        <v>28</v>
      </c>
      <c r="M17" s="305" t="s">
        <v>28</v>
      </c>
      <c r="R17" s="647"/>
      <c r="S17" s="352"/>
      <c r="T17" s="353"/>
      <c r="U17" s="353"/>
      <c r="V17" s="353"/>
      <c r="W17" s="353"/>
      <c r="X17" s="353"/>
      <c r="Y17" s="353"/>
      <c r="Z17" s="353"/>
      <c r="AA17" s="349"/>
    </row>
    <row r="18" spans="1:13" ht="15">
      <c r="A18" s="146" t="s">
        <v>55</v>
      </c>
      <c r="B18" s="340">
        <v>24.536618754277892</v>
      </c>
      <c r="C18" s="511">
        <v>23.928815879534564</v>
      </c>
      <c r="D18" s="511">
        <v>24.889801505817932</v>
      </c>
      <c r="E18" s="511">
        <v>24.79397672826831</v>
      </c>
      <c r="F18" s="341">
        <v>28.306639288158795</v>
      </c>
      <c r="G18" s="341">
        <v>23.290896646132786</v>
      </c>
      <c r="H18" s="303" t="s">
        <v>28</v>
      </c>
      <c r="I18" s="303" t="s">
        <v>28</v>
      </c>
      <c r="J18" s="303" t="s">
        <v>28</v>
      </c>
      <c r="K18" s="303" t="s">
        <v>28</v>
      </c>
      <c r="L18" s="303" t="s">
        <v>28</v>
      </c>
      <c r="M18" s="303" t="s">
        <v>28</v>
      </c>
    </row>
    <row r="19" spans="1:23" ht="15">
      <c r="A19" s="249"/>
      <c r="B19" s="206"/>
      <c r="C19" s="206"/>
      <c r="D19" s="206"/>
      <c r="E19" s="206"/>
      <c r="F19" s="206"/>
      <c r="G19" s="206"/>
      <c r="H19" s="206"/>
      <c r="I19" s="249"/>
      <c r="J19" s="249"/>
      <c r="K19" s="249"/>
      <c r="L19" s="249"/>
      <c r="M19" s="258" t="s">
        <v>15</v>
      </c>
      <c r="S19" s="354"/>
      <c r="T19" s="354"/>
      <c r="U19" s="354"/>
      <c r="V19" s="354"/>
      <c r="W19" s="349"/>
    </row>
    <row r="20" spans="1:23" ht="15">
      <c r="A20" s="249"/>
      <c r="B20" s="249"/>
      <c r="C20" s="249"/>
      <c r="D20" s="249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S20" s="354"/>
      <c r="T20" s="354"/>
      <c r="U20" s="351"/>
      <c r="V20" s="351"/>
      <c r="W20" s="349"/>
    </row>
    <row r="21" spans="1:29" s="140" customFormat="1" ht="15">
      <c r="A21" s="263"/>
      <c r="B21" s="225" t="s">
        <v>153</v>
      </c>
      <c r="C21" s="334"/>
      <c r="D21" s="211"/>
      <c r="E21" s="211"/>
      <c r="F21" s="211"/>
      <c r="G21" s="211"/>
      <c r="H21" s="211"/>
      <c r="I21" s="211"/>
      <c r="J21" s="211"/>
      <c r="K21" s="211"/>
      <c r="L21" s="25"/>
      <c r="M21" s="25"/>
      <c r="R21" s="25"/>
      <c r="S21" s="354"/>
      <c r="T21" s="354"/>
      <c r="U21" s="351"/>
      <c r="V21" s="351"/>
      <c r="W21" s="349"/>
      <c r="X21" s="25"/>
      <c r="Y21" s="25"/>
      <c r="Z21" s="25"/>
      <c r="AA21" s="25"/>
      <c r="AB21" s="25"/>
      <c r="AC21" s="25"/>
    </row>
    <row r="22" spans="1:23" ht="60">
      <c r="A22" s="61"/>
      <c r="B22" s="347" t="s">
        <v>175</v>
      </c>
      <c r="C22" s="348" t="s">
        <v>173</v>
      </c>
      <c r="D22" s="25"/>
      <c r="E22" s="25"/>
      <c r="F22" s="25"/>
      <c r="G22" s="25"/>
      <c r="I22" s="249"/>
      <c r="J22" s="249"/>
      <c r="K22" s="249"/>
      <c r="L22" s="25"/>
      <c r="M22" s="25"/>
      <c r="S22" s="355"/>
      <c r="T22" s="356"/>
      <c r="U22" s="353"/>
      <c r="V22" s="353"/>
      <c r="W22" s="349"/>
    </row>
    <row r="23" spans="1:23" ht="15">
      <c r="A23" s="143" t="s">
        <v>13</v>
      </c>
      <c r="B23" s="342">
        <v>4966</v>
      </c>
      <c r="C23" s="216">
        <v>0.9128676470588235</v>
      </c>
      <c r="D23" s="249"/>
      <c r="E23" s="249"/>
      <c r="F23" s="249"/>
      <c r="G23" s="249"/>
      <c r="I23" s="249"/>
      <c r="J23" s="249"/>
      <c r="K23" s="249"/>
      <c r="L23" s="249"/>
      <c r="M23" s="249"/>
      <c r="S23" s="355"/>
      <c r="T23" s="356"/>
      <c r="U23" s="353"/>
      <c r="V23" s="353"/>
      <c r="W23" s="349"/>
    </row>
    <row r="24" spans="1:23" ht="15">
      <c r="A24" s="143" t="s">
        <v>74</v>
      </c>
      <c r="B24" s="342">
        <v>233</v>
      </c>
      <c r="C24" s="216">
        <v>0.04283088235294118</v>
      </c>
      <c r="D24" s="249"/>
      <c r="E24" s="249"/>
      <c r="F24" s="249"/>
      <c r="G24" s="249"/>
      <c r="I24" s="249"/>
      <c r="J24" s="249"/>
      <c r="K24" s="249"/>
      <c r="L24" s="249"/>
      <c r="M24" s="249"/>
      <c r="S24" s="355"/>
      <c r="T24" s="356"/>
      <c r="U24" s="353"/>
      <c r="V24" s="353"/>
      <c r="W24" s="349"/>
    </row>
    <row r="25" spans="1:23" ht="15">
      <c r="A25" s="143" t="s">
        <v>75</v>
      </c>
      <c r="B25" s="342">
        <v>113</v>
      </c>
      <c r="C25" s="216">
        <v>0.02077205882352941</v>
      </c>
      <c r="D25" s="249"/>
      <c r="E25" s="249"/>
      <c r="F25" s="249"/>
      <c r="G25" s="249"/>
      <c r="I25" s="249"/>
      <c r="J25" s="249"/>
      <c r="K25" s="249"/>
      <c r="L25" s="249"/>
      <c r="M25" s="249"/>
      <c r="S25" s="355"/>
      <c r="T25" s="356"/>
      <c r="U25" s="353"/>
      <c r="V25" s="353"/>
      <c r="W25" s="349"/>
    </row>
    <row r="26" spans="1:23" ht="12.75" customHeight="1">
      <c r="A26" s="143" t="s">
        <v>76</v>
      </c>
      <c r="B26" s="342">
        <v>62</v>
      </c>
      <c r="C26" s="216">
        <v>0.011397058823529411</v>
      </c>
      <c r="D26" s="249"/>
      <c r="E26" s="249"/>
      <c r="F26" s="249"/>
      <c r="G26" s="249"/>
      <c r="I26" s="249"/>
      <c r="J26" s="249"/>
      <c r="K26" s="249"/>
      <c r="L26" s="249"/>
      <c r="M26" s="249"/>
      <c r="S26" s="355"/>
      <c r="T26" s="356"/>
      <c r="U26" s="353"/>
      <c r="V26" s="353"/>
      <c r="W26" s="349"/>
    </row>
    <row r="27" spans="1:27" ht="15">
      <c r="A27" s="143" t="s">
        <v>77</v>
      </c>
      <c r="B27" s="342">
        <v>44</v>
      </c>
      <c r="C27" s="216">
        <v>0.008088235294117648</v>
      </c>
      <c r="D27" s="249"/>
      <c r="E27" s="249"/>
      <c r="F27" s="249"/>
      <c r="G27" s="249"/>
      <c r="I27" s="249"/>
      <c r="J27" s="249"/>
      <c r="K27" s="249"/>
      <c r="L27" s="249"/>
      <c r="M27" s="249"/>
      <c r="S27" s="355"/>
      <c r="T27" s="356"/>
      <c r="U27" s="353"/>
      <c r="V27" s="353"/>
      <c r="W27" s="349"/>
      <c r="Y27" s="646"/>
      <c r="Z27" s="646"/>
      <c r="AA27" s="349"/>
    </row>
    <row r="28" spans="1:27" ht="15">
      <c r="A28" s="143" t="s">
        <v>78</v>
      </c>
      <c r="B28" s="342">
        <v>20</v>
      </c>
      <c r="C28" s="216">
        <v>0.003676470588235294</v>
      </c>
      <c r="D28" s="249"/>
      <c r="E28" s="249"/>
      <c r="F28" s="249"/>
      <c r="G28" s="249"/>
      <c r="I28" s="249"/>
      <c r="J28" s="249"/>
      <c r="K28" s="249"/>
      <c r="L28" s="249"/>
      <c r="M28" s="249"/>
      <c r="S28" s="355"/>
      <c r="T28" s="356"/>
      <c r="U28" s="353"/>
      <c r="V28" s="353"/>
      <c r="W28" s="349"/>
      <c r="Y28" s="350"/>
      <c r="Z28" s="350"/>
      <c r="AA28" s="349"/>
    </row>
    <row r="29" spans="1:27" ht="15">
      <c r="A29" s="143" t="s">
        <v>79</v>
      </c>
      <c r="B29" s="342" t="s">
        <v>263</v>
      </c>
      <c r="C29" s="216" t="s">
        <v>263</v>
      </c>
      <c r="D29" s="249"/>
      <c r="E29" s="249"/>
      <c r="F29" s="249"/>
      <c r="G29" s="249"/>
      <c r="I29" s="249"/>
      <c r="J29" s="249"/>
      <c r="K29" s="249"/>
      <c r="L29" s="249"/>
      <c r="M29" s="249"/>
      <c r="Y29" s="335"/>
      <c r="Z29" s="335"/>
      <c r="AA29" s="349"/>
    </row>
    <row r="30" spans="1:13" ht="15">
      <c r="A30" s="143" t="s">
        <v>14</v>
      </c>
      <c r="B30" s="144" t="s">
        <v>263</v>
      </c>
      <c r="C30" s="216" t="s">
        <v>263</v>
      </c>
      <c r="D30" s="249"/>
      <c r="E30" s="249"/>
      <c r="F30" s="249"/>
      <c r="G30" s="249"/>
      <c r="I30" s="249"/>
      <c r="J30" s="249"/>
      <c r="K30" s="249"/>
      <c r="L30" s="249"/>
      <c r="M30" s="249"/>
    </row>
    <row r="31" spans="1:27" ht="15">
      <c r="A31" s="146" t="s">
        <v>12</v>
      </c>
      <c r="B31" s="144">
        <v>5440</v>
      </c>
      <c r="C31" s="216">
        <v>1</v>
      </c>
      <c r="D31" s="249"/>
      <c r="E31" s="249"/>
      <c r="F31" s="249"/>
      <c r="G31" s="249"/>
      <c r="I31" s="249"/>
      <c r="J31" s="249"/>
      <c r="K31" s="249"/>
      <c r="L31" s="249"/>
      <c r="M31" s="249"/>
      <c r="T31" s="354"/>
      <c r="U31" s="351"/>
      <c r="V31" s="351"/>
      <c r="W31" s="30"/>
      <c r="X31" s="30"/>
      <c r="Y31" s="356"/>
      <c r="Z31" s="356"/>
      <c r="AA31" s="356"/>
    </row>
    <row r="32" spans="1:27" ht="15">
      <c r="A32" s="149" t="s">
        <v>54</v>
      </c>
      <c r="B32" s="336">
        <v>20.49</v>
      </c>
      <c r="C32" s="304" t="s">
        <v>28</v>
      </c>
      <c r="D32" s="249"/>
      <c r="E32" s="249"/>
      <c r="F32" s="249"/>
      <c r="G32" s="249"/>
      <c r="I32" s="249"/>
      <c r="J32" s="249"/>
      <c r="K32" s="249"/>
      <c r="L32" s="249"/>
      <c r="M32" s="249"/>
      <c r="T32" s="356"/>
      <c r="U32" s="335"/>
      <c r="V32" s="335"/>
      <c r="W32" s="30"/>
      <c r="X32" s="30"/>
      <c r="Y32" s="335"/>
      <c r="Z32" s="335"/>
      <c r="AA32" s="335"/>
    </row>
    <row r="33" spans="1:27" ht="15">
      <c r="A33" s="146" t="s">
        <v>55</v>
      </c>
      <c r="B33" s="337">
        <v>19.02</v>
      </c>
      <c r="C33" s="303" t="s">
        <v>28</v>
      </c>
      <c r="D33" s="249"/>
      <c r="E33" s="249"/>
      <c r="F33" s="249"/>
      <c r="G33" s="249"/>
      <c r="I33" s="249"/>
      <c r="J33" s="249"/>
      <c r="K33" s="249"/>
      <c r="L33" s="249"/>
      <c r="M33" s="249"/>
      <c r="T33" s="30"/>
      <c r="U33" s="30"/>
      <c r="V33" s="30"/>
      <c r="W33" s="30"/>
      <c r="X33" s="30"/>
      <c r="Y33" s="335"/>
      <c r="Z33" s="335"/>
      <c r="AA33" s="335"/>
    </row>
    <row r="34" spans="1:24" ht="15">
      <c r="A34" s="249"/>
      <c r="B34" s="62"/>
      <c r="C34" s="258" t="s">
        <v>15</v>
      </c>
      <c r="D34" s="62"/>
      <c r="E34" s="249"/>
      <c r="F34" s="249"/>
      <c r="G34" s="249"/>
      <c r="I34" s="249"/>
      <c r="J34" s="249"/>
      <c r="K34" s="249"/>
      <c r="L34" s="62"/>
      <c r="M34" s="249"/>
      <c r="T34" s="30"/>
      <c r="U34" s="354"/>
      <c r="V34" s="354"/>
      <c r="W34" s="354"/>
      <c r="X34" s="354"/>
    </row>
    <row r="35" spans="6:25" ht="15">
      <c r="F35" s="62"/>
      <c r="G35" s="62"/>
      <c r="H35" s="62"/>
      <c r="T35" s="30"/>
      <c r="U35" s="354"/>
      <c r="V35" s="354"/>
      <c r="W35" s="351"/>
      <c r="X35" s="351"/>
      <c r="Y35" s="349"/>
    </row>
    <row r="36" spans="1:25" ht="15">
      <c r="A36" s="75" t="s">
        <v>16</v>
      </c>
      <c r="B36" s="75"/>
      <c r="E36" s="71"/>
      <c r="F36" s="71"/>
      <c r="G36" s="76"/>
      <c r="H36" s="76"/>
      <c r="T36" s="30"/>
      <c r="U36" s="355"/>
      <c r="V36" s="356"/>
      <c r="W36" s="335"/>
      <c r="X36" s="335"/>
      <c r="Y36" s="349"/>
    </row>
    <row r="37" spans="1:25" ht="15">
      <c r="A37" s="255" t="s">
        <v>181</v>
      </c>
      <c r="B37" s="142"/>
      <c r="T37" s="30"/>
      <c r="U37" s="355"/>
      <c r="V37" s="356"/>
      <c r="W37" s="335"/>
      <c r="X37" s="335"/>
      <c r="Y37" s="349"/>
    </row>
    <row r="38" spans="1:25" ht="15">
      <c r="A38" s="32" t="s">
        <v>65</v>
      </c>
      <c r="B38" s="142"/>
      <c r="E38" s="71"/>
      <c r="T38" s="30"/>
      <c r="U38" s="355"/>
      <c r="V38" s="356"/>
      <c r="W38" s="335"/>
      <c r="X38" s="335"/>
      <c r="Y38" s="349"/>
    </row>
    <row r="39" spans="1:25" ht="15">
      <c r="A39" s="32" t="s">
        <v>278</v>
      </c>
      <c r="B39" s="142"/>
      <c r="T39" s="30"/>
      <c r="U39" s="355"/>
      <c r="V39" s="356"/>
      <c r="W39" s="335"/>
      <c r="X39" s="335"/>
      <c r="Y39" s="349"/>
    </row>
    <row r="40" spans="1:25" ht="15">
      <c r="A40" s="32" t="s">
        <v>282</v>
      </c>
      <c r="B40" s="142"/>
      <c r="T40" s="30"/>
      <c r="U40" s="355"/>
      <c r="V40" s="356"/>
      <c r="W40" s="335"/>
      <c r="X40" s="335"/>
      <c r="Y40" s="349"/>
    </row>
    <row r="41" spans="1:25" ht="15">
      <c r="A41" s="32" t="s">
        <v>66</v>
      </c>
      <c r="B41" s="142"/>
      <c r="T41" s="30"/>
      <c r="U41" s="355"/>
      <c r="Y41" s="349"/>
    </row>
    <row r="42" spans="20:25" ht="15">
      <c r="T42" s="30"/>
      <c r="U42" s="355"/>
      <c r="Y42" s="349"/>
    </row>
    <row r="45" spans="20:26" ht="15">
      <c r="T45" s="354"/>
      <c r="U45" s="354"/>
      <c r="V45" s="354"/>
      <c r="W45" s="354"/>
      <c r="X45" s="354"/>
      <c r="Y45" s="354"/>
      <c r="Z45" s="349"/>
    </row>
    <row r="46" spans="20:26" ht="15">
      <c r="T46" s="354"/>
      <c r="U46" s="354"/>
      <c r="V46" s="354"/>
      <c r="W46" s="354"/>
      <c r="X46" s="351"/>
      <c r="Y46" s="351"/>
      <c r="Z46" s="349"/>
    </row>
    <row r="47" spans="20:26" ht="15">
      <c r="T47" s="355"/>
      <c r="U47" s="355"/>
      <c r="V47" s="355"/>
      <c r="W47" s="356"/>
      <c r="X47" s="335"/>
      <c r="Y47" s="335"/>
      <c r="Z47" s="349"/>
    </row>
    <row r="48" spans="20:26" ht="15">
      <c r="T48" s="355"/>
      <c r="U48" s="355"/>
      <c r="V48" s="355"/>
      <c r="W48" s="356"/>
      <c r="X48" s="335"/>
      <c r="Y48" s="335"/>
      <c r="Z48" s="349"/>
    </row>
    <row r="49" spans="20:26" ht="15">
      <c r="T49" s="355"/>
      <c r="U49" s="355"/>
      <c r="V49" s="355"/>
      <c r="W49" s="356"/>
      <c r="X49" s="335"/>
      <c r="Y49" s="335"/>
      <c r="Z49" s="349"/>
    </row>
    <row r="50" spans="20:26" ht="15">
      <c r="T50" s="355"/>
      <c r="U50" s="355"/>
      <c r="V50" s="355"/>
      <c r="W50" s="356"/>
      <c r="X50" s="357"/>
      <c r="Y50" s="357"/>
      <c r="Z50" s="349"/>
    </row>
    <row r="51" spans="20:26" ht="15">
      <c r="T51" s="355"/>
      <c r="U51" s="355"/>
      <c r="Z51" s="349"/>
    </row>
    <row r="52" spans="20:26" ht="15">
      <c r="T52" s="355"/>
      <c r="U52" s="355"/>
      <c r="V52" s="355"/>
      <c r="W52" s="356"/>
      <c r="X52" s="335"/>
      <c r="Y52" s="335"/>
      <c r="Z52" s="349"/>
    </row>
    <row r="53" spans="20:26" ht="15">
      <c r="T53" s="355"/>
      <c r="U53" s="355"/>
      <c r="V53" s="355"/>
      <c r="W53" s="356"/>
      <c r="X53" s="335"/>
      <c r="Y53" s="335"/>
      <c r="Z53" s="349"/>
    </row>
    <row r="54" spans="20:26" ht="15">
      <c r="T54" s="355"/>
      <c r="U54" s="355"/>
      <c r="V54" s="355"/>
      <c r="W54" s="356"/>
      <c r="X54" s="357"/>
      <c r="Y54" s="357"/>
      <c r="Z54" s="349"/>
    </row>
    <row r="55" spans="20:26" ht="15">
      <c r="T55" s="355"/>
      <c r="U55" s="355"/>
      <c r="V55" s="355"/>
      <c r="W55" s="356"/>
      <c r="X55" s="357"/>
      <c r="Y55" s="357"/>
      <c r="Z55" s="349"/>
    </row>
    <row r="56" spans="20:26" ht="15">
      <c r="T56" s="355"/>
      <c r="U56" s="355"/>
      <c r="V56" s="355"/>
      <c r="W56" s="356"/>
      <c r="X56" s="357"/>
      <c r="Y56" s="357"/>
      <c r="Z56" s="349"/>
    </row>
    <row r="57" spans="20:26" ht="15">
      <c r="T57" s="355"/>
      <c r="U57" s="355"/>
      <c r="V57" s="355"/>
      <c r="W57" s="356"/>
      <c r="X57" s="357"/>
      <c r="Y57" s="357"/>
      <c r="Z57" s="349"/>
    </row>
    <row r="58" spans="20:26" ht="15">
      <c r="T58" s="355"/>
      <c r="U58" s="355"/>
      <c r="V58" s="355"/>
      <c r="W58" s="356"/>
      <c r="X58" s="335"/>
      <c r="Y58" s="335"/>
      <c r="Z58" s="349"/>
    </row>
  </sheetData>
  <sheetProtection/>
  <mergeCells count="11">
    <mergeCell ref="T7:U7"/>
    <mergeCell ref="V7:W7"/>
    <mergeCell ref="Y27:Z27"/>
    <mergeCell ref="X7:Y7"/>
    <mergeCell ref="R10:R17"/>
    <mergeCell ref="B6:M6"/>
    <mergeCell ref="R5:S9"/>
    <mergeCell ref="T5:Z5"/>
    <mergeCell ref="T6:U6"/>
    <mergeCell ref="V6:W6"/>
    <mergeCell ref="X6:Y6"/>
  </mergeCells>
  <hyperlinks>
    <hyperlink ref="A4" location="Index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N3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8.421875" style="0" customWidth="1"/>
    <col min="2" max="2" width="15.140625" style="0" customWidth="1"/>
    <col min="3" max="3" width="15.421875" style="0" customWidth="1"/>
    <col min="4" max="4" width="8.00390625" style="0" customWidth="1"/>
    <col min="5" max="5" width="7.8515625" style="0" customWidth="1"/>
    <col min="6" max="6" width="10.140625" style="0" customWidth="1"/>
    <col min="7" max="7" width="9.00390625" style="0" customWidth="1"/>
    <col min="8" max="8" width="14.140625" style="0" customWidth="1"/>
    <col min="9" max="9" width="11.421875" style="0" customWidth="1"/>
    <col min="10" max="13" width="11.00390625" style="0" customWidth="1"/>
    <col min="15" max="15" width="11.28125" style="0" customWidth="1"/>
  </cols>
  <sheetData>
    <row r="1" spans="1:13" ht="21">
      <c r="A1" s="37" t="s">
        <v>137</v>
      </c>
      <c r="B1" s="37"/>
      <c r="C1" s="22"/>
      <c r="D1" s="22"/>
      <c r="E1" s="22"/>
      <c r="F1" s="22"/>
      <c r="G1" s="22"/>
      <c r="H1" s="22"/>
      <c r="I1" s="140"/>
      <c r="J1" s="140"/>
      <c r="K1" s="140"/>
      <c r="L1" s="140"/>
      <c r="M1" s="140"/>
    </row>
    <row r="2" spans="1:13" ht="15">
      <c r="A2" s="13" t="s">
        <v>7</v>
      </c>
      <c r="B2" s="13"/>
      <c r="C2" s="22"/>
      <c r="D2" s="22"/>
      <c r="E2" s="22"/>
      <c r="F2" s="22"/>
      <c r="G2" s="22"/>
      <c r="H2" s="22"/>
      <c r="I2" s="140"/>
      <c r="J2" s="140"/>
      <c r="K2" s="140"/>
      <c r="L2" s="140"/>
      <c r="M2" s="140"/>
    </row>
    <row r="3" spans="1:13" ht="15">
      <c r="A3" s="13" t="s">
        <v>60</v>
      </c>
      <c r="B3" s="13"/>
      <c r="C3" s="22"/>
      <c r="D3" s="22"/>
      <c r="E3" s="22"/>
      <c r="F3" s="22"/>
      <c r="G3" s="22"/>
      <c r="H3" s="22"/>
      <c r="I3" s="140"/>
      <c r="J3" s="140"/>
      <c r="K3" s="140"/>
      <c r="L3" s="140"/>
      <c r="M3" s="140"/>
    </row>
    <row r="4" spans="1:13" ht="15">
      <c r="A4" s="17" t="s">
        <v>23</v>
      </c>
      <c r="B4" s="17"/>
      <c r="C4" s="22"/>
      <c r="D4" s="22"/>
      <c r="E4" s="22"/>
      <c r="F4" s="22"/>
      <c r="G4" s="22"/>
      <c r="H4" s="22"/>
      <c r="I4" s="140"/>
      <c r="J4" s="140"/>
      <c r="K4" s="140"/>
      <c r="L4" s="140"/>
      <c r="M4" s="140"/>
    </row>
    <row r="5" spans="1:13" ht="15">
      <c r="A5" s="140"/>
      <c r="B5" s="140"/>
      <c r="C5" s="22"/>
      <c r="D5" s="22"/>
      <c r="E5" s="22"/>
      <c r="F5" s="22"/>
      <c r="G5" s="22"/>
      <c r="H5" s="22"/>
      <c r="I5" s="140"/>
      <c r="J5" s="140"/>
      <c r="K5" s="140"/>
      <c r="L5" s="140"/>
      <c r="M5" s="140"/>
    </row>
    <row r="6" spans="1:13" ht="15" customHeight="1">
      <c r="A6" s="166"/>
      <c r="B6" s="641" t="s">
        <v>152</v>
      </c>
      <c r="C6" s="641"/>
      <c r="D6" s="641"/>
      <c r="E6" s="641"/>
      <c r="F6" s="641"/>
      <c r="G6" s="641"/>
      <c r="H6" s="641"/>
      <c r="I6" s="642"/>
      <c r="J6" s="641"/>
      <c r="K6" s="641"/>
      <c r="L6" s="641"/>
      <c r="M6" s="641"/>
    </row>
    <row r="7" spans="1:13" ht="75">
      <c r="A7" s="67"/>
      <c r="B7" s="293" t="s">
        <v>102</v>
      </c>
      <c r="C7" s="141" t="s">
        <v>96</v>
      </c>
      <c r="D7" s="141" t="s">
        <v>198</v>
      </c>
      <c r="E7" s="141" t="s">
        <v>208</v>
      </c>
      <c r="F7" s="141" t="s">
        <v>209</v>
      </c>
      <c r="G7" s="141" t="s">
        <v>213</v>
      </c>
      <c r="H7" s="298" t="s">
        <v>162</v>
      </c>
      <c r="I7" s="12" t="s">
        <v>101</v>
      </c>
      <c r="J7" s="12" t="s">
        <v>218</v>
      </c>
      <c r="K7" s="378" t="s">
        <v>210</v>
      </c>
      <c r="L7" s="378" t="s">
        <v>211</v>
      </c>
      <c r="M7" s="378" t="s">
        <v>217</v>
      </c>
    </row>
    <row r="8" spans="1:14" ht="15">
      <c r="A8" s="68" t="s">
        <v>140</v>
      </c>
      <c r="B8" s="375">
        <v>2295</v>
      </c>
      <c r="C8" s="167">
        <v>1311</v>
      </c>
      <c r="D8" s="167">
        <v>138</v>
      </c>
      <c r="E8" s="167">
        <v>555</v>
      </c>
      <c r="F8" s="167">
        <v>170</v>
      </c>
      <c r="G8" s="167">
        <v>121</v>
      </c>
      <c r="H8" s="300">
        <v>0.083131089940957</v>
      </c>
      <c r="I8" s="301">
        <v>0.09668854635297588</v>
      </c>
      <c r="J8" s="379">
        <v>0.05825242718446602</v>
      </c>
      <c r="K8" s="379">
        <v>0.07845631891433417</v>
      </c>
      <c r="L8" s="379">
        <v>0.055446836268754074</v>
      </c>
      <c r="M8" s="379">
        <v>0.07862248213125406</v>
      </c>
      <c r="N8" s="424"/>
    </row>
    <row r="9" spans="1:14" ht="15">
      <c r="A9" s="68" t="s">
        <v>139</v>
      </c>
      <c r="B9" s="375">
        <v>25312</v>
      </c>
      <c r="C9" s="167">
        <v>12248</v>
      </c>
      <c r="D9" s="167">
        <v>2231</v>
      </c>
      <c r="E9" s="167">
        <v>6519</v>
      </c>
      <c r="F9" s="167">
        <v>2896</v>
      </c>
      <c r="G9" s="167">
        <v>1418</v>
      </c>
      <c r="H9" s="300">
        <v>0.916868910059043</v>
      </c>
      <c r="I9" s="301">
        <v>0.9033114536470241</v>
      </c>
      <c r="J9" s="301">
        <v>0.941747572815534</v>
      </c>
      <c r="K9" s="301">
        <v>0.9215436810856659</v>
      </c>
      <c r="L9" s="301">
        <v>0.9445531637312459</v>
      </c>
      <c r="M9" s="301">
        <v>0.9213775178687459</v>
      </c>
      <c r="N9" s="424"/>
    </row>
    <row r="10" spans="1:14" ht="15">
      <c r="A10" s="72" t="s">
        <v>172</v>
      </c>
      <c r="B10" s="376">
        <v>27607</v>
      </c>
      <c r="C10" s="374">
        <v>13559</v>
      </c>
      <c r="D10" s="374">
        <v>2369</v>
      </c>
      <c r="E10" s="374">
        <v>7074</v>
      </c>
      <c r="F10" s="374">
        <v>3066</v>
      </c>
      <c r="G10" s="374">
        <v>1539</v>
      </c>
      <c r="H10" s="382">
        <v>1</v>
      </c>
      <c r="I10" s="380">
        <v>1</v>
      </c>
      <c r="J10" s="380">
        <v>1</v>
      </c>
      <c r="K10" s="380">
        <v>1</v>
      </c>
      <c r="L10" s="380">
        <v>1</v>
      </c>
      <c r="M10" s="380">
        <v>1</v>
      </c>
      <c r="N10" s="424"/>
    </row>
    <row r="11" spans="1:13" ht="15">
      <c r="A11" s="72"/>
      <c r="B11" s="232"/>
      <c r="C11" s="232"/>
      <c r="D11" s="232"/>
      <c r="E11" s="232"/>
      <c r="F11" s="232"/>
      <c r="G11" s="232"/>
      <c r="H11" s="249"/>
      <c r="I11" s="140"/>
      <c r="J11" s="140"/>
      <c r="K11" s="140"/>
      <c r="L11" s="140"/>
      <c r="M11" s="258" t="s">
        <v>15</v>
      </c>
    </row>
    <row r="12" spans="1:13" ht="15">
      <c r="A12" s="72"/>
      <c r="B12" s="223" t="s">
        <v>153</v>
      </c>
      <c r="C12" s="393"/>
      <c r="D12" s="210"/>
      <c r="E12" s="210"/>
      <c r="F12" s="210"/>
      <c r="G12" s="210"/>
      <c r="H12" s="210"/>
      <c r="I12" s="210"/>
      <c r="J12" s="210"/>
      <c r="K12" s="210"/>
      <c r="L12" s="25"/>
      <c r="M12" s="25"/>
    </row>
    <row r="13" spans="1:13" ht="45">
      <c r="A13" s="67"/>
      <c r="B13" s="347" t="s">
        <v>175</v>
      </c>
      <c r="C13" s="254" t="s">
        <v>163</v>
      </c>
      <c r="D13" s="140"/>
      <c r="E13" s="140"/>
      <c r="F13" s="140"/>
      <c r="G13" s="140"/>
      <c r="H13" s="249"/>
      <c r="I13" s="140"/>
      <c r="J13" s="140"/>
      <c r="K13" s="140"/>
      <c r="L13" s="140"/>
      <c r="M13" s="140"/>
    </row>
    <row r="14" spans="1:13" ht="15">
      <c r="A14" s="68" t="s">
        <v>140</v>
      </c>
      <c r="B14" s="395">
        <v>446</v>
      </c>
      <c r="C14" s="57">
        <v>0.08198529411764706</v>
      </c>
      <c r="D14" s="140"/>
      <c r="E14" s="140"/>
      <c r="F14" s="140"/>
      <c r="G14" s="140"/>
      <c r="H14" s="249"/>
      <c r="I14" s="140"/>
      <c r="J14" s="140"/>
      <c r="K14" s="140"/>
      <c r="L14" s="140"/>
      <c r="M14" s="140"/>
    </row>
    <row r="15" spans="1:3" ht="15">
      <c r="A15" s="68" t="s">
        <v>139</v>
      </c>
      <c r="B15" s="395">
        <v>4994</v>
      </c>
      <c r="C15" s="57">
        <v>0.9180147058823529</v>
      </c>
    </row>
    <row r="16" spans="1:13" ht="15">
      <c r="A16" s="72" t="s">
        <v>172</v>
      </c>
      <c r="B16" s="431">
        <v>5440</v>
      </c>
      <c r="C16" s="59">
        <v>1</v>
      </c>
      <c r="D16" s="140"/>
      <c r="E16" s="140"/>
      <c r="F16" s="140"/>
      <c r="G16" s="140"/>
      <c r="H16" s="249"/>
      <c r="I16" s="140"/>
      <c r="J16" s="140"/>
      <c r="K16" s="140"/>
      <c r="L16" s="140"/>
      <c r="M16" s="140"/>
    </row>
    <row r="17" spans="1:13" ht="15">
      <c r="A17" s="140"/>
      <c r="B17" s="258"/>
      <c r="C17" s="258" t="s">
        <v>15</v>
      </c>
      <c r="D17" s="63"/>
      <c r="E17" s="22"/>
      <c r="F17" s="62"/>
      <c r="G17" s="62"/>
      <c r="H17" s="62"/>
      <c r="I17" s="140"/>
      <c r="J17" s="140"/>
      <c r="K17" s="63"/>
      <c r="L17" s="63"/>
      <c r="M17" s="140"/>
    </row>
    <row r="18" spans="1:13" ht="13.5" customHeight="1">
      <c r="A18" s="74" t="s">
        <v>16</v>
      </c>
      <c r="B18" s="74"/>
      <c r="C18" s="22"/>
      <c r="D18" s="22"/>
      <c r="E18" s="22"/>
      <c r="F18" s="22"/>
      <c r="G18" s="22"/>
      <c r="H18" s="22"/>
      <c r="I18" s="140"/>
      <c r="J18" s="140"/>
      <c r="K18" s="140"/>
      <c r="L18" s="140"/>
      <c r="M18" s="140"/>
    </row>
    <row r="19" spans="1:13" ht="13.5" customHeight="1">
      <c r="A19" s="255" t="s">
        <v>181</v>
      </c>
      <c r="B19" s="142"/>
      <c r="D19" s="22"/>
      <c r="E19" s="22"/>
      <c r="F19" s="22"/>
      <c r="G19" s="22"/>
      <c r="H19" s="22"/>
      <c r="I19" s="140"/>
      <c r="J19" s="140"/>
      <c r="K19" s="140"/>
      <c r="L19" s="140"/>
      <c r="M19" s="140"/>
    </row>
    <row r="20" spans="1:13" ht="13.5" customHeight="1">
      <c r="A20" s="142" t="s">
        <v>65</v>
      </c>
      <c r="B20" s="142"/>
      <c r="C20" s="22"/>
      <c r="D20" s="22"/>
      <c r="E20" s="22"/>
      <c r="F20" s="22"/>
      <c r="G20" s="22"/>
      <c r="H20" s="22"/>
      <c r="I20" s="140"/>
      <c r="J20" s="140"/>
      <c r="K20" s="140"/>
      <c r="L20" s="140"/>
      <c r="M20" s="140"/>
    </row>
    <row r="21" spans="1:13" ht="13.5" customHeight="1">
      <c r="A21" s="142" t="s">
        <v>278</v>
      </c>
      <c r="B21" s="142"/>
      <c r="C21" s="22"/>
      <c r="D21" s="22"/>
      <c r="E21" s="22"/>
      <c r="F21" s="22"/>
      <c r="G21" s="22"/>
      <c r="H21" s="22"/>
      <c r="I21" s="140"/>
      <c r="J21" s="140"/>
      <c r="K21" s="140"/>
      <c r="L21" s="140"/>
      <c r="M21" s="140"/>
    </row>
    <row r="22" spans="1:13" ht="13.5" customHeight="1">
      <c r="A22" s="142" t="s">
        <v>235</v>
      </c>
      <c r="B22" s="142"/>
      <c r="C22" s="22"/>
      <c r="D22" s="22"/>
      <c r="E22" s="22"/>
      <c r="F22" s="22"/>
      <c r="G22" s="22"/>
      <c r="H22" s="22"/>
      <c r="I22" s="140"/>
      <c r="J22" s="140"/>
      <c r="K22" s="140"/>
      <c r="L22" s="140"/>
      <c r="M22" s="140"/>
    </row>
    <row r="23" spans="1:13" ht="13.5" customHeight="1">
      <c r="A23" s="34" t="s">
        <v>138</v>
      </c>
      <c r="B23" s="34"/>
      <c r="C23" s="22"/>
      <c r="D23" s="22"/>
      <c r="E23" s="22"/>
      <c r="F23" s="22"/>
      <c r="G23" s="22"/>
      <c r="H23" s="22"/>
      <c r="I23" s="140"/>
      <c r="J23" s="140"/>
      <c r="K23" s="140"/>
      <c r="L23" s="140"/>
      <c r="M23" s="140"/>
    </row>
    <row r="24" spans="1:13" ht="15">
      <c r="A24" s="34"/>
      <c r="B24" s="140"/>
      <c r="C24" s="22"/>
      <c r="D24" s="22"/>
      <c r="E24" s="22"/>
      <c r="F24" s="22"/>
      <c r="G24" s="22"/>
      <c r="H24" s="22"/>
      <c r="I24" s="140"/>
      <c r="J24" s="140"/>
      <c r="K24" s="140"/>
      <c r="L24" s="140"/>
      <c r="M24" s="140"/>
    </row>
    <row r="39" spans="4:13" ht="15">
      <c r="D39" s="140"/>
      <c r="E39" s="140"/>
      <c r="F39" s="140"/>
      <c r="G39" s="140"/>
      <c r="H39" s="249"/>
      <c r="I39" s="140"/>
      <c r="J39" s="140"/>
      <c r="K39" s="140"/>
      <c r="L39" s="140"/>
      <c r="M39" s="140"/>
    </row>
  </sheetData>
  <sheetProtection/>
  <mergeCells count="1">
    <mergeCell ref="B6:M6"/>
  </mergeCells>
  <hyperlinks>
    <hyperlink ref="A4" location="Index!A1" display="Index"/>
  </hyperlink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O56"/>
  <sheetViews>
    <sheetView zoomScale="80" zoomScaleNormal="80" zoomScalePageLayoutView="0" workbookViewId="0" topLeftCell="A1">
      <selection activeCell="A1" sqref="A1"/>
    </sheetView>
  </sheetViews>
  <sheetFormatPr defaultColWidth="9.140625" defaultRowHeight="24" customHeight="1"/>
  <cols>
    <col min="1" max="1" width="28.140625" style="87" customWidth="1"/>
    <col min="2" max="2" width="13.140625" style="87" customWidth="1"/>
    <col min="3" max="3" width="12.7109375" style="87" customWidth="1"/>
    <col min="4" max="5" width="15.140625" style="87" customWidth="1"/>
    <col min="6" max="6" width="9.57421875" style="87" customWidth="1"/>
    <col min="7" max="7" width="15.140625" style="87" customWidth="1"/>
    <col min="8" max="8" width="11.7109375" style="87" customWidth="1"/>
    <col min="9" max="9" width="13.00390625" style="87" customWidth="1"/>
    <col min="10" max="10" width="13.8515625" style="88" customWidth="1"/>
    <col min="11" max="11" width="15.00390625" style="87" customWidth="1"/>
    <col min="12" max="12" width="19.00390625" style="88" customWidth="1"/>
    <col min="13" max="16384" width="9.140625" style="87" customWidth="1"/>
  </cols>
  <sheetData>
    <row r="1" spans="1:12" s="83" customFormat="1" ht="18.75" customHeight="1">
      <c r="A1" s="171" t="s">
        <v>204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0" ht="15">
      <c r="A2" s="84" t="s">
        <v>7</v>
      </c>
      <c r="B2" s="84"/>
      <c r="C2" s="85"/>
      <c r="D2" s="85"/>
      <c r="E2" s="85"/>
      <c r="F2" s="85"/>
      <c r="G2" s="85"/>
      <c r="H2" s="85"/>
      <c r="I2" s="85"/>
      <c r="J2" s="86"/>
    </row>
    <row r="3" spans="1:10" ht="15">
      <c r="A3" s="161" t="s">
        <v>135</v>
      </c>
      <c r="B3" s="84"/>
      <c r="C3" s="85"/>
      <c r="D3" s="85"/>
      <c r="E3" s="85"/>
      <c r="F3" s="85"/>
      <c r="G3" s="85"/>
      <c r="H3" s="85"/>
      <c r="I3" s="85"/>
      <c r="J3" s="86"/>
    </row>
    <row r="4" spans="1:10" ht="15">
      <c r="A4" s="89" t="s">
        <v>23</v>
      </c>
      <c r="B4" s="90"/>
      <c r="C4" s="85"/>
      <c r="D4" s="85"/>
      <c r="E4" s="85"/>
      <c r="F4" s="85"/>
      <c r="G4" s="85"/>
      <c r="H4" s="85"/>
      <c r="I4" s="85"/>
      <c r="J4" s="86"/>
    </row>
    <row r="5" spans="1:10" ht="15">
      <c r="A5" s="89"/>
      <c r="B5" s="90"/>
      <c r="C5" s="85"/>
      <c r="D5" s="85"/>
      <c r="E5" s="85"/>
      <c r="F5" s="85"/>
      <c r="G5" s="85"/>
      <c r="H5" s="85"/>
      <c r="I5" s="85"/>
      <c r="J5" s="86"/>
    </row>
    <row r="6" spans="1:12" ht="15">
      <c r="A6" s="233"/>
      <c r="B6" s="649" t="s">
        <v>285</v>
      </c>
      <c r="C6" s="650"/>
      <c r="D6" s="650"/>
      <c r="E6" s="651" t="s">
        <v>152</v>
      </c>
      <c r="F6" s="651"/>
      <c r="G6" s="651"/>
      <c r="H6" s="650"/>
      <c r="I6" s="650"/>
      <c r="J6" s="650"/>
      <c r="K6" s="650"/>
      <c r="L6" s="248" t="s">
        <v>153</v>
      </c>
    </row>
    <row r="7" spans="1:15" s="245" customFormat="1" ht="60" customHeight="1">
      <c r="A7" s="91"/>
      <c r="B7" s="254" t="s">
        <v>117</v>
      </c>
      <c r="C7" s="392" t="s">
        <v>179</v>
      </c>
      <c r="D7" s="47" t="s">
        <v>83</v>
      </c>
      <c r="E7" s="12" t="s">
        <v>144</v>
      </c>
      <c r="F7" s="12" t="s">
        <v>200</v>
      </c>
      <c r="G7" s="12" t="s">
        <v>201</v>
      </c>
      <c r="H7" s="12" t="s">
        <v>134</v>
      </c>
      <c r="I7" s="397" t="s">
        <v>87</v>
      </c>
      <c r="J7" s="12" t="s">
        <v>206</v>
      </c>
      <c r="K7" s="12" t="s">
        <v>207</v>
      </c>
      <c r="L7" s="254" t="s">
        <v>180</v>
      </c>
      <c r="M7" s="92"/>
      <c r="O7" s="247"/>
    </row>
    <row r="8" spans="1:15" s="246" customFormat="1" ht="15">
      <c r="A8" s="93" t="s">
        <v>0</v>
      </c>
      <c r="B8" s="181">
        <v>2112</v>
      </c>
      <c r="C8" s="189">
        <v>1390</v>
      </c>
      <c r="D8" s="155">
        <f>B8/C8</f>
        <v>1.5194244604316547</v>
      </c>
      <c r="E8" s="285">
        <v>1841</v>
      </c>
      <c r="F8" s="285">
        <v>1348</v>
      </c>
      <c r="G8" s="484">
        <f>E8/F8</f>
        <v>1.3657270029673592</v>
      </c>
      <c r="H8" s="276">
        <v>1039</v>
      </c>
      <c r="I8" s="276">
        <v>141</v>
      </c>
      <c r="J8" s="276">
        <v>339</v>
      </c>
      <c r="K8" s="276">
        <v>322</v>
      </c>
      <c r="L8" s="234" t="s">
        <v>118</v>
      </c>
      <c r="M8" s="87"/>
      <c r="O8" s="154"/>
    </row>
    <row r="9" spans="1:15" s="246" customFormat="1" ht="15">
      <c r="A9" s="93" t="s">
        <v>1</v>
      </c>
      <c r="B9" s="182">
        <v>2389</v>
      </c>
      <c r="C9" s="189">
        <v>2495</v>
      </c>
      <c r="D9" s="155">
        <f>B9/C9</f>
        <v>0.9575150300601203</v>
      </c>
      <c r="E9" s="285">
        <v>2170</v>
      </c>
      <c r="F9" s="285">
        <v>2346</v>
      </c>
      <c r="G9" s="484">
        <f aca="true" t="shared" si="0" ref="G9:G31">E9/F9</f>
        <v>0.9249786871270247</v>
      </c>
      <c r="H9" s="277">
        <v>1446</v>
      </c>
      <c r="I9" s="277">
        <v>91</v>
      </c>
      <c r="J9" s="277">
        <v>450</v>
      </c>
      <c r="K9" s="277">
        <v>183</v>
      </c>
      <c r="L9" s="176" t="s">
        <v>118</v>
      </c>
      <c r="M9" s="87"/>
      <c r="O9" s="154"/>
    </row>
    <row r="10" spans="1:15" s="398" customFormat="1" ht="15">
      <c r="A10" s="95" t="s">
        <v>49</v>
      </c>
      <c r="B10" s="501">
        <v>2382</v>
      </c>
      <c r="C10" s="502">
        <v>2605</v>
      </c>
      <c r="D10" s="156">
        <f>B10/C10</f>
        <v>0.9143953934740883</v>
      </c>
      <c r="E10" s="290">
        <v>2305</v>
      </c>
      <c r="F10" s="290">
        <v>2520</v>
      </c>
      <c r="G10" s="486">
        <f t="shared" si="0"/>
        <v>0.9146825396825397</v>
      </c>
      <c r="H10" s="284">
        <v>1544</v>
      </c>
      <c r="I10" s="283">
        <v>139</v>
      </c>
      <c r="J10" s="283">
        <v>409</v>
      </c>
      <c r="K10" s="284">
        <v>213</v>
      </c>
      <c r="L10" s="177" t="s">
        <v>118</v>
      </c>
      <c r="M10" s="109"/>
      <c r="O10" s="399"/>
    </row>
    <row r="11" spans="1:15" s="269" customFormat="1" ht="15">
      <c r="A11" s="96" t="s">
        <v>81</v>
      </c>
      <c r="B11" s="183">
        <v>857</v>
      </c>
      <c r="C11" s="190">
        <v>905</v>
      </c>
      <c r="D11" s="200">
        <v>0.9469613259668508</v>
      </c>
      <c r="E11" s="286">
        <v>845</v>
      </c>
      <c r="F11" s="286">
        <v>891</v>
      </c>
      <c r="G11" s="503">
        <f t="shared" si="0"/>
        <v>0.9483726150392817</v>
      </c>
      <c r="H11" s="279">
        <v>605</v>
      </c>
      <c r="I11" s="278">
        <v>31</v>
      </c>
      <c r="J11" s="278">
        <v>145</v>
      </c>
      <c r="K11" s="279">
        <v>64</v>
      </c>
      <c r="L11" s="198" t="s">
        <v>118</v>
      </c>
      <c r="M11" s="97"/>
      <c r="O11" s="270"/>
    </row>
    <row r="12" spans="1:15" s="269" customFormat="1" ht="15">
      <c r="A12" s="99" t="s">
        <v>2</v>
      </c>
      <c r="B12" s="184">
        <v>864</v>
      </c>
      <c r="C12" s="191">
        <v>715</v>
      </c>
      <c r="D12" s="197">
        <v>1.2083916083916084</v>
      </c>
      <c r="E12" s="287">
        <v>823</v>
      </c>
      <c r="F12" s="287">
        <v>682</v>
      </c>
      <c r="G12" s="503">
        <f t="shared" si="0"/>
        <v>1.2067448680351907</v>
      </c>
      <c r="H12" s="279">
        <v>527</v>
      </c>
      <c r="I12" s="279">
        <v>75</v>
      </c>
      <c r="J12" s="279">
        <v>143</v>
      </c>
      <c r="K12" s="279">
        <v>78</v>
      </c>
      <c r="L12" s="198" t="s">
        <v>118</v>
      </c>
      <c r="M12" s="97"/>
      <c r="O12" s="270"/>
    </row>
    <row r="13" spans="1:15" s="269" customFormat="1" ht="15">
      <c r="A13" s="101" t="s">
        <v>82</v>
      </c>
      <c r="B13" s="185">
        <v>661</v>
      </c>
      <c r="C13" s="192">
        <v>985</v>
      </c>
      <c r="D13" s="201">
        <v>0.6710659898477157</v>
      </c>
      <c r="E13" s="288">
        <v>637</v>
      </c>
      <c r="F13" s="288">
        <v>947</v>
      </c>
      <c r="G13" s="504">
        <f t="shared" si="0"/>
        <v>0.672650475184794</v>
      </c>
      <c r="H13" s="280">
        <v>412</v>
      </c>
      <c r="I13" s="280">
        <v>33</v>
      </c>
      <c r="J13" s="280">
        <v>121</v>
      </c>
      <c r="K13" s="280">
        <v>71</v>
      </c>
      <c r="L13" s="199" t="s">
        <v>118</v>
      </c>
      <c r="M13" s="97"/>
      <c r="O13" s="270"/>
    </row>
    <row r="14" spans="1:15" s="246" customFormat="1" ht="15">
      <c r="A14" s="93" t="s">
        <v>85</v>
      </c>
      <c r="B14" s="182">
        <v>520</v>
      </c>
      <c r="C14" s="400">
        <v>610</v>
      </c>
      <c r="D14" s="155">
        <f aca="true" t="shared" si="1" ref="D14:D31">B14/C14</f>
        <v>0.8524590163934426</v>
      </c>
      <c r="E14" s="285">
        <v>519</v>
      </c>
      <c r="F14" s="285">
        <v>610</v>
      </c>
      <c r="G14" s="484">
        <f t="shared" si="0"/>
        <v>0.8508196721311475</v>
      </c>
      <c r="H14" s="277">
        <v>345</v>
      </c>
      <c r="I14" s="277">
        <v>20</v>
      </c>
      <c r="J14" s="277">
        <v>120</v>
      </c>
      <c r="K14" s="277">
        <v>34</v>
      </c>
      <c r="L14" s="176" t="s">
        <v>118</v>
      </c>
      <c r="M14" s="87"/>
      <c r="O14" s="154"/>
    </row>
    <row r="15" spans="1:15" s="246" customFormat="1" ht="18.75" customHeight="1">
      <c r="A15" s="93" t="s">
        <v>89</v>
      </c>
      <c r="B15" s="182">
        <v>441</v>
      </c>
      <c r="C15" s="400">
        <v>1030</v>
      </c>
      <c r="D15" s="155">
        <f t="shared" si="1"/>
        <v>0.42815533980582526</v>
      </c>
      <c r="E15" s="285">
        <v>409</v>
      </c>
      <c r="F15" s="285">
        <v>981</v>
      </c>
      <c r="G15" s="484">
        <f t="shared" si="0"/>
        <v>0.4169215086646279</v>
      </c>
      <c r="H15" s="277">
        <v>210</v>
      </c>
      <c r="I15" s="277">
        <v>35</v>
      </c>
      <c r="J15" s="277">
        <v>111</v>
      </c>
      <c r="K15" s="277">
        <v>53</v>
      </c>
      <c r="L15" s="176" t="s">
        <v>118</v>
      </c>
      <c r="M15" s="87"/>
      <c r="O15" s="154"/>
    </row>
    <row r="16" spans="1:15" s="246" customFormat="1" ht="15">
      <c r="A16" s="93" t="s">
        <v>90</v>
      </c>
      <c r="B16" s="182">
        <v>1271</v>
      </c>
      <c r="C16" s="189">
        <v>1390</v>
      </c>
      <c r="D16" s="155">
        <f t="shared" si="1"/>
        <v>0.9143884892086331</v>
      </c>
      <c r="E16" s="285">
        <v>1238</v>
      </c>
      <c r="F16" s="285">
        <v>1375</v>
      </c>
      <c r="G16" s="484">
        <f t="shared" si="0"/>
        <v>0.9003636363636364</v>
      </c>
      <c r="H16" s="277">
        <v>831</v>
      </c>
      <c r="I16" s="277">
        <v>44</v>
      </c>
      <c r="J16" s="277">
        <v>273</v>
      </c>
      <c r="K16" s="277">
        <v>90</v>
      </c>
      <c r="L16" s="176" t="s">
        <v>118</v>
      </c>
      <c r="M16" s="87"/>
      <c r="O16" s="154"/>
    </row>
    <row r="17" spans="1:15" s="246" customFormat="1" ht="15">
      <c r="A17" s="93" t="s">
        <v>3</v>
      </c>
      <c r="B17" s="182">
        <v>609</v>
      </c>
      <c r="C17" s="189">
        <v>740</v>
      </c>
      <c r="D17" s="155">
        <f t="shared" si="1"/>
        <v>0.822972972972973</v>
      </c>
      <c r="E17" s="285">
        <v>597</v>
      </c>
      <c r="F17" s="285">
        <v>741</v>
      </c>
      <c r="G17" s="484">
        <f t="shared" si="0"/>
        <v>0.805668016194332</v>
      </c>
      <c r="H17" s="277">
        <v>368</v>
      </c>
      <c r="I17" s="277">
        <v>28</v>
      </c>
      <c r="J17" s="277">
        <v>144</v>
      </c>
      <c r="K17" s="277">
        <v>57</v>
      </c>
      <c r="L17" s="176" t="s">
        <v>118</v>
      </c>
      <c r="M17" s="87"/>
      <c r="O17" s="154"/>
    </row>
    <row r="18" spans="1:15" ht="15">
      <c r="A18" s="93" t="s">
        <v>4</v>
      </c>
      <c r="B18" s="182">
        <v>771</v>
      </c>
      <c r="C18" s="189">
        <v>630</v>
      </c>
      <c r="D18" s="155">
        <f t="shared" si="1"/>
        <v>1.223809523809524</v>
      </c>
      <c r="E18" s="285">
        <v>767</v>
      </c>
      <c r="F18" s="285">
        <v>632</v>
      </c>
      <c r="G18" s="484">
        <f t="shared" si="0"/>
        <v>1.2136075949367089</v>
      </c>
      <c r="H18" s="277">
        <v>394</v>
      </c>
      <c r="I18" s="277">
        <v>86</v>
      </c>
      <c r="J18" s="277">
        <v>201</v>
      </c>
      <c r="K18" s="277">
        <v>86</v>
      </c>
      <c r="L18" s="176" t="s">
        <v>118</v>
      </c>
      <c r="O18" s="94"/>
    </row>
    <row r="19" spans="1:15" ht="15">
      <c r="A19" s="93" t="s">
        <v>91</v>
      </c>
      <c r="B19" s="182">
        <v>402</v>
      </c>
      <c r="C19" s="189">
        <v>405</v>
      </c>
      <c r="D19" s="155">
        <f t="shared" si="1"/>
        <v>0.9925925925925926</v>
      </c>
      <c r="E19" s="285">
        <v>402</v>
      </c>
      <c r="F19" s="285">
        <v>403</v>
      </c>
      <c r="G19" s="484">
        <f t="shared" si="0"/>
        <v>0.9975186104218362</v>
      </c>
      <c r="H19" s="277">
        <v>201</v>
      </c>
      <c r="I19" s="277">
        <v>30</v>
      </c>
      <c r="J19" s="277">
        <v>153</v>
      </c>
      <c r="K19" s="277">
        <v>18</v>
      </c>
      <c r="L19" s="176" t="s">
        <v>118</v>
      </c>
      <c r="O19" s="94"/>
    </row>
    <row r="20" spans="1:15" ht="14.25" customHeight="1">
      <c r="A20" s="93" t="s">
        <v>5</v>
      </c>
      <c r="B20" s="182">
        <v>374</v>
      </c>
      <c r="C20" s="189">
        <v>460</v>
      </c>
      <c r="D20" s="155">
        <f t="shared" si="1"/>
        <v>0.8130434782608695</v>
      </c>
      <c r="E20" s="285">
        <v>374</v>
      </c>
      <c r="F20" s="285">
        <v>461</v>
      </c>
      <c r="G20" s="484">
        <f t="shared" si="0"/>
        <v>0.8112798264642083</v>
      </c>
      <c r="H20" s="277">
        <v>226</v>
      </c>
      <c r="I20" s="277">
        <v>23</v>
      </c>
      <c r="J20" s="277">
        <v>97</v>
      </c>
      <c r="K20" s="277">
        <v>28</v>
      </c>
      <c r="L20" s="176" t="s">
        <v>118</v>
      </c>
      <c r="O20" s="94"/>
    </row>
    <row r="21" spans="1:15" ht="15">
      <c r="A21" s="93" t="s">
        <v>92</v>
      </c>
      <c r="B21" s="182">
        <v>1212</v>
      </c>
      <c r="C21" s="189">
        <v>1050</v>
      </c>
      <c r="D21" s="155">
        <f t="shared" si="1"/>
        <v>1.1542857142857144</v>
      </c>
      <c r="E21" s="285">
        <v>1095</v>
      </c>
      <c r="F21" s="285">
        <v>966</v>
      </c>
      <c r="G21" s="484">
        <f t="shared" si="0"/>
        <v>1.1335403726708075</v>
      </c>
      <c r="H21" s="277">
        <v>363</v>
      </c>
      <c r="I21" s="277">
        <v>179</v>
      </c>
      <c r="J21" s="277">
        <v>494</v>
      </c>
      <c r="K21" s="277">
        <v>59</v>
      </c>
      <c r="L21" s="176" t="s">
        <v>118</v>
      </c>
      <c r="O21" s="94"/>
    </row>
    <row r="22" spans="1:15" ht="15">
      <c r="A22" s="93" t="s">
        <v>93</v>
      </c>
      <c r="B22" s="182">
        <v>394</v>
      </c>
      <c r="C22" s="189">
        <v>545</v>
      </c>
      <c r="D22" s="155">
        <f t="shared" si="1"/>
        <v>0.7229357798165138</v>
      </c>
      <c r="E22" s="285">
        <v>386</v>
      </c>
      <c r="F22" s="285">
        <v>537</v>
      </c>
      <c r="G22" s="484">
        <f t="shared" si="0"/>
        <v>0.7188081936685289</v>
      </c>
      <c r="H22" s="277">
        <v>279</v>
      </c>
      <c r="I22" s="277">
        <v>13</v>
      </c>
      <c r="J22" s="277">
        <v>83</v>
      </c>
      <c r="K22" s="277">
        <v>11</v>
      </c>
      <c r="L22" s="176" t="s">
        <v>118</v>
      </c>
      <c r="O22" s="94"/>
    </row>
    <row r="23" spans="1:15" ht="18.75" customHeight="1">
      <c r="A23" s="93" t="s">
        <v>94</v>
      </c>
      <c r="B23" s="182">
        <v>207</v>
      </c>
      <c r="C23" s="400">
        <v>265</v>
      </c>
      <c r="D23" s="155">
        <f t="shared" si="1"/>
        <v>0.7811320754716982</v>
      </c>
      <c r="E23" s="285">
        <v>207</v>
      </c>
      <c r="F23" s="285">
        <v>264</v>
      </c>
      <c r="G23" s="484">
        <f t="shared" si="0"/>
        <v>0.7840909090909091</v>
      </c>
      <c r="H23" s="277">
        <v>139</v>
      </c>
      <c r="I23" s="277">
        <v>11</v>
      </c>
      <c r="J23" s="277">
        <v>38</v>
      </c>
      <c r="K23" s="277">
        <v>19</v>
      </c>
      <c r="L23" s="176" t="s">
        <v>118</v>
      </c>
      <c r="O23" s="94"/>
    </row>
    <row r="24" spans="1:15" ht="15">
      <c r="A24" s="93" t="s">
        <v>95</v>
      </c>
      <c r="B24" s="182">
        <v>166</v>
      </c>
      <c r="C24" s="229">
        <v>215</v>
      </c>
      <c r="D24" s="155">
        <f t="shared" si="1"/>
        <v>0.772093023255814</v>
      </c>
      <c r="E24" s="289">
        <v>166</v>
      </c>
      <c r="F24" s="289">
        <v>216</v>
      </c>
      <c r="G24" s="484">
        <f t="shared" si="0"/>
        <v>0.7685185185185185</v>
      </c>
      <c r="H24" s="277">
        <v>77</v>
      </c>
      <c r="I24" s="277">
        <v>16</v>
      </c>
      <c r="J24" s="277">
        <v>61</v>
      </c>
      <c r="K24" s="277">
        <v>12</v>
      </c>
      <c r="L24" s="230" t="s">
        <v>118</v>
      </c>
      <c r="O24" s="94"/>
    </row>
    <row r="25" spans="1:15" ht="15">
      <c r="A25" s="93" t="s">
        <v>41</v>
      </c>
      <c r="B25" s="182">
        <v>495</v>
      </c>
      <c r="C25" s="189">
        <v>465</v>
      </c>
      <c r="D25" s="155">
        <f t="shared" si="1"/>
        <v>1.064516129032258</v>
      </c>
      <c r="E25" s="289">
        <v>495</v>
      </c>
      <c r="F25" s="289">
        <v>466</v>
      </c>
      <c r="G25" s="484">
        <f t="shared" si="0"/>
        <v>1.0622317596566524</v>
      </c>
      <c r="H25" s="277">
        <v>221</v>
      </c>
      <c r="I25" s="277">
        <v>76</v>
      </c>
      <c r="J25" s="277">
        <v>172</v>
      </c>
      <c r="K25" s="277">
        <v>26</v>
      </c>
      <c r="L25" s="230" t="s">
        <v>118</v>
      </c>
      <c r="O25" s="94"/>
    </row>
    <row r="26" spans="1:15" ht="7.5" customHeight="1">
      <c r="A26" s="93"/>
      <c r="B26" s="186"/>
      <c r="C26" s="400"/>
      <c r="D26" s="155"/>
      <c r="E26" s="285"/>
      <c r="F26" s="285"/>
      <c r="G26" s="484"/>
      <c r="H26" s="277"/>
      <c r="I26" s="281"/>
      <c r="J26" s="282"/>
      <c r="K26" s="282"/>
      <c r="L26" s="176"/>
      <c r="O26" s="94"/>
    </row>
    <row r="27" spans="1:15" s="109" customFormat="1" ht="15">
      <c r="A27" s="93" t="s">
        <v>36</v>
      </c>
      <c r="B27" s="187">
        <v>13745</v>
      </c>
      <c r="C27" s="193">
        <v>14295</v>
      </c>
      <c r="D27" s="156">
        <f t="shared" si="1"/>
        <v>0.9615250087443162</v>
      </c>
      <c r="E27" s="290">
        <v>12971</v>
      </c>
      <c r="F27" s="290">
        <v>13866</v>
      </c>
      <c r="G27" s="485">
        <f t="shared" si="0"/>
        <v>0.9354536275782489</v>
      </c>
      <c r="H27" s="283">
        <v>7683</v>
      </c>
      <c r="I27" s="283">
        <v>932</v>
      </c>
      <c r="J27" s="283">
        <v>3145</v>
      </c>
      <c r="K27" s="283">
        <v>1211</v>
      </c>
      <c r="L27" s="179">
        <v>774</v>
      </c>
      <c r="O27" s="401"/>
    </row>
    <row r="28" spans="1:15" s="109" customFormat="1" ht="8.25" customHeight="1">
      <c r="A28" s="103"/>
      <c r="B28" s="188"/>
      <c r="C28" s="194"/>
      <c r="D28" s="156"/>
      <c r="E28" s="290"/>
      <c r="F28" s="290"/>
      <c r="G28" s="485"/>
      <c r="H28" s="283"/>
      <c r="I28" s="283"/>
      <c r="J28" s="283"/>
      <c r="K28" s="283"/>
      <c r="L28" s="176"/>
      <c r="O28" s="401"/>
    </row>
    <row r="29" spans="1:15" s="109" customFormat="1" ht="15">
      <c r="A29" s="104" t="s">
        <v>40</v>
      </c>
      <c r="B29" s="188">
        <v>17944</v>
      </c>
      <c r="C29" s="194">
        <v>20595</v>
      </c>
      <c r="D29" s="156">
        <f t="shared" si="1"/>
        <v>0.8712794367564943</v>
      </c>
      <c r="E29" s="290">
        <v>12782</v>
      </c>
      <c r="F29" s="290">
        <v>14328</v>
      </c>
      <c r="G29" s="485">
        <f t="shared" si="0"/>
        <v>0.8920993858179788</v>
      </c>
      <c r="H29" s="283">
        <v>7012</v>
      </c>
      <c r="I29" s="283">
        <v>1056</v>
      </c>
      <c r="J29" s="283">
        <v>3166</v>
      </c>
      <c r="K29" s="283">
        <v>1548</v>
      </c>
      <c r="L29" s="179">
        <v>5162</v>
      </c>
      <c r="O29" s="402"/>
    </row>
    <row r="30" spans="1:15" s="109" customFormat="1" ht="8.25" customHeight="1">
      <c r="A30" s="105"/>
      <c r="C30" s="195"/>
      <c r="D30" s="156"/>
      <c r="E30" s="290"/>
      <c r="F30" s="290"/>
      <c r="G30" s="485"/>
      <c r="H30" s="283"/>
      <c r="I30" s="283"/>
      <c r="J30" s="283"/>
      <c r="K30" s="283"/>
      <c r="L30" s="176"/>
      <c r="O30" s="401"/>
    </row>
    <row r="31" spans="1:15" s="109" customFormat="1" ht="15">
      <c r="A31" s="106" t="s">
        <v>6</v>
      </c>
      <c r="B31" s="157">
        <v>31689</v>
      </c>
      <c r="C31" s="196">
        <v>34890</v>
      </c>
      <c r="D31" s="158">
        <f t="shared" si="1"/>
        <v>0.9082545141874463</v>
      </c>
      <c r="E31" s="291">
        <v>25753</v>
      </c>
      <c r="F31" s="291">
        <v>28194</v>
      </c>
      <c r="G31" s="486">
        <f t="shared" si="0"/>
        <v>0.9134212953110591</v>
      </c>
      <c r="H31" s="284">
        <v>14695</v>
      </c>
      <c r="I31" s="284">
        <v>1988</v>
      </c>
      <c r="J31" s="284">
        <v>6311</v>
      </c>
      <c r="K31" s="284">
        <v>2759</v>
      </c>
      <c r="L31" s="180">
        <v>5936</v>
      </c>
      <c r="O31" s="401"/>
    </row>
    <row r="32" spans="2:12" s="107" customFormat="1" ht="15"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63" t="s">
        <v>15</v>
      </c>
    </row>
    <row r="33" spans="1:12" ht="14.25" customHeight="1">
      <c r="A33" s="108" t="s">
        <v>16</v>
      </c>
      <c r="B33" s="109"/>
      <c r="C33" s="110"/>
      <c r="D33" s="111"/>
      <c r="E33" s="111"/>
      <c r="F33" s="111"/>
      <c r="G33" s="111"/>
      <c r="J33" s="112"/>
      <c r="L33" s="112"/>
    </row>
    <row r="34" spans="1:12" s="117" customFormat="1" ht="12" customHeight="1">
      <c r="A34" s="113" t="s">
        <v>84</v>
      </c>
      <c r="B34" s="113"/>
      <c r="C34" s="114"/>
      <c r="D34" s="114"/>
      <c r="E34" s="114"/>
      <c r="F34" s="114"/>
      <c r="G34" s="114"/>
      <c r="H34" s="114"/>
      <c r="I34" s="114"/>
      <c r="J34" s="115"/>
      <c r="K34" s="116"/>
      <c r="L34" s="118"/>
    </row>
    <row r="35" spans="1:12" s="117" customFormat="1" ht="12" customHeight="1">
      <c r="A35" s="113" t="s">
        <v>176</v>
      </c>
      <c r="B35" s="113"/>
      <c r="C35" s="114"/>
      <c r="D35" s="114"/>
      <c r="E35" s="114"/>
      <c r="F35" s="114"/>
      <c r="G35" s="114"/>
      <c r="H35" s="114"/>
      <c r="I35" s="114"/>
      <c r="J35" s="115"/>
      <c r="K35" s="116"/>
      <c r="L35" s="118"/>
    </row>
    <row r="36" spans="1:12" s="117" customFormat="1" ht="12" customHeight="1">
      <c r="A36" s="113" t="s">
        <v>278</v>
      </c>
      <c r="B36" s="113"/>
      <c r="C36" s="114"/>
      <c r="D36" s="114"/>
      <c r="E36" s="114"/>
      <c r="F36" s="114"/>
      <c r="G36" s="114"/>
      <c r="H36" s="114"/>
      <c r="I36" s="114"/>
      <c r="J36" s="115"/>
      <c r="K36" s="116"/>
      <c r="L36" s="118"/>
    </row>
    <row r="37" spans="1:12" s="117" customFormat="1" ht="12" customHeight="1">
      <c r="A37" s="162" t="s">
        <v>177</v>
      </c>
      <c r="B37" s="113"/>
      <c r="C37" s="114"/>
      <c r="D37" s="114"/>
      <c r="E37" s="114"/>
      <c r="F37" s="114"/>
      <c r="G37" s="114"/>
      <c r="H37" s="114"/>
      <c r="I37" s="114"/>
      <c r="J37" s="115"/>
      <c r="K37" s="116"/>
      <c r="L37" s="118"/>
    </row>
    <row r="38" spans="1:12" s="117" customFormat="1" ht="12" customHeight="1">
      <c r="A38" s="119" t="s">
        <v>34</v>
      </c>
      <c r="J38" s="118"/>
      <c r="L38" s="118"/>
    </row>
    <row r="39" spans="1:12" s="117" customFormat="1" ht="12" customHeight="1">
      <c r="A39" s="178" t="s">
        <v>178</v>
      </c>
      <c r="J39" s="118"/>
      <c r="L39" s="118"/>
    </row>
    <row r="40" spans="1:12" s="117" customFormat="1" ht="12" customHeight="1">
      <c r="A40" s="113" t="s">
        <v>189</v>
      </c>
      <c r="J40" s="118"/>
      <c r="L40" s="118"/>
    </row>
    <row r="41" spans="1:12" s="117" customFormat="1" ht="12">
      <c r="A41" s="113"/>
      <c r="B41" s="113"/>
      <c r="J41" s="118"/>
      <c r="L41" s="118"/>
    </row>
    <row r="42" spans="1:2" ht="15">
      <c r="A42" s="117"/>
      <c r="B42" s="120"/>
    </row>
    <row r="43" spans="2:7" ht="15">
      <c r="B43" s="120"/>
      <c r="D43" s="121"/>
      <c r="E43" s="121"/>
      <c r="F43" s="121"/>
      <c r="G43" s="121"/>
    </row>
    <row r="44" spans="4:7" ht="15">
      <c r="D44" s="122"/>
      <c r="E44" s="122"/>
      <c r="F44" s="122"/>
      <c r="G44" s="122"/>
    </row>
    <row r="45" spans="1:2" ht="15">
      <c r="A45" s="90"/>
      <c r="B45" s="123"/>
    </row>
    <row r="46" spans="1:2" ht="15">
      <c r="A46" s="90"/>
      <c r="B46" s="123"/>
    </row>
    <row r="47" spans="1:3" ht="15">
      <c r="A47" s="90"/>
      <c r="B47" s="88"/>
      <c r="C47" s="88"/>
    </row>
    <row r="48" ht="15">
      <c r="A48" s="90"/>
    </row>
    <row r="49" ht="15">
      <c r="A49" s="90"/>
    </row>
    <row r="50" spans="1:3" ht="15">
      <c r="A50" s="90"/>
      <c r="B50" s="88"/>
      <c r="C50" s="88"/>
    </row>
    <row r="51" spans="1:12" s="97" customFormat="1" ht="15">
      <c r="A51" s="124"/>
      <c r="B51" s="125"/>
      <c r="C51" s="102"/>
      <c r="D51" s="125"/>
      <c r="E51" s="125"/>
      <c r="F51" s="125"/>
      <c r="G51" s="125"/>
      <c r="H51" s="100"/>
      <c r="I51" s="100"/>
      <c r="J51" s="126"/>
      <c r="K51" s="100"/>
      <c r="L51" s="126"/>
    </row>
    <row r="52" spans="1:12" s="97" customFormat="1" ht="15">
      <c r="A52" s="124"/>
      <c r="B52" s="125"/>
      <c r="C52" s="125"/>
      <c r="D52" s="125"/>
      <c r="E52" s="125"/>
      <c r="F52" s="125"/>
      <c r="G52" s="125"/>
      <c r="H52" s="100"/>
      <c r="I52" s="100"/>
      <c r="J52" s="126"/>
      <c r="K52" s="100"/>
      <c r="L52" s="126"/>
    </row>
    <row r="53" spans="1:12" s="97" customFormat="1" ht="15">
      <c r="A53" s="124"/>
      <c r="B53" s="102"/>
      <c r="C53" s="102"/>
      <c r="D53" s="125"/>
      <c r="E53" s="125"/>
      <c r="F53" s="125"/>
      <c r="G53" s="125"/>
      <c r="H53" s="100"/>
      <c r="I53" s="100"/>
      <c r="J53" s="126"/>
      <c r="K53" s="100"/>
      <c r="L53" s="126"/>
    </row>
    <row r="54" spans="1:12" ht="15">
      <c r="A54" s="90"/>
      <c r="B54" s="98"/>
      <c r="C54" s="127"/>
      <c r="D54" s="98"/>
      <c r="E54" s="98"/>
      <c r="F54" s="98"/>
      <c r="G54" s="98"/>
      <c r="H54" s="100"/>
      <c r="I54" s="100"/>
      <c r="J54" s="126"/>
      <c r="K54" s="100"/>
      <c r="L54" s="126"/>
    </row>
    <row r="55" spans="1:3" ht="15">
      <c r="A55" s="90"/>
      <c r="B55" s="88"/>
      <c r="C55" s="88"/>
    </row>
    <row r="56" spans="2:3" ht="15">
      <c r="B56" s="88"/>
      <c r="C56" s="88"/>
    </row>
  </sheetData>
  <sheetProtection/>
  <mergeCells count="2">
    <mergeCell ref="B6:D6"/>
    <mergeCell ref="E6:K6"/>
  </mergeCells>
  <hyperlinks>
    <hyperlink ref="A4" location="Index!A1" display="Index"/>
    <hyperlink ref="A38" r:id="rId1" display="https://www.gov.uk/government/publications/teacher-supply-mode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BA55"/>
  <sheetViews>
    <sheetView zoomScale="80" zoomScaleNormal="80" zoomScalePageLayoutView="0" workbookViewId="0" topLeftCell="A1">
      <selection activeCell="A1" sqref="A1"/>
    </sheetView>
  </sheetViews>
  <sheetFormatPr defaultColWidth="9.140625" defaultRowHeight="24" customHeight="1"/>
  <cols>
    <col min="1" max="1" width="27.8515625" style="11" customWidth="1"/>
    <col min="2" max="2" width="16.8515625" style="11" customWidth="1"/>
    <col min="3" max="4" width="16.8515625" style="249" customWidth="1"/>
    <col min="5" max="6" width="16.8515625" style="11" customWidth="1"/>
    <col min="7" max="7" width="15.7109375" style="140" customWidth="1"/>
    <col min="8" max="8" width="14.7109375" style="11" customWidth="1"/>
    <col min="9" max="16384" width="9.140625" style="11" customWidth="1"/>
  </cols>
  <sheetData>
    <row r="1" spans="1:7" s="53" customFormat="1" ht="20.25" customHeight="1">
      <c r="A1" s="37" t="s">
        <v>164</v>
      </c>
      <c r="B1" s="170"/>
      <c r="C1" s="170"/>
      <c r="D1" s="170"/>
      <c r="E1" s="170"/>
      <c r="F1" s="170"/>
      <c r="G1" s="170"/>
    </row>
    <row r="2" spans="1:7" ht="15.75" customHeight="1">
      <c r="A2" s="13" t="s">
        <v>7</v>
      </c>
      <c r="B2" s="13"/>
      <c r="C2" s="250"/>
      <c r="D2" s="250"/>
      <c r="E2" s="14"/>
      <c r="F2" s="14"/>
      <c r="G2" s="14"/>
    </row>
    <row r="3" spans="1:7" ht="15.75" customHeight="1">
      <c r="A3" s="13" t="s">
        <v>60</v>
      </c>
      <c r="B3" s="13"/>
      <c r="C3" s="250"/>
      <c r="D3" s="250"/>
      <c r="E3" s="14"/>
      <c r="F3" s="14"/>
      <c r="G3" s="14"/>
    </row>
    <row r="4" spans="1:7" ht="14.25" customHeight="1">
      <c r="A4" s="17" t="s">
        <v>23</v>
      </c>
      <c r="B4" s="18"/>
      <c r="C4" s="18"/>
      <c r="D4" s="18"/>
      <c r="E4" s="14"/>
      <c r="F4" s="14"/>
      <c r="G4" s="14"/>
    </row>
    <row r="5" spans="1:7" ht="17.25" customHeight="1">
      <c r="A5" s="19"/>
      <c r="B5" s="19"/>
      <c r="C5" s="19"/>
      <c r="D5" s="19"/>
      <c r="E5" s="14"/>
      <c r="F5" s="14"/>
      <c r="G5" s="30"/>
    </row>
    <row r="6" spans="1:7" s="22" customFormat="1" ht="75" customHeight="1">
      <c r="A6" s="254"/>
      <c r="B6" s="12" t="s">
        <v>165</v>
      </c>
      <c r="C6" s="12" t="s">
        <v>188</v>
      </c>
      <c r="D6" s="12" t="s">
        <v>187</v>
      </c>
      <c r="E6" s="254" t="s">
        <v>190</v>
      </c>
      <c r="F6" s="325" t="s">
        <v>61</v>
      </c>
      <c r="G6" s="325" t="s">
        <v>262</v>
      </c>
    </row>
    <row r="7" spans="1:7" ht="15.75" customHeight="1">
      <c r="A7" s="143" t="s">
        <v>0</v>
      </c>
      <c r="B7" s="309">
        <v>2329</v>
      </c>
      <c r="C7" s="438">
        <v>2318</v>
      </c>
      <c r="D7" s="438">
        <v>11</v>
      </c>
      <c r="E7" s="326">
        <v>2253.140095192215</v>
      </c>
      <c r="F7" s="327">
        <v>1.0336685255256235</v>
      </c>
      <c r="G7" s="543">
        <v>75.85990480778491</v>
      </c>
    </row>
    <row r="8" spans="1:7" ht="15.75" customHeight="1">
      <c r="A8" s="143" t="s">
        <v>1</v>
      </c>
      <c r="B8" s="309">
        <v>2407</v>
      </c>
      <c r="C8" s="438">
        <v>2368</v>
      </c>
      <c r="D8" s="438">
        <v>39</v>
      </c>
      <c r="E8" s="326">
        <v>2581.4599575409056</v>
      </c>
      <c r="F8" s="327">
        <v>0.9324181043245405</v>
      </c>
      <c r="G8" s="543">
        <v>0</v>
      </c>
    </row>
    <row r="9" spans="1:53" s="23" customFormat="1" ht="15.75" customHeight="1">
      <c r="A9" s="146" t="s">
        <v>49</v>
      </c>
      <c r="B9" s="452">
        <v>2799</v>
      </c>
      <c r="C9" s="373">
        <v>2763</v>
      </c>
      <c r="D9" s="594">
        <v>36</v>
      </c>
      <c r="E9" s="312">
        <v>3285.7475286716763</v>
      </c>
      <c r="F9" s="328">
        <v>0.8518609465808674</v>
      </c>
      <c r="G9" s="544"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</row>
    <row r="10" spans="1:53" s="51" customFormat="1" ht="15.75" customHeight="1">
      <c r="A10" s="313" t="s">
        <v>81</v>
      </c>
      <c r="B10" s="309">
        <v>1050</v>
      </c>
      <c r="C10" s="438">
        <v>1038</v>
      </c>
      <c r="D10" s="315">
        <v>12</v>
      </c>
      <c r="E10" s="316">
        <v>1177.6613302701508</v>
      </c>
      <c r="F10" s="329">
        <v>0.8915975866840548</v>
      </c>
      <c r="G10" s="543">
        <v>0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</row>
    <row r="11" spans="1:7" s="50" customFormat="1" ht="15.75" customHeight="1">
      <c r="A11" s="314" t="s">
        <v>2</v>
      </c>
      <c r="B11" s="309">
        <v>1003</v>
      </c>
      <c r="C11" s="438">
        <v>991</v>
      </c>
      <c r="D11" s="315">
        <v>12</v>
      </c>
      <c r="E11" s="316">
        <v>1053.4775422401942</v>
      </c>
      <c r="F11" s="329">
        <v>0.9520848426129189</v>
      </c>
      <c r="G11" s="543">
        <v>0</v>
      </c>
    </row>
    <row r="12" spans="1:53" s="52" customFormat="1" ht="15.75" customHeight="1">
      <c r="A12" s="317" t="s">
        <v>82</v>
      </c>
      <c r="B12" s="452">
        <v>746</v>
      </c>
      <c r="C12" s="488">
        <v>734</v>
      </c>
      <c r="D12" s="318">
        <v>12</v>
      </c>
      <c r="E12" s="319">
        <v>1054.6086561613313</v>
      </c>
      <c r="F12" s="330">
        <v>0.7073713985198684</v>
      </c>
      <c r="G12" s="544">
        <v>0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</row>
    <row r="13" spans="1:53" ht="15.75" customHeight="1">
      <c r="A13" s="143" t="s">
        <v>85</v>
      </c>
      <c r="B13" s="309">
        <v>509</v>
      </c>
      <c r="C13" s="438">
        <v>505</v>
      </c>
      <c r="D13" s="438" t="s">
        <v>263</v>
      </c>
      <c r="E13" s="445">
        <v>722.7716062460414</v>
      </c>
      <c r="F13" s="446">
        <v>0.7042335304836662</v>
      </c>
      <c r="G13" s="543">
        <v>0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 ht="15.75" customHeight="1">
      <c r="A14" s="143" t="s">
        <v>67</v>
      </c>
      <c r="B14" s="309">
        <v>54</v>
      </c>
      <c r="C14" s="438">
        <v>54</v>
      </c>
      <c r="D14" s="438">
        <v>0</v>
      </c>
      <c r="E14" s="445">
        <v>68.61951558302451</v>
      </c>
      <c r="F14" s="446">
        <v>0.7869481377300604</v>
      </c>
      <c r="G14" s="543">
        <v>0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53" ht="15.75" customHeight="1">
      <c r="A15" s="143" t="s">
        <v>89</v>
      </c>
      <c r="B15" s="309">
        <v>526</v>
      </c>
      <c r="C15" s="438">
        <v>517</v>
      </c>
      <c r="D15" s="438">
        <v>9</v>
      </c>
      <c r="E15" s="445">
        <v>1279.2983715792066</v>
      </c>
      <c r="F15" s="446">
        <v>0.41116287778173977</v>
      </c>
      <c r="G15" s="543">
        <v>0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53" ht="15.75" customHeight="1">
      <c r="A16" s="143" t="s">
        <v>68</v>
      </c>
      <c r="B16" s="309">
        <v>381</v>
      </c>
      <c r="C16" s="438">
        <v>381</v>
      </c>
      <c r="D16" s="438">
        <v>0</v>
      </c>
      <c r="E16" s="445">
        <v>434.87922730407433</v>
      </c>
      <c r="F16" s="446">
        <v>0.8761053094255957</v>
      </c>
      <c r="G16" s="543">
        <v>0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</row>
    <row r="17" spans="1:7" ht="15.75" customHeight="1">
      <c r="A17" s="143" t="s">
        <v>90</v>
      </c>
      <c r="B17" s="309">
        <v>1313</v>
      </c>
      <c r="C17" s="438">
        <v>1305</v>
      </c>
      <c r="D17" s="438">
        <v>8</v>
      </c>
      <c r="E17" s="445">
        <v>1514.3142939148067</v>
      </c>
      <c r="F17" s="446">
        <v>0.867059107396808</v>
      </c>
      <c r="G17" s="543">
        <v>0</v>
      </c>
    </row>
    <row r="18" spans="1:7" ht="15.75" customHeight="1">
      <c r="A18" s="143" t="s">
        <v>3</v>
      </c>
      <c r="B18" s="309">
        <v>647</v>
      </c>
      <c r="C18" s="438">
        <v>646</v>
      </c>
      <c r="D18" s="438" t="s">
        <v>263</v>
      </c>
      <c r="E18" s="445">
        <v>777.63869746363</v>
      </c>
      <c r="F18" s="446">
        <v>0.8320059201146687</v>
      </c>
      <c r="G18" s="543">
        <v>0</v>
      </c>
    </row>
    <row r="19" spans="1:7" ht="15.75" customHeight="1">
      <c r="A19" s="143" t="s">
        <v>4</v>
      </c>
      <c r="B19" s="309">
        <v>925</v>
      </c>
      <c r="C19" s="438">
        <v>923</v>
      </c>
      <c r="D19" s="438" t="s">
        <v>263</v>
      </c>
      <c r="E19" s="445">
        <v>816.3930626788316</v>
      </c>
      <c r="F19" s="446">
        <v>1.1330326558199753</v>
      </c>
      <c r="G19" s="543">
        <v>108.6069373211684</v>
      </c>
    </row>
    <row r="20" spans="1:7" ht="15.75" customHeight="1">
      <c r="A20" s="143" t="s">
        <v>91</v>
      </c>
      <c r="B20" s="309">
        <v>503</v>
      </c>
      <c r="C20" s="438">
        <v>502</v>
      </c>
      <c r="D20" s="438" t="s">
        <v>263</v>
      </c>
      <c r="E20" s="445">
        <v>793.5824137044733</v>
      </c>
      <c r="F20" s="446">
        <v>0.6338346103865591</v>
      </c>
      <c r="G20" s="543">
        <v>0</v>
      </c>
    </row>
    <row r="21" spans="1:7" ht="15.75" customHeight="1">
      <c r="A21" s="143" t="s">
        <v>5</v>
      </c>
      <c r="B21" s="309">
        <v>358</v>
      </c>
      <c r="C21" s="438">
        <v>357</v>
      </c>
      <c r="D21" s="438" t="s">
        <v>263</v>
      </c>
      <c r="E21" s="445">
        <v>481.4926764559094</v>
      </c>
      <c r="F21" s="446">
        <v>0.7435211738527497</v>
      </c>
      <c r="G21" s="543">
        <v>0</v>
      </c>
    </row>
    <row r="22" spans="1:7" ht="15.75" customHeight="1">
      <c r="A22" s="143" t="s">
        <v>92</v>
      </c>
      <c r="B22" s="309">
        <v>1230</v>
      </c>
      <c r="C22" s="438">
        <v>1224</v>
      </c>
      <c r="D22" s="438">
        <v>6</v>
      </c>
      <c r="E22" s="445">
        <v>1227.4824684668752</v>
      </c>
      <c r="F22" s="446">
        <v>1.0020509714784516</v>
      </c>
      <c r="G22" s="543" t="s">
        <v>263</v>
      </c>
    </row>
    <row r="23" spans="1:7" ht="15.75" customHeight="1">
      <c r="A23" s="143" t="s">
        <v>93</v>
      </c>
      <c r="B23" s="309">
        <v>411</v>
      </c>
      <c r="C23" s="438">
        <v>409</v>
      </c>
      <c r="D23" s="438" t="s">
        <v>263</v>
      </c>
      <c r="E23" s="445">
        <v>650.2947632368505</v>
      </c>
      <c r="F23" s="446">
        <v>0.6320210821847039</v>
      </c>
      <c r="G23" s="543">
        <v>0</v>
      </c>
    </row>
    <row r="24" spans="1:7" ht="15.75" customHeight="1">
      <c r="A24" s="143" t="s">
        <v>94</v>
      </c>
      <c r="B24" s="309">
        <v>201</v>
      </c>
      <c r="C24" s="438">
        <v>199</v>
      </c>
      <c r="D24" s="438" t="s">
        <v>263</v>
      </c>
      <c r="E24" s="445">
        <v>312.53900645670046</v>
      </c>
      <c r="F24" s="446">
        <v>0.6431197253704932</v>
      </c>
      <c r="G24" s="543">
        <v>0</v>
      </c>
    </row>
    <row r="25" spans="1:7" ht="15.75" customHeight="1">
      <c r="A25" s="143" t="s">
        <v>245</v>
      </c>
      <c r="B25" s="309">
        <v>521</v>
      </c>
      <c r="C25" s="438">
        <v>521</v>
      </c>
      <c r="D25" s="438">
        <v>0</v>
      </c>
      <c r="E25" s="445">
        <v>1341.831139968202</v>
      </c>
      <c r="F25" s="446">
        <v>0.38827538315465415</v>
      </c>
      <c r="G25" s="543">
        <v>0</v>
      </c>
    </row>
    <row r="26" spans="1:7" ht="15.75" customHeight="1">
      <c r="A26" s="143"/>
      <c r="B26" s="309"/>
      <c r="C26" s="438"/>
      <c r="D26" s="310"/>
      <c r="E26" s="448"/>
      <c r="F26" s="446"/>
      <c r="G26" s="543"/>
    </row>
    <row r="27" spans="1:8" s="23" customFormat="1" ht="15.75" customHeight="1">
      <c r="A27" s="143" t="s">
        <v>36</v>
      </c>
      <c r="B27" s="309">
        <v>15114</v>
      </c>
      <c r="C27" s="310">
        <v>14992</v>
      </c>
      <c r="D27" s="310">
        <v>122</v>
      </c>
      <c r="E27" s="449">
        <v>18541.484824463427</v>
      </c>
      <c r="F27" s="450">
        <v>0.8151450729587071</v>
      </c>
      <c r="G27" s="543">
        <v>186.98437366207816</v>
      </c>
      <c r="H27" s="542"/>
    </row>
    <row r="28" spans="1:7" s="23" customFormat="1" ht="12" customHeight="1">
      <c r="A28" s="150"/>
      <c r="B28" s="309"/>
      <c r="C28" s="438"/>
      <c r="D28" s="320"/>
      <c r="E28" s="332"/>
      <c r="F28" s="450"/>
      <c r="G28" s="543"/>
    </row>
    <row r="29" spans="1:8" s="23" customFormat="1" ht="15.75" customHeight="1">
      <c r="A29" s="144" t="s">
        <v>40</v>
      </c>
      <c r="B29" s="309">
        <v>13034</v>
      </c>
      <c r="C29" s="310">
        <v>12777</v>
      </c>
      <c r="D29" s="310">
        <v>257</v>
      </c>
      <c r="E29" s="449">
        <v>11245.392069649593</v>
      </c>
      <c r="F29" s="450">
        <v>1.1590525185135798</v>
      </c>
      <c r="G29" s="543">
        <v>1788.6079303504066</v>
      </c>
      <c r="H29" s="542"/>
    </row>
    <row r="30" spans="1:7" s="23" customFormat="1" ht="17.25" customHeight="1">
      <c r="A30" s="151"/>
      <c r="B30" s="309"/>
      <c r="C30" s="438"/>
      <c r="D30" s="307"/>
      <c r="E30" s="451"/>
      <c r="F30" s="450"/>
      <c r="G30" s="543"/>
    </row>
    <row r="31" spans="1:8" s="23" customFormat="1" ht="15.75" customHeight="1">
      <c r="A31" s="145" t="s">
        <v>6</v>
      </c>
      <c r="B31" s="452">
        <v>28148</v>
      </c>
      <c r="C31" s="373">
        <v>27769</v>
      </c>
      <c r="D31" s="308">
        <v>379</v>
      </c>
      <c r="E31" s="453">
        <v>29786.87689411302</v>
      </c>
      <c r="F31" s="454">
        <v>0.9449799017218579</v>
      </c>
      <c r="G31" s="544">
        <v>1975.5923040124849</v>
      </c>
      <c r="H31" s="542"/>
    </row>
    <row r="32" spans="1:7" ht="13.5" customHeight="1">
      <c r="A32" s="174"/>
      <c r="B32" s="467"/>
      <c r="C32" s="467"/>
      <c r="D32" s="467"/>
      <c r="E32" s="383"/>
      <c r="F32" s="60" t="s">
        <v>15</v>
      </c>
      <c r="G32" s="383"/>
    </row>
    <row r="33" spans="1:7" s="256" customFormat="1" ht="13.5" customHeight="1">
      <c r="A33" s="260" t="s">
        <v>16</v>
      </c>
      <c r="B33" s="241"/>
      <c r="C33" s="241"/>
      <c r="D33" s="241"/>
      <c r="E33" s="241"/>
      <c r="F33" s="203"/>
      <c r="G33" s="387"/>
    </row>
    <row r="34" spans="1:7" s="256" customFormat="1" ht="13.5" customHeight="1">
      <c r="A34" s="255" t="s">
        <v>62</v>
      </c>
      <c r="B34" s="205"/>
      <c r="C34" s="205"/>
      <c r="D34" s="205"/>
      <c r="E34" s="205"/>
      <c r="F34" s="202"/>
      <c r="G34" s="202"/>
    </row>
    <row r="35" spans="1:7" s="256" customFormat="1" ht="13.5" customHeight="1">
      <c r="A35" s="255" t="s">
        <v>120</v>
      </c>
      <c r="B35" s="255"/>
      <c r="C35" s="255"/>
      <c r="D35" s="255"/>
      <c r="E35" s="33"/>
      <c r="F35" s="33"/>
      <c r="G35" s="33"/>
    </row>
    <row r="36" spans="1:7" s="256" customFormat="1" ht="13.5" customHeight="1">
      <c r="A36" s="164" t="s">
        <v>276</v>
      </c>
      <c r="B36" s="255"/>
      <c r="C36" s="255"/>
      <c r="D36" s="255"/>
      <c r="E36" s="135"/>
      <c r="F36" s="33"/>
      <c r="G36" s="33"/>
    </row>
    <row r="37" spans="1:7" s="256" customFormat="1" ht="13.5" customHeight="1">
      <c r="A37" s="256" t="s">
        <v>279</v>
      </c>
      <c r="B37" s="255"/>
      <c r="C37" s="255"/>
      <c r="D37" s="255"/>
      <c r="E37" s="33"/>
      <c r="F37" s="33"/>
      <c r="G37" s="33"/>
    </row>
    <row r="38" s="256" customFormat="1" ht="13.5" customHeight="1">
      <c r="A38" s="255" t="s">
        <v>191</v>
      </c>
    </row>
    <row r="39" s="256" customFormat="1" ht="13.5" customHeight="1">
      <c r="A39" s="36" t="s">
        <v>34</v>
      </c>
    </row>
    <row r="40" spans="1:4" s="256" customFormat="1" ht="13.5" customHeight="1">
      <c r="A40" s="256" t="s">
        <v>205</v>
      </c>
      <c r="B40" s="255"/>
      <c r="C40" s="255"/>
      <c r="D40" s="255"/>
    </row>
    <row r="41" spans="1:4" ht="14.25" customHeight="1">
      <c r="A41" s="34" t="s">
        <v>246</v>
      </c>
      <c r="B41" s="27"/>
      <c r="C41" s="27"/>
      <c r="D41" s="27"/>
    </row>
    <row r="42" spans="1:7" s="34" customFormat="1" ht="15.75" customHeight="1">
      <c r="A42" s="32"/>
      <c r="B42" s="32"/>
      <c r="C42" s="255"/>
      <c r="D42" s="255"/>
      <c r="F42" s="81"/>
      <c r="G42" s="81"/>
    </row>
    <row r="43" spans="6:7" ht="24" customHeight="1">
      <c r="F43" s="28"/>
      <c r="G43" s="28"/>
    </row>
    <row r="44" spans="1:4" ht="24" customHeight="1">
      <c r="A44" s="18"/>
      <c r="B44" s="29"/>
      <c r="C44" s="29"/>
      <c r="D44" s="29"/>
    </row>
    <row r="45" spans="1:4" ht="24" customHeight="1">
      <c r="A45" s="18"/>
      <c r="B45" s="29"/>
      <c r="C45" s="29"/>
      <c r="D45" s="29"/>
    </row>
    <row r="46" spans="1:5" ht="24" customHeight="1">
      <c r="A46" s="18"/>
      <c r="B46" s="76"/>
      <c r="C46" s="76"/>
      <c r="D46" s="76"/>
      <c r="E46" s="76"/>
    </row>
    <row r="47" ht="24" customHeight="1">
      <c r="A47" s="18"/>
    </row>
    <row r="48" ht="24" customHeight="1">
      <c r="A48" s="18"/>
    </row>
    <row r="49" spans="1:5" ht="24" customHeight="1">
      <c r="A49" s="18"/>
      <c r="B49" s="76"/>
      <c r="C49" s="76"/>
      <c r="D49" s="76"/>
      <c r="E49" s="76"/>
    </row>
    <row r="50" spans="1:7" s="8" customFormat="1" ht="18.75" customHeight="1">
      <c r="A50" s="40"/>
      <c r="B50" s="7"/>
      <c r="C50" s="7"/>
      <c r="D50" s="7"/>
      <c r="E50" s="10"/>
      <c r="F50" s="7"/>
      <c r="G50" s="7"/>
    </row>
    <row r="51" spans="1:7" s="8" customFormat="1" ht="18.75" customHeight="1">
      <c r="A51" s="40"/>
      <c r="B51" s="7"/>
      <c r="C51" s="7"/>
      <c r="D51" s="7"/>
      <c r="E51" s="7"/>
      <c r="F51" s="7"/>
      <c r="G51" s="7"/>
    </row>
    <row r="52" spans="1:7" s="8" customFormat="1" ht="18.75" customHeight="1">
      <c r="A52" s="40"/>
      <c r="B52" s="10"/>
      <c r="C52" s="10"/>
      <c r="D52" s="10"/>
      <c r="E52" s="10"/>
      <c r="F52" s="7"/>
      <c r="G52" s="7"/>
    </row>
    <row r="53" spans="1:7" ht="24" customHeight="1">
      <c r="A53" s="18"/>
      <c r="B53" s="9"/>
      <c r="C53" s="9"/>
      <c r="D53" s="9"/>
      <c r="E53" s="77"/>
      <c r="F53" s="9"/>
      <c r="G53" s="9"/>
    </row>
    <row r="54" spans="1:5" ht="24" customHeight="1">
      <c r="A54" s="18"/>
      <c r="B54" s="76"/>
      <c r="C54" s="76"/>
      <c r="D54" s="76"/>
      <c r="E54" s="76"/>
    </row>
    <row r="55" spans="2:5" ht="24" customHeight="1">
      <c r="B55" s="76"/>
      <c r="C55" s="76"/>
      <c r="D55" s="76"/>
      <c r="E55" s="76"/>
    </row>
  </sheetData>
  <sheetProtection/>
  <hyperlinks>
    <hyperlink ref="A4" location="Index!A1" display="Index"/>
    <hyperlink ref="A39" r:id="rId1" display="https://www.gov.uk/government/publications/teacher-supply-mode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BN53"/>
  <sheetViews>
    <sheetView zoomScale="75" zoomScaleNormal="75" zoomScalePageLayoutView="0" workbookViewId="0" topLeftCell="A1">
      <selection activeCell="A1" sqref="A1"/>
    </sheetView>
  </sheetViews>
  <sheetFormatPr defaultColWidth="9.140625" defaultRowHeight="24" customHeight="1"/>
  <cols>
    <col min="1" max="1" width="27.8515625" style="249" customWidth="1"/>
    <col min="2" max="2" width="17.00390625" style="249" customWidth="1"/>
    <col min="3" max="3" width="12.57421875" style="249" customWidth="1"/>
    <col min="4" max="4" width="9.7109375" style="249" customWidth="1"/>
    <col min="5" max="5" width="12.140625" style="249" customWidth="1"/>
    <col min="6" max="6" width="12.00390625" style="249" customWidth="1"/>
    <col min="7" max="7" width="14.00390625" style="249" customWidth="1"/>
    <col min="8" max="8" width="15.57421875" style="249" customWidth="1"/>
    <col min="9" max="9" width="12.140625" style="249" customWidth="1"/>
    <col min="10" max="10" width="18.00390625" style="249" customWidth="1"/>
    <col min="11" max="66" width="9.140625" style="25" customWidth="1"/>
    <col min="67" max="16384" width="9.140625" style="249" customWidth="1"/>
  </cols>
  <sheetData>
    <row r="1" spans="1:66" s="53" customFormat="1" ht="24.75" customHeight="1">
      <c r="A1" s="257" t="s">
        <v>166</v>
      </c>
      <c r="B1" s="257"/>
      <c r="C1" s="257"/>
      <c r="D1" s="257"/>
      <c r="E1" s="257"/>
      <c r="F1" s="257"/>
      <c r="G1" s="257"/>
      <c r="H1" s="257"/>
      <c r="I1" s="257"/>
      <c r="J1" s="257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  <c r="Z1" s="595"/>
      <c r="AA1" s="595"/>
      <c r="AB1" s="595"/>
      <c r="AC1" s="595"/>
      <c r="AD1" s="595"/>
      <c r="AE1" s="595"/>
      <c r="AF1" s="595"/>
      <c r="AG1" s="595"/>
      <c r="AH1" s="595"/>
      <c r="AI1" s="595"/>
      <c r="AJ1" s="595"/>
      <c r="AK1" s="595"/>
      <c r="AL1" s="595"/>
      <c r="AM1" s="595"/>
      <c r="AN1" s="595"/>
      <c r="AO1" s="595"/>
      <c r="AP1" s="595"/>
      <c r="AQ1" s="595"/>
      <c r="AR1" s="595"/>
      <c r="AS1" s="595"/>
      <c r="AT1" s="595"/>
      <c r="AU1" s="595"/>
      <c r="AV1" s="595"/>
      <c r="AW1" s="595"/>
      <c r="AX1" s="595"/>
      <c r="AY1" s="595"/>
      <c r="AZ1" s="595"/>
      <c r="BA1" s="595"/>
      <c r="BB1" s="595"/>
      <c r="BC1" s="595"/>
      <c r="BD1" s="595"/>
      <c r="BE1" s="595"/>
      <c r="BF1" s="595"/>
      <c r="BG1" s="595"/>
      <c r="BH1" s="595"/>
      <c r="BI1" s="595"/>
      <c r="BJ1" s="595"/>
      <c r="BK1" s="595"/>
      <c r="BL1" s="595"/>
      <c r="BM1" s="595"/>
      <c r="BN1" s="595"/>
    </row>
    <row r="2" spans="1:10" ht="15.75" customHeight="1">
      <c r="A2" s="250" t="s">
        <v>7</v>
      </c>
      <c r="B2" s="250"/>
      <c r="C2" s="250"/>
      <c r="D2" s="250"/>
      <c r="E2" s="268"/>
      <c r="F2" s="250"/>
      <c r="G2" s="251"/>
      <c r="H2" s="251"/>
      <c r="I2" s="251"/>
      <c r="J2" s="251"/>
    </row>
    <row r="3" spans="1:10" ht="15.75" customHeight="1">
      <c r="A3" s="250" t="s">
        <v>60</v>
      </c>
      <c r="B3" s="250"/>
      <c r="C3" s="250"/>
      <c r="D3" s="250"/>
      <c r="E3" s="268"/>
      <c r="F3" s="268"/>
      <c r="G3" s="268"/>
      <c r="H3" s="268"/>
      <c r="I3" s="268"/>
      <c r="J3" s="268"/>
    </row>
    <row r="4" spans="1:10" ht="14.25" customHeight="1">
      <c r="A4" s="253" t="s">
        <v>23</v>
      </c>
      <c r="B4" s="253"/>
      <c r="C4" s="253"/>
      <c r="D4" s="253"/>
      <c r="E4" s="18"/>
      <c r="F4" s="18"/>
      <c r="G4" s="251"/>
      <c r="H4" s="251"/>
      <c r="I4" s="251"/>
      <c r="J4" s="251"/>
    </row>
    <row r="5" spans="1:10" ht="17.25" customHeight="1">
      <c r="A5" s="455"/>
      <c r="B5" s="455"/>
      <c r="C5" s="455"/>
      <c r="D5" s="455"/>
      <c r="E5" s="611" t="s">
        <v>152</v>
      </c>
      <c r="F5" s="611"/>
      <c r="G5" s="611"/>
      <c r="H5" s="611"/>
      <c r="I5" s="611"/>
      <c r="J5" s="466" t="s">
        <v>153</v>
      </c>
    </row>
    <row r="6" spans="1:66" s="22" customFormat="1" ht="63" customHeight="1">
      <c r="A6" s="254"/>
      <c r="B6" s="254" t="s">
        <v>192</v>
      </c>
      <c r="C6" s="254" t="s">
        <v>188</v>
      </c>
      <c r="D6" s="254" t="s">
        <v>187</v>
      </c>
      <c r="E6" s="12" t="s">
        <v>88</v>
      </c>
      <c r="F6" s="346" t="s">
        <v>87</v>
      </c>
      <c r="G6" s="12" t="s">
        <v>206</v>
      </c>
      <c r="H6" s="12" t="s">
        <v>207</v>
      </c>
      <c r="I6" s="12" t="s">
        <v>212</v>
      </c>
      <c r="J6" s="254" t="s">
        <v>157</v>
      </c>
      <c r="K6" s="21"/>
      <c r="L6" s="21"/>
      <c r="M6" s="21"/>
      <c r="N6" s="612"/>
      <c r="O6" s="596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</row>
    <row r="7" spans="1:15" ht="15.75" customHeight="1">
      <c r="A7" s="143" t="s">
        <v>0</v>
      </c>
      <c r="B7" s="144">
        <v>2329</v>
      </c>
      <c r="C7" s="389">
        <v>2318</v>
      </c>
      <c r="D7" s="389">
        <v>11</v>
      </c>
      <c r="E7" s="438">
        <v>752</v>
      </c>
      <c r="F7" s="438">
        <v>174</v>
      </c>
      <c r="G7" s="438">
        <v>566</v>
      </c>
      <c r="H7" s="438">
        <v>437</v>
      </c>
      <c r="I7" s="470">
        <v>389</v>
      </c>
      <c r="J7" s="311" t="s">
        <v>52</v>
      </c>
      <c r="N7" s="612"/>
      <c r="O7" s="597"/>
    </row>
    <row r="8" spans="1:15" ht="15.75" customHeight="1">
      <c r="A8" s="143" t="s">
        <v>1</v>
      </c>
      <c r="B8" s="144">
        <v>2407</v>
      </c>
      <c r="C8" s="389">
        <v>2368</v>
      </c>
      <c r="D8" s="389">
        <v>39</v>
      </c>
      <c r="E8" s="438">
        <v>1213</v>
      </c>
      <c r="F8" s="438">
        <v>150</v>
      </c>
      <c r="G8" s="438">
        <v>525</v>
      </c>
      <c r="H8" s="438">
        <v>270</v>
      </c>
      <c r="I8" s="470">
        <v>210</v>
      </c>
      <c r="J8" s="311" t="s">
        <v>52</v>
      </c>
      <c r="N8" s="612"/>
      <c r="O8" s="596"/>
    </row>
    <row r="9" spans="1:66" s="23" customFormat="1" ht="15.75" customHeight="1">
      <c r="A9" s="146" t="s">
        <v>49</v>
      </c>
      <c r="B9" s="144">
        <v>2799</v>
      </c>
      <c r="C9" s="323">
        <v>2763</v>
      </c>
      <c r="D9" s="323">
        <v>36</v>
      </c>
      <c r="E9" s="310">
        <v>1514</v>
      </c>
      <c r="F9" s="310">
        <v>211</v>
      </c>
      <c r="G9" s="324">
        <v>564</v>
      </c>
      <c r="H9" s="324">
        <v>279</v>
      </c>
      <c r="I9" s="474">
        <v>195</v>
      </c>
      <c r="J9" s="456" t="s">
        <v>52</v>
      </c>
      <c r="K9" s="24"/>
      <c r="L9" s="24"/>
      <c r="M9" s="24"/>
      <c r="N9" s="598"/>
      <c r="O9" s="599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</row>
    <row r="10" spans="1:66" s="51" customFormat="1" ht="15.75" customHeight="1">
      <c r="A10" s="313" t="s">
        <v>81</v>
      </c>
      <c r="B10" s="469">
        <v>1050</v>
      </c>
      <c r="C10" s="433">
        <v>1038</v>
      </c>
      <c r="D10" s="433">
        <v>12</v>
      </c>
      <c r="E10" s="477">
        <v>573</v>
      </c>
      <c r="F10" s="477">
        <v>71</v>
      </c>
      <c r="G10" s="315">
        <v>184</v>
      </c>
      <c r="H10" s="315">
        <v>80</v>
      </c>
      <c r="I10" s="471">
        <v>130</v>
      </c>
      <c r="J10" s="457" t="s">
        <v>52</v>
      </c>
      <c r="K10" s="50"/>
      <c r="L10" s="50"/>
      <c r="M10" s="50"/>
      <c r="N10" s="598"/>
      <c r="O10" s="599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</row>
    <row r="11" spans="1:15" s="50" customFormat="1" ht="15.75" customHeight="1">
      <c r="A11" s="314" t="s">
        <v>2</v>
      </c>
      <c r="B11" s="433">
        <v>1003</v>
      </c>
      <c r="C11" s="433">
        <v>991</v>
      </c>
      <c r="D11" s="433">
        <v>12</v>
      </c>
      <c r="E11" s="315">
        <v>529</v>
      </c>
      <c r="F11" s="315">
        <v>86</v>
      </c>
      <c r="G11" s="315">
        <v>237</v>
      </c>
      <c r="H11" s="315">
        <v>97</v>
      </c>
      <c r="I11" s="472">
        <v>42</v>
      </c>
      <c r="J11" s="311" t="s">
        <v>52</v>
      </c>
      <c r="N11" s="598"/>
      <c r="O11" s="599"/>
    </row>
    <row r="12" spans="1:66" s="52" customFormat="1" ht="15.75" customHeight="1">
      <c r="A12" s="317" t="s">
        <v>82</v>
      </c>
      <c r="B12" s="434">
        <v>746</v>
      </c>
      <c r="C12" s="434">
        <v>734</v>
      </c>
      <c r="D12" s="434">
        <v>12</v>
      </c>
      <c r="E12" s="318">
        <v>412</v>
      </c>
      <c r="F12" s="318">
        <v>54</v>
      </c>
      <c r="G12" s="318">
        <v>143</v>
      </c>
      <c r="H12" s="318">
        <v>102</v>
      </c>
      <c r="I12" s="473">
        <v>23</v>
      </c>
      <c r="J12" s="456" t="s">
        <v>52</v>
      </c>
      <c r="K12" s="50"/>
      <c r="L12" s="50"/>
      <c r="M12" s="50"/>
      <c r="N12" s="598"/>
      <c r="O12" s="599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</row>
    <row r="13" spans="1:15" ht="15.75" customHeight="1">
      <c r="A13" s="143" t="s">
        <v>85</v>
      </c>
      <c r="B13" s="144">
        <v>509</v>
      </c>
      <c r="C13" s="389">
        <v>505</v>
      </c>
      <c r="D13" s="389" t="s">
        <v>263</v>
      </c>
      <c r="E13" s="438">
        <v>280</v>
      </c>
      <c r="F13" s="438">
        <v>37</v>
      </c>
      <c r="G13" s="438">
        <v>134</v>
      </c>
      <c r="H13" s="438">
        <v>42</v>
      </c>
      <c r="I13" s="470" t="s">
        <v>263</v>
      </c>
      <c r="J13" s="311" t="s">
        <v>52</v>
      </c>
      <c r="N13" s="598"/>
      <c r="O13" s="599"/>
    </row>
    <row r="14" spans="1:15" ht="15.75" customHeight="1">
      <c r="A14" s="143" t="s">
        <v>67</v>
      </c>
      <c r="B14" s="144">
        <v>54</v>
      </c>
      <c r="C14" s="389">
        <v>54</v>
      </c>
      <c r="D14" s="389">
        <v>0</v>
      </c>
      <c r="E14" s="438">
        <v>46</v>
      </c>
      <c r="F14" s="438" t="s">
        <v>263</v>
      </c>
      <c r="G14" s="438" t="s">
        <v>263</v>
      </c>
      <c r="H14" s="438" t="s">
        <v>263</v>
      </c>
      <c r="I14" s="470">
        <v>0</v>
      </c>
      <c r="J14" s="311"/>
      <c r="N14" s="598"/>
      <c r="O14" s="599"/>
    </row>
    <row r="15" spans="1:15" ht="15.75" customHeight="1">
      <c r="A15" s="143" t="s">
        <v>89</v>
      </c>
      <c r="B15" s="144">
        <v>526</v>
      </c>
      <c r="C15" s="389">
        <v>517</v>
      </c>
      <c r="D15" s="389">
        <v>9</v>
      </c>
      <c r="E15" s="438">
        <v>218</v>
      </c>
      <c r="F15" s="438">
        <v>54</v>
      </c>
      <c r="G15" s="438">
        <v>166</v>
      </c>
      <c r="H15" s="438">
        <v>71</v>
      </c>
      <c r="I15" s="470">
        <v>8</v>
      </c>
      <c r="J15" s="311" t="s">
        <v>52</v>
      </c>
      <c r="N15" s="598"/>
      <c r="O15" s="599"/>
    </row>
    <row r="16" spans="1:15" ht="15.75" customHeight="1">
      <c r="A16" s="143" t="s">
        <v>68</v>
      </c>
      <c r="B16" s="144">
        <v>381</v>
      </c>
      <c r="C16" s="389">
        <v>381</v>
      </c>
      <c r="D16" s="389">
        <v>0</v>
      </c>
      <c r="E16" s="438">
        <v>176</v>
      </c>
      <c r="F16" s="438">
        <v>50</v>
      </c>
      <c r="G16" s="438">
        <v>142</v>
      </c>
      <c r="H16" s="438">
        <v>13</v>
      </c>
      <c r="I16" s="470">
        <v>0</v>
      </c>
      <c r="J16" s="311"/>
      <c r="N16" s="598"/>
      <c r="O16" s="599"/>
    </row>
    <row r="17" spans="1:15" ht="15.75" customHeight="1">
      <c r="A17" s="143" t="s">
        <v>90</v>
      </c>
      <c r="B17" s="144">
        <v>1313</v>
      </c>
      <c r="C17" s="389">
        <v>1305</v>
      </c>
      <c r="D17" s="389">
        <v>8</v>
      </c>
      <c r="E17" s="438">
        <v>816</v>
      </c>
      <c r="F17" s="438">
        <v>80</v>
      </c>
      <c r="G17" s="438">
        <v>247</v>
      </c>
      <c r="H17" s="438">
        <v>75</v>
      </c>
      <c r="I17" s="470">
        <v>87</v>
      </c>
      <c r="J17" s="311" t="s">
        <v>52</v>
      </c>
      <c r="N17" s="598"/>
      <c r="O17" s="599"/>
    </row>
    <row r="18" spans="1:15" ht="15.75" customHeight="1">
      <c r="A18" s="143" t="s">
        <v>3</v>
      </c>
      <c r="B18" s="144">
        <v>647</v>
      </c>
      <c r="C18" s="389">
        <v>646</v>
      </c>
      <c r="D18" s="389" t="s">
        <v>263</v>
      </c>
      <c r="E18" s="438">
        <v>338</v>
      </c>
      <c r="F18" s="438">
        <v>46</v>
      </c>
      <c r="G18" s="438">
        <v>153</v>
      </c>
      <c r="H18" s="438" t="s">
        <v>263</v>
      </c>
      <c r="I18" s="470">
        <v>67</v>
      </c>
      <c r="J18" s="311" t="s">
        <v>52</v>
      </c>
      <c r="N18" s="598"/>
      <c r="O18" s="599"/>
    </row>
    <row r="19" spans="1:15" ht="15.75" customHeight="1">
      <c r="A19" s="143" t="s">
        <v>4</v>
      </c>
      <c r="B19" s="144">
        <v>925</v>
      </c>
      <c r="C19" s="389">
        <v>923</v>
      </c>
      <c r="D19" s="389" t="s">
        <v>263</v>
      </c>
      <c r="E19" s="438">
        <v>261</v>
      </c>
      <c r="F19" s="438">
        <v>128</v>
      </c>
      <c r="G19" s="438">
        <v>370</v>
      </c>
      <c r="H19" s="438">
        <v>85</v>
      </c>
      <c r="I19" s="470" t="s">
        <v>263</v>
      </c>
      <c r="J19" s="311" t="s">
        <v>52</v>
      </c>
      <c r="N19" s="598"/>
      <c r="O19" s="599"/>
    </row>
    <row r="20" spans="1:15" ht="15.75" customHeight="1">
      <c r="A20" s="143" t="s">
        <v>91</v>
      </c>
      <c r="B20" s="144">
        <v>503</v>
      </c>
      <c r="C20" s="389">
        <v>502</v>
      </c>
      <c r="D20" s="389" t="s">
        <v>263</v>
      </c>
      <c r="E20" s="438">
        <v>276</v>
      </c>
      <c r="F20" s="438" t="s">
        <v>263</v>
      </c>
      <c r="G20" s="438">
        <v>179</v>
      </c>
      <c r="H20" s="438">
        <v>12</v>
      </c>
      <c r="I20" s="470">
        <v>0</v>
      </c>
      <c r="J20" s="311" t="s">
        <v>52</v>
      </c>
      <c r="N20" s="598"/>
      <c r="O20" s="599"/>
    </row>
    <row r="21" spans="1:15" ht="15.75" customHeight="1">
      <c r="A21" s="143" t="s">
        <v>5</v>
      </c>
      <c r="B21" s="144">
        <v>358</v>
      </c>
      <c r="C21" s="389">
        <v>357</v>
      </c>
      <c r="D21" s="389" t="s">
        <v>263</v>
      </c>
      <c r="E21" s="438">
        <v>193</v>
      </c>
      <c r="F21" s="438">
        <v>29</v>
      </c>
      <c r="G21" s="438">
        <v>87</v>
      </c>
      <c r="H21" s="438">
        <v>40</v>
      </c>
      <c r="I21" s="470" t="s">
        <v>263</v>
      </c>
      <c r="J21" s="311" t="s">
        <v>52</v>
      </c>
      <c r="N21" s="598"/>
      <c r="O21" s="599"/>
    </row>
    <row r="22" spans="1:15" ht="15.75" customHeight="1">
      <c r="A22" s="143" t="s">
        <v>92</v>
      </c>
      <c r="B22" s="144">
        <v>1230</v>
      </c>
      <c r="C22" s="389">
        <v>1224</v>
      </c>
      <c r="D22" s="389">
        <v>6</v>
      </c>
      <c r="E22" s="438">
        <v>504</v>
      </c>
      <c r="F22" s="438">
        <v>218</v>
      </c>
      <c r="G22" s="438">
        <v>457</v>
      </c>
      <c r="H22" s="438">
        <v>45</v>
      </c>
      <c r="I22" s="470">
        <v>0</v>
      </c>
      <c r="J22" s="311" t="s">
        <v>52</v>
      </c>
      <c r="N22" s="598"/>
      <c r="O22" s="599"/>
    </row>
    <row r="23" spans="1:15" ht="15.75" customHeight="1">
      <c r="A23" s="143" t="s">
        <v>93</v>
      </c>
      <c r="B23" s="144">
        <v>411</v>
      </c>
      <c r="C23" s="389">
        <v>409</v>
      </c>
      <c r="D23" s="389" t="s">
        <v>263</v>
      </c>
      <c r="E23" s="438">
        <v>264</v>
      </c>
      <c r="F23" s="438">
        <v>21</v>
      </c>
      <c r="G23" s="438" t="s">
        <v>263</v>
      </c>
      <c r="H23" s="438">
        <v>33</v>
      </c>
      <c r="I23" s="470">
        <v>25</v>
      </c>
      <c r="J23" s="311" t="s">
        <v>52</v>
      </c>
      <c r="N23" s="598"/>
      <c r="O23" s="599"/>
    </row>
    <row r="24" spans="1:15" ht="15.75" customHeight="1">
      <c r="A24" s="143" t="s">
        <v>94</v>
      </c>
      <c r="B24" s="144">
        <v>201</v>
      </c>
      <c r="C24" s="389">
        <v>199</v>
      </c>
      <c r="D24" s="389" t="s">
        <v>263</v>
      </c>
      <c r="E24" s="438">
        <v>119</v>
      </c>
      <c r="F24" s="438">
        <v>9</v>
      </c>
      <c r="G24" s="438">
        <v>36</v>
      </c>
      <c r="H24" s="438" t="s">
        <v>263</v>
      </c>
      <c r="I24" s="470">
        <v>27</v>
      </c>
      <c r="J24" s="311" t="s">
        <v>52</v>
      </c>
      <c r="N24" s="598"/>
      <c r="O24" s="599"/>
    </row>
    <row r="25" spans="1:15" ht="15.75" customHeight="1">
      <c r="A25" s="143" t="s">
        <v>248</v>
      </c>
      <c r="B25" s="144">
        <v>521</v>
      </c>
      <c r="C25" s="389">
        <v>521</v>
      </c>
      <c r="D25" s="389">
        <v>0</v>
      </c>
      <c r="E25" s="438">
        <v>348</v>
      </c>
      <c r="F25" s="438">
        <v>26</v>
      </c>
      <c r="G25" s="438">
        <v>127</v>
      </c>
      <c r="H25" s="438">
        <v>20</v>
      </c>
      <c r="I25" s="470">
        <v>0</v>
      </c>
      <c r="J25" s="311" t="s">
        <v>52</v>
      </c>
      <c r="N25" s="598"/>
      <c r="O25" s="599"/>
    </row>
    <row r="26" spans="1:15" ht="8.25" customHeight="1">
      <c r="A26" s="143"/>
      <c r="B26" s="144"/>
      <c r="C26" s="144"/>
      <c r="D26" s="144"/>
      <c r="E26" s="385"/>
      <c r="F26" s="385"/>
      <c r="G26" s="385"/>
      <c r="H26" s="385"/>
      <c r="I26" s="470"/>
      <c r="J26" s="311"/>
      <c r="N26" s="598"/>
      <c r="O26" s="599"/>
    </row>
    <row r="27" spans="1:66" s="23" customFormat="1" ht="15.75" customHeight="1">
      <c r="A27" s="143" t="s">
        <v>36</v>
      </c>
      <c r="B27" s="144">
        <v>15114</v>
      </c>
      <c r="C27" s="144">
        <v>14992</v>
      </c>
      <c r="D27" s="144">
        <v>122</v>
      </c>
      <c r="E27" s="310">
        <v>7318</v>
      </c>
      <c r="F27" s="310">
        <v>1270</v>
      </c>
      <c r="G27" s="310">
        <v>3822</v>
      </c>
      <c r="H27" s="310">
        <v>1475</v>
      </c>
      <c r="I27" s="436">
        <v>1107</v>
      </c>
      <c r="J27" s="321">
        <v>320</v>
      </c>
      <c r="K27" s="24"/>
      <c r="L27" s="24"/>
      <c r="M27" s="24"/>
      <c r="N27" s="598"/>
      <c r="O27" s="599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</row>
    <row r="28" spans="1:66" s="23" customFormat="1" ht="8.25" customHeight="1">
      <c r="A28" s="150"/>
      <c r="B28" s="435"/>
      <c r="C28" s="435"/>
      <c r="D28" s="435"/>
      <c r="E28" s="436"/>
      <c r="F28" s="436"/>
      <c r="G28" s="436"/>
      <c r="H28" s="436"/>
      <c r="I28" s="474"/>
      <c r="J28" s="321"/>
      <c r="K28" s="24"/>
      <c r="L28" s="24"/>
      <c r="M28" s="24"/>
      <c r="N28" s="598"/>
      <c r="O28" s="600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</row>
    <row r="29" spans="1:66" s="23" customFormat="1" ht="15.75" customHeight="1">
      <c r="A29" s="144" t="s">
        <v>40</v>
      </c>
      <c r="B29" s="144">
        <v>13034</v>
      </c>
      <c r="C29" s="144">
        <v>12777</v>
      </c>
      <c r="D29" s="144">
        <v>257</v>
      </c>
      <c r="E29" s="436">
        <v>6243</v>
      </c>
      <c r="F29" s="436">
        <v>1102</v>
      </c>
      <c r="G29" s="436">
        <v>3264</v>
      </c>
      <c r="H29" s="436">
        <v>1691</v>
      </c>
      <c r="I29" s="474">
        <v>477</v>
      </c>
      <c r="J29" s="321">
        <v>5120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</row>
    <row r="30" spans="1:66" s="23" customFormat="1" ht="8.25" customHeight="1">
      <c r="A30" s="458"/>
      <c r="B30" s="459"/>
      <c r="C30" s="459"/>
      <c r="D30" s="459"/>
      <c r="E30" s="436"/>
      <c r="F30" s="436"/>
      <c r="G30" s="436"/>
      <c r="H30" s="436"/>
      <c r="I30" s="474"/>
      <c r="J30" s="321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</row>
    <row r="31" spans="1:66" s="23" customFormat="1" ht="15.75" customHeight="1">
      <c r="A31" s="460" t="s">
        <v>6</v>
      </c>
      <c r="B31" s="461">
        <v>28148</v>
      </c>
      <c r="C31" s="461">
        <v>27769</v>
      </c>
      <c r="D31" s="461">
        <v>379</v>
      </c>
      <c r="E31" s="437">
        <v>13561</v>
      </c>
      <c r="F31" s="437">
        <v>2372</v>
      </c>
      <c r="G31" s="437">
        <v>7086</v>
      </c>
      <c r="H31" s="437">
        <v>3166</v>
      </c>
      <c r="I31" s="437">
        <v>1584</v>
      </c>
      <c r="J31" s="323">
        <v>5440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</row>
    <row r="32" spans="2:10" ht="13.5" customHeight="1">
      <c r="B32" s="468"/>
      <c r="C32" s="468"/>
      <c r="D32" s="468"/>
      <c r="E32" s="468"/>
      <c r="F32" s="468"/>
      <c r="G32" s="468"/>
      <c r="H32" s="468"/>
      <c r="I32" s="25"/>
      <c r="J32" s="258" t="s">
        <v>15</v>
      </c>
    </row>
    <row r="33" spans="1:10" ht="14.25" customHeight="1">
      <c r="A33" s="260" t="s">
        <v>16</v>
      </c>
      <c r="B33" s="242"/>
      <c r="C33" s="242"/>
      <c r="D33" s="242"/>
      <c r="E33" s="242"/>
      <c r="F33" s="242"/>
      <c r="G33" s="242"/>
      <c r="H33" s="242"/>
      <c r="I33" s="242"/>
      <c r="J33" s="242"/>
    </row>
    <row r="34" spans="1:66" s="256" customFormat="1" ht="14.25" customHeight="1">
      <c r="A34" s="255" t="s">
        <v>62</v>
      </c>
      <c r="B34" s="204"/>
      <c r="C34" s="204"/>
      <c r="D34" s="204"/>
      <c r="E34" s="204"/>
      <c r="F34" s="204"/>
      <c r="G34" s="204"/>
      <c r="H34" s="204"/>
      <c r="I34" s="204"/>
      <c r="J34" s="204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</row>
    <row r="35" spans="1:66" s="256" customFormat="1" ht="14.25" customHeight="1">
      <c r="A35" s="255" t="s">
        <v>120</v>
      </c>
      <c r="B35" s="169"/>
      <c r="C35" s="169"/>
      <c r="D35" s="169"/>
      <c r="E35" s="255"/>
      <c r="F35" s="255"/>
      <c r="G35" s="33"/>
      <c r="H35" s="33"/>
      <c r="I35" s="33"/>
      <c r="J35" s="33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</row>
    <row r="36" spans="1:66" s="256" customFormat="1" ht="14.25" customHeight="1">
      <c r="A36" s="255" t="s">
        <v>275</v>
      </c>
      <c r="B36" s="255"/>
      <c r="C36" s="255"/>
      <c r="D36" s="255"/>
      <c r="E36" s="255"/>
      <c r="F36" s="255"/>
      <c r="G36" s="135"/>
      <c r="H36" s="135"/>
      <c r="I36" s="33"/>
      <c r="J36" s="33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</row>
    <row r="37" spans="1:66" s="256" customFormat="1" ht="14.25" customHeight="1">
      <c r="A37" s="255" t="s">
        <v>250</v>
      </c>
      <c r="B37" s="255"/>
      <c r="C37" s="255"/>
      <c r="D37" s="255"/>
      <c r="E37" s="255"/>
      <c r="F37" s="255"/>
      <c r="G37" s="33"/>
      <c r="H37" s="33"/>
      <c r="I37" s="33"/>
      <c r="J37" s="33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</row>
    <row r="38" spans="1:66" s="256" customFormat="1" ht="14.25" customHeight="1">
      <c r="A38" s="256" t="s">
        <v>247</v>
      </c>
      <c r="B38" s="36"/>
      <c r="C38" s="36"/>
      <c r="D38" s="36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</row>
    <row r="39" spans="1:6" ht="11.25" customHeight="1">
      <c r="A39" s="256"/>
      <c r="B39" s="256"/>
      <c r="C39" s="256"/>
      <c r="D39" s="256"/>
      <c r="E39" s="27"/>
      <c r="F39" s="27"/>
    </row>
    <row r="40" spans="1:66" s="256" customFormat="1" ht="15.75" customHeight="1">
      <c r="A40" s="255"/>
      <c r="B40" s="255"/>
      <c r="C40" s="255"/>
      <c r="D40" s="255"/>
      <c r="E40" s="255"/>
      <c r="F40" s="255"/>
      <c r="I40" s="81"/>
      <c r="J40" s="81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</row>
    <row r="41" spans="9:10" ht="24" customHeight="1">
      <c r="I41" s="28"/>
      <c r="J41" s="28"/>
    </row>
    <row r="42" spans="1:6" ht="24" customHeight="1">
      <c r="A42" s="18"/>
      <c r="B42" s="18"/>
      <c r="C42" s="18"/>
      <c r="D42" s="18"/>
      <c r="E42" s="29"/>
      <c r="F42" s="29"/>
    </row>
    <row r="43" spans="1:6" ht="24" customHeight="1">
      <c r="A43" s="18"/>
      <c r="B43" s="18"/>
      <c r="C43" s="18"/>
      <c r="D43" s="18"/>
      <c r="E43" s="29"/>
      <c r="F43" s="29"/>
    </row>
    <row r="44" spans="1:8" ht="24" customHeight="1">
      <c r="A44" s="18"/>
      <c r="B44" s="18"/>
      <c r="C44" s="18"/>
      <c r="D44" s="18"/>
      <c r="E44" s="442"/>
      <c r="F44" s="442"/>
      <c r="G44" s="442"/>
      <c r="H44" s="442"/>
    </row>
    <row r="45" spans="1:4" ht="24" customHeight="1">
      <c r="A45" s="18"/>
      <c r="B45" s="18"/>
      <c r="C45" s="18"/>
      <c r="D45" s="18"/>
    </row>
    <row r="46" spans="1:4" ht="24" customHeight="1">
      <c r="A46" s="18"/>
      <c r="B46" s="18"/>
      <c r="C46" s="18"/>
      <c r="D46" s="18"/>
    </row>
    <row r="47" spans="1:8" ht="24" customHeight="1">
      <c r="A47" s="18"/>
      <c r="B47" s="18"/>
      <c r="C47" s="18"/>
      <c r="D47" s="18"/>
      <c r="E47" s="442"/>
      <c r="F47" s="442"/>
      <c r="G47" s="442"/>
      <c r="H47" s="442"/>
    </row>
    <row r="48" spans="1:66" s="8" customFormat="1" ht="18.75" customHeight="1">
      <c r="A48" s="40"/>
      <c r="B48" s="40"/>
      <c r="C48" s="40"/>
      <c r="D48" s="40"/>
      <c r="E48" s="7"/>
      <c r="F48" s="7"/>
      <c r="G48" s="10"/>
      <c r="H48" s="10"/>
      <c r="I48" s="7"/>
      <c r="J48" s="7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</row>
    <row r="49" spans="1:66" s="8" customFormat="1" ht="18.75" customHeight="1">
      <c r="A49" s="40"/>
      <c r="B49" s="40"/>
      <c r="C49" s="40"/>
      <c r="D49" s="40"/>
      <c r="E49" s="7"/>
      <c r="F49" s="7"/>
      <c r="G49" s="7"/>
      <c r="H49" s="7"/>
      <c r="I49" s="7"/>
      <c r="J49" s="7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</row>
    <row r="50" spans="1:66" s="8" customFormat="1" ht="18.75" customHeight="1">
      <c r="A50" s="40"/>
      <c r="B50" s="40"/>
      <c r="C50" s="40"/>
      <c r="D50" s="40"/>
      <c r="E50" s="10"/>
      <c r="F50" s="10"/>
      <c r="G50" s="10"/>
      <c r="H50" s="10"/>
      <c r="I50" s="7"/>
      <c r="J50" s="7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</row>
    <row r="51" spans="1:10" ht="24" customHeight="1">
      <c r="A51" s="18"/>
      <c r="B51" s="18"/>
      <c r="C51" s="18"/>
      <c r="D51" s="18"/>
      <c r="E51" s="9"/>
      <c r="F51" s="9"/>
      <c r="G51" s="77"/>
      <c r="H51" s="77"/>
      <c r="I51" s="9"/>
      <c r="J51" s="9"/>
    </row>
    <row r="52" spans="1:8" ht="24" customHeight="1">
      <c r="A52" s="18"/>
      <c r="B52" s="18"/>
      <c r="C52" s="18"/>
      <c r="D52" s="18"/>
      <c r="E52" s="442"/>
      <c r="F52" s="442"/>
      <c r="G52" s="442"/>
      <c r="H52" s="442"/>
    </row>
    <row r="53" spans="5:8" ht="24" customHeight="1">
      <c r="E53" s="442"/>
      <c r="F53" s="442"/>
      <c r="G53" s="442"/>
      <c r="H53" s="442"/>
    </row>
  </sheetData>
  <sheetProtection/>
  <mergeCells count="2">
    <mergeCell ref="E5:I5"/>
    <mergeCell ref="N6:N8"/>
  </mergeCells>
  <hyperlinks>
    <hyperlink ref="A4" location="Index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J25"/>
  <sheetViews>
    <sheetView zoomScale="80" zoomScaleNormal="80" zoomScalePageLayoutView="0" workbookViewId="0" topLeftCell="A1">
      <selection activeCell="A1" sqref="A1"/>
    </sheetView>
  </sheetViews>
  <sheetFormatPr defaultColWidth="9.140625" defaultRowHeight="24" customHeight="1"/>
  <cols>
    <col min="1" max="1" width="17.57421875" style="11" customWidth="1"/>
    <col min="2" max="3" width="14.421875" style="140" customWidth="1"/>
    <col min="4" max="4" width="14.421875" style="76" customWidth="1"/>
    <col min="5" max="9" width="14.421875" style="11" customWidth="1"/>
    <col min="10" max="10" width="14.421875" style="16" customWidth="1"/>
    <col min="11" max="16384" width="9.140625" style="11" customWidth="1"/>
  </cols>
  <sheetData>
    <row r="1" spans="1:10" ht="24" customHeight="1">
      <c r="A1" s="37" t="s">
        <v>219</v>
      </c>
      <c r="D1" s="38"/>
      <c r="E1" s="14"/>
      <c r="F1" s="14"/>
      <c r="G1" s="14"/>
      <c r="H1" s="14"/>
      <c r="I1" s="14"/>
      <c r="J1" s="15"/>
    </row>
    <row r="2" spans="1:10" ht="15" customHeight="1">
      <c r="A2" s="13" t="s">
        <v>7</v>
      </c>
      <c r="E2" s="14"/>
      <c r="F2" s="14"/>
      <c r="G2" s="14"/>
      <c r="H2" s="14"/>
      <c r="I2" s="14"/>
      <c r="J2" s="15"/>
    </row>
    <row r="3" spans="1:10" ht="15" customHeight="1">
      <c r="A3" s="13" t="s">
        <v>141</v>
      </c>
      <c r="E3" s="14"/>
      <c r="F3" s="14"/>
      <c r="G3" s="14"/>
      <c r="H3" s="14"/>
      <c r="I3" s="14"/>
      <c r="J3" s="15"/>
    </row>
    <row r="4" spans="1:10" ht="15" customHeight="1">
      <c r="A4" s="39" t="s">
        <v>23</v>
      </c>
      <c r="E4" s="14"/>
      <c r="F4" s="14"/>
      <c r="G4" s="14"/>
      <c r="H4" s="14"/>
      <c r="I4" s="14"/>
      <c r="J4" s="15"/>
    </row>
    <row r="5" spans="1:10" ht="15" customHeight="1">
      <c r="A5" s="19"/>
      <c r="E5" s="14"/>
      <c r="F5" s="14"/>
      <c r="G5" s="14"/>
      <c r="H5" s="14"/>
      <c r="I5" s="14"/>
      <c r="J5" s="15"/>
    </row>
    <row r="6" spans="1:10" s="14" customFormat="1" ht="62.25" customHeight="1">
      <c r="A6" s="20"/>
      <c r="B6" s="48" t="s">
        <v>168</v>
      </c>
      <c r="C6" s="12" t="s">
        <v>142</v>
      </c>
      <c r="D6" s="47" t="s">
        <v>37</v>
      </c>
      <c r="E6" s="12" t="s">
        <v>42</v>
      </c>
      <c r="F6" s="12" t="s">
        <v>43</v>
      </c>
      <c r="G6" s="254" t="s">
        <v>44</v>
      </c>
      <c r="H6" s="12" t="s">
        <v>45</v>
      </c>
      <c r="I6" s="12" t="s">
        <v>46</v>
      </c>
      <c r="J6" s="47" t="s">
        <v>47</v>
      </c>
    </row>
    <row r="7" spans="1:10" ht="16.5" customHeight="1">
      <c r="A7" s="45" t="s">
        <v>127</v>
      </c>
      <c r="B7" s="384">
        <v>29450</v>
      </c>
      <c r="C7" s="462">
        <v>27628.552370225145</v>
      </c>
      <c r="D7" s="447">
        <v>1.065926278198267</v>
      </c>
      <c r="E7" s="384">
        <v>11107</v>
      </c>
      <c r="F7" s="462">
        <v>11770.010233086981</v>
      </c>
      <c r="G7" s="447">
        <v>0.9436695278969957</v>
      </c>
      <c r="H7" s="384">
        <v>18343</v>
      </c>
      <c r="I7" s="462">
        <v>15858.542137138164</v>
      </c>
      <c r="J7" s="447">
        <v>1.156663698426833</v>
      </c>
    </row>
    <row r="8" spans="1:10" ht="16.5" customHeight="1">
      <c r="A8" s="45" t="s">
        <v>128</v>
      </c>
      <c r="B8" s="384">
        <v>28380</v>
      </c>
      <c r="C8" s="462">
        <v>26847.187947042923</v>
      </c>
      <c r="D8" s="447">
        <v>1.057093951738283</v>
      </c>
      <c r="E8" s="384">
        <v>12790</v>
      </c>
      <c r="F8" s="462">
        <v>13040.499199007802</v>
      </c>
      <c r="G8" s="447">
        <v>0.9807906741003549</v>
      </c>
      <c r="H8" s="384">
        <v>15590</v>
      </c>
      <c r="I8" s="462">
        <v>13806.688748035122</v>
      </c>
      <c r="J8" s="447">
        <v>1.1291628488560421</v>
      </c>
    </row>
    <row r="9" spans="1:10" ht="16.5" customHeight="1">
      <c r="A9" s="45" t="s">
        <v>129</v>
      </c>
      <c r="B9" s="384">
        <v>28167</v>
      </c>
      <c r="C9" s="462">
        <v>28238.249533870636</v>
      </c>
      <c r="D9" s="447">
        <v>0.9974768431100811</v>
      </c>
      <c r="E9" s="384">
        <v>13874</v>
      </c>
      <c r="F9" s="462">
        <v>14421.375629707218</v>
      </c>
      <c r="G9" s="447">
        <v>0.9620441458733205</v>
      </c>
      <c r="H9" s="384">
        <v>14293</v>
      </c>
      <c r="I9" s="462">
        <v>13816.873904163418</v>
      </c>
      <c r="J9" s="447">
        <v>1.0344597554511308</v>
      </c>
    </row>
    <row r="10" spans="1:10" ht="16.5" customHeight="1">
      <c r="A10" s="45" t="s">
        <v>27</v>
      </c>
      <c r="B10" s="384">
        <v>27054</v>
      </c>
      <c r="C10" s="462">
        <v>27470</v>
      </c>
      <c r="D10" s="447">
        <v>0.9848562067710229</v>
      </c>
      <c r="E10" s="384">
        <v>14004</v>
      </c>
      <c r="F10" s="462">
        <v>14130</v>
      </c>
      <c r="G10" s="447">
        <v>0.9910828025477707</v>
      </c>
      <c r="H10" s="384">
        <v>13050</v>
      </c>
      <c r="I10" s="462">
        <v>13340</v>
      </c>
      <c r="J10" s="447">
        <v>0.9782608695652174</v>
      </c>
    </row>
    <row r="11" spans="1:10" ht="16.5" customHeight="1">
      <c r="A11" s="45" t="s">
        <v>99</v>
      </c>
      <c r="B11" s="384">
        <v>25753</v>
      </c>
      <c r="C11" s="462">
        <v>28194</v>
      </c>
      <c r="D11" s="447">
        <v>0.9134212953110591</v>
      </c>
      <c r="E11" s="384">
        <v>12782</v>
      </c>
      <c r="F11" s="462">
        <v>14328</v>
      </c>
      <c r="G11" s="447">
        <v>0.8920993858179788</v>
      </c>
      <c r="H11" s="384">
        <v>12971</v>
      </c>
      <c r="I11" s="462">
        <v>13866</v>
      </c>
      <c r="J11" s="447">
        <v>0.9354536275782489</v>
      </c>
    </row>
    <row r="12" spans="1:10" ht="16.5" customHeight="1">
      <c r="A12" s="49" t="s">
        <v>169</v>
      </c>
      <c r="B12" s="386">
        <v>28148</v>
      </c>
      <c r="C12" s="487">
        <v>29786.87689411302</v>
      </c>
      <c r="D12" s="463">
        <v>0.9449799017218579</v>
      </c>
      <c r="E12" s="386">
        <v>13034</v>
      </c>
      <c r="F12" s="487">
        <v>11245.392069649593</v>
      </c>
      <c r="G12" s="463">
        <v>1.1590525185135798</v>
      </c>
      <c r="H12" s="386">
        <v>15114</v>
      </c>
      <c r="I12" s="487">
        <v>18541.484824463427</v>
      </c>
      <c r="J12" s="463">
        <v>0.8151450729587071</v>
      </c>
    </row>
    <row r="13" spans="2:10" ht="15.75" customHeight="1">
      <c r="B13" s="26"/>
      <c r="C13" s="26"/>
      <c r="D13" s="60"/>
      <c r="E13" s="134"/>
      <c r="F13" s="25"/>
      <c r="G13" s="25"/>
      <c r="H13" s="25"/>
      <c r="I13" s="25"/>
      <c r="J13" s="60" t="s">
        <v>15</v>
      </c>
    </row>
    <row r="14" spans="1:10" ht="13.5" customHeight="1">
      <c r="A14" s="74" t="s">
        <v>16</v>
      </c>
      <c r="B14" s="207"/>
      <c r="I14" s="206"/>
      <c r="J14" s="206"/>
    </row>
    <row r="15" spans="1:10" ht="14.25" customHeight="1">
      <c r="A15" s="32" t="s">
        <v>63</v>
      </c>
      <c r="B15" s="44"/>
      <c r="E15" s="42"/>
      <c r="F15" s="42"/>
      <c r="G15" s="42"/>
      <c r="H15" s="42"/>
      <c r="I15" s="42"/>
      <c r="J15" s="43"/>
    </row>
    <row r="16" spans="1:10" ht="14.25" customHeight="1">
      <c r="A16" s="32" t="s">
        <v>120</v>
      </c>
      <c r="B16" s="44"/>
      <c r="E16" s="42"/>
      <c r="F16" s="42"/>
      <c r="G16" s="42"/>
      <c r="H16" s="42"/>
      <c r="I16" s="42"/>
      <c r="J16" s="43"/>
    </row>
    <row r="17" spans="1:10" ht="14.25" customHeight="1">
      <c r="A17" s="32" t="s">
        <v>277</v>
      </c>
      <c r="B17" s="44"/>
      <c r="E17" s="42"/>
      <c r="F17" s="42"/>
      <c r="G17" s="42"/>
      <c r="H17" s="42"/>
      <c r="I17" s="42"/>
      <c r="J17" s="43"/>
    </row>
    <row r="18" spans="1:10" ht="14.25" customHeight="1">
      <c r="A18" s="256" t="s">
        <v>214</v>
      </c>
      <c r="G18" s="16"/>
      <c r="J18"/>
    </row>
    <row r="19" spans="1:10" s="140" customFormat="1" ht="14.25" customHeight="1">
      <c r="A19" s="34" t="s">
        <v>229</v>
      </c>
      <c r="D19" s="76"/>
      <c r="G19" s="76"/>
      <c r="J19" s="249"/>
    </row>
    <row r="20" spans="1:10" ht="14.25" customHeight="1">
      <c r="A20" s="142" t="s">
        <v>167</v>
      </c>
      <c r="G20" s="16"/>
      <c r="J20" s="249"/>
    </row>
    <row r="21" spans="1:10" ht="14.25" customHeight="1">
      <c r="A21" s="36" t="s">
        <v>34</v>
      </c>
      <c r="G21" s="16"/>
      <c r="J21" s="249"/>
    </row>
    <row r="22" spans="1:10" s="140" customFormat="1" ht="14.25" customHeight="1">
      <c r="A22" s="34" t="s">
        <v>230</v>
      </c>
      <c r="D22" s="76"/>
      <c r="G22" s="76"/>
      <c r="J22" s="249"/>
    </row>
    <row r="23" spans="1:10" s="140" customFormat="1" ht="14.25" customHeight="1">
      <c r="A23" s="34" t="s">
        <v>220</v>
      </c>
      <c r="D23" s="76"/>
      <c r="G23" s="76"/>
      <c r="J23" s="249"/>
    </row>
    <row r="24" ht="14.25" customHeight="1">
      <c r="G24" s="16"/>
    </row>
    <row r="25" spans="7:10" ht="24" customHeight="1">
      <c r="G25" s="16"/>
      <c r="J25"/>
    </row>
  </sheetData>
  <sheetProtection/>
  <hyperlinks>
    <hyperlink ref="A4" location="Index!A1" display="Index"/>
    <hyperlink ref="A21" r:id="rId1" display="https://www.gov.uk/government/publications/teacher-supply-mode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T4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 customHeight="1"/>
  <cols>
    <col min="1" max="1" width="30.421875" style="11" customWidth="1"/>
    <col min="2" max="2" width="12.00390625" style="11" customWidth="1"/>
    <col min="3" max="3" width="8.8515625" style="11" customWidth="1"/>
    <col min="4" max="4" width="13.7109375" style="11" customWidth="1"/>
    <col min="5" max="6" width="9.7109375" style="11" customWidth="1"/>
    <col min="7" max="7" width="13.7109375" style="11" customWidth="1"/>
    <col min="8" max="8" width="11.57421875" style="11" customWidth="1"/>
    <col min="9" max="9" width="9.28125" style="11" customWidth="1"/>
    <col min="10" max="10" width="13.7109375" style="11" customWidth="1"/>
    <col min="11" max="11" width="11.57421875" style="11" customWidth="1"/>
    <col min="12" max="12" width="9.57421875" style="11" customWidth="1"/>
    <col min="13" max="13" width="13.7109375" style="11" customWidth="1"/>
    <col min="14" max="15" width="11.140625" style="11" customWidth="1"/>
    <col min="16" max="16" width="13.7109375" style="11" customWidth="1"/>
    <col min="17" max="18" width="9.140625" style="11" customWidth="1"/>
    <col min="19" max="20" width="9.140625" style="478" customWidth="1"/>
    <col min="21" max="16384" width="9.140625" style="11" customWidth="1"/>
  </cols>
  <sheetData>
    <row r="1" ht="21.75" customHeight="1">
      <c r="A1" s="37" t="s">
        <v>221</v>
      </c>
    </row>
    <row r="2" ht="15" customHeight="1">
      <c r="A2" s="13" t="s">
        <v>7</v>
      </c>
    </row>
    <row r="3" ht="15" customHeight="1">
      <c r="A3" s="13" t="s">
        <v>143</v>
      </c>
    </row>
    <row r="4" ht="15" customHeight="1">
      <c r="A4" s="39" t="s">
        <v>23</v>
      </c>
    </row>
    <row r="5" spans="1:20" ht="15" customHeight="1">
      <c r="A5" s="19"/>
      <c r="S5" s="479"/>
      <c r="T5" s="480"/>
    </row>
    <row r="6" spans="1:20" ht="30" customHeight="1">
      <c r="A6" s="82"/>
      <c r="B6" s="617" t="s">
        <v>128</v>
      </c>
      <c r="C6" s="618"/>
      <c r="D6" s="618"/>
      <c r="E6" s="615" t="s">
        <v>129</v>
      </c>
      <c r="F6" s="616"/>
      <c r="G6" s="616"/>
      <c r="H6" s="617" t="s">
        <v>202</v>
      </c>
      <c r="I6" s="618"/>
      <c r="J6" s="618"/>
      <c r="K6" s="615" t="s">
        <v>99</v>
      </c>
      <c r="L6" s="616"/>
      <c r="M6" s="619"/>
      <c r="N6" s="613" t="s">
        <v>124</v>
      </c>
      <c r="O6" s="613"/>
      <c r="P6" s="614"/>
      <c r="S6" s="479"/>
      <c r="T6" s="480"/>
    </row>
    <row r="7" spans="1:20" ht="30" customHeight="1">
      <c r="A7" s="82"/>
      <c r="B7" s="490" t="s">
        <v>56</v>
      </c>
      <c r="C7" s="490" t="s">
        <v>57</v>
      </c>
      <c r="D7" s="491" t="s">
        <v>58</v>
      </c>
      <c r="E7" s="492" t="s">
        <v>56</v>
      </c>
      <c r="F7" s="492" t="s">
        <v>57</v>
      </c>
      <c r="G7" s="493" t="s">
        <v>58</v>
      </c>
      <c r="H7" s="490" t="s">
        <v>56</v>
      </c>
      <c r="I7" s="490" t="s">
        <v>57</v>
      </c>
      <c r="J7" s="491" t="s">
        <v>58</v>
      </c>
      <c r="K7" s="492" t="s">
        <v>56</v>
      </c>
      <c r="L7" s="492" t="s">
        <v>57</v>
      </c>
      <c r="M7" s="493" t="s">
        <v>58</v>
      </c>
      <c r="N7" s="554" t="s">
        <v>56</v>
      </c>
      <c r="O7" s="554" t="s">
        <v>57</v>
      </c>
      <c r="P7" s="555" t="s">
        <v>58</v>
      </c>
      <c r="S7" s="479"/>
      <c r="T7" s="481"/>
    </row>
    <row r="8" spans="1:20" ht="18" customHeight="1">
      <c r="A8" s="497" t="s">
        <v>222</v>
      </c>
      <c r="B8" s="556">
        <v>2583</v>
      </c>
      <c r="C8" s="556">
        <v>2051.550680786687</v>
      </c>
      <c r="D8" s="557">
        <v>1.259047619047619</v>
      </c>
      <c r="E8" s="558">
        <v>2038</v>
      </c>
      <c r="F8" s="558">
        <v>1961.867816091954</v>
      </c>
      <c r="G8" s="559">
        <v>1.0388059701492538</v>
      </c>
      <c r="H8" s="556">
        <v>2041</v>
      </c>
      <c r="I8" s="556">
        <v>1500</v>
      </c>
      <c r="J8" s="557">
        <f>H8/I8</f>
        <v>1.3606666666666667</v>
      </c>
      <c r="K8" s="558">
        <v>1841</v>
      </c>
      <c r="L8" s="558">
        <v>1348</v>
      </c>
      <c r="M8" s="559">
        <f>K8/L8</f>
        <v>1.3657270029673592</v>
      </c>
      <c r="N8" s="560">
        <v>2329</v>
      </c>
      <c r="O8" s="292">
        <v>2253.140095192215</v>
      </c>
      <c r="P8" s="557">
        <v>1.0336685255256235</v>
      </c>
      <c r="R8" s="249"/>
      <c r="S8" s="249"/>
      <c r="T8" s="480"/>
    </row>
    <row r="9" spans="1:20" ht="15" customHeight="1">
      <c r="A9" s="498" t="s">
        <v>1</v>
      </c>
      <c r="B9" s="556">
        <v>2568</v>
      </c>
      <c r="C9" s="556">
        <v>2500.620842572062</v>
      </c>
      <c r="D9" s="557">
        <v>1.026944971537002</v>
      </c>
      <c r="E9" s="558">
        <v>2276</v>
      </c>
      <c r="F9" s="558">
        <v>2511.4154103852597</v>
      </c>
      <c r="G9" s="559">
        <v>0.9062618595825427</v>
      </c>
      <c r="H9" s="556">
        <v>2125</v>
      </c>
      <c r="I9" s="556">
        <v>2460</v>
      </c>
      <c r="J9" s="557">
        <f aca="true" t="shared" si="0" ref="J9:J25">H9/I9</f>
        <v>0.8638211382113821</v>
      </c>
      <c r="K9" s="558">
        <v>2170</v>
      </c>
      <c r="L9" s="558">
        <v>2346</v>
      </c>
      <c r="M9" s="559">
        <f aca="true" t="shared" si="1" ref="M9:M25">K9/L9</f>
        <v>0.9249786871270247</v>
      </c>
      <c r="N9" s="560">
        <v>2407</v>
      </c>
      <c r="O9" s="292">
        <v>2581.4599575409056</v>
      </c>
      <c r="P9" s="557">
        <v>0.9324181043245405</v>
      </c>
      <c r="Q9" s="249"/>
      <c r="R9" s="249"/>
      <c r="S9" s="249"/>
      <c r="T9" s="480"/>
    </row>
    <row r="10" spans="1:20" ht="15" customHeight="1">
      <c r="A10" s="498" t="s">
        <v>267</v>
      </c>
      <c r="B10" s="556">
        <v>3120</v>
      </c>
      <c r="C10" s="556">
        <v>2749.5181846440782</v>
      </c>
      <c r="D10" s="557">
        <v>1.1347442680776014</v>
      </c>
      <c r="E10" s="558">
        <v>2803</v>
      </c>
      <c r="F10" s="558">
        <v>2784.3395234758236</v>
      </c>
      <c r="G10" s="559">
        <v>1.0067019400352732</v>
      </c>
      <c r="H10" s="556">
        <v>2403</v>
      </c>
      <c r="I10" s="556">
        <v>2550</v>
      </c>
      <c r="J10" s="557">
        <f t="shared" si="0"/>
        <v>0.9423529411764706</v>
      </c>
      <c r="K10" s="558">
        <v>2305</v>
      </c>
      <c r="L10" s="558">
        <v>2520</v>
      </c>
      <c r="M10" s="559">
        <f t="shared" si="1"/>
        <v>0.9146825396825397</v>
      </c>
      <c r="N10" s="560">
        <v>2799</v>
      </c>
      <c r="O10" s="561">
        <v>3285.7475286716763</v>
      </c>
      <c r="P10" s="557">
        <v>0.8518609465808674</v>
      </c>
      <c r="Q10" s="249"/>
      <c r="R10" s="249"/>
      <c r="S10" s="249"/>
      <c r="T10" s="480"/>
    </row>
    <row r="11" spans="1:20" ht="15" customHeight="1">
      <c r="A11" s="562" t="s">
        <v>81</v>
      </c>
      <c r="B11" s="556">
        <v>0</v>
      </c>
      <c r="C11" s="556">
        <v>0</v>
      </c>
      <c r="D11" s="563" t="s">
        <v>118</v>
      </c>
      <c r="E11" s="558">
        <v>0</v>
      </c>
      <c r="F11" s="558">
        <v>0</v>
      </c>
      <c r="G11" s="558">
        <v>0</v>
      </c>
      <c r="H11" s="556">
        <v>0</v>
      </c>
      <c r="I11" s="556">
        <v>0</v>
      </c>
      <c r="J11" s="556">
        <v>0</v>
      </c>
      <c r="K11" s="564">
        <v>845</v>
      </c>
      <c r="L11" s="564">
        <v>891</v>
      </c>
      <c r="M11" s="565">
        <f>K11/L11</f>
        <v>0.9483726150392817</v>
      </c>
      <c r="N11" s="566">
        <v>1050</v>
      </c>
      <c r="O11" s="567">
        <v>1177.6613302701508</v>
      </c>
      <c r="P11" s="568">
        <v>0.8915975866840548</v>
      </c>
      <c r="Q11" s="249"/>
      <c r="R11" s="249"/>
      <c r="S11" s="249"/>
      <c r="T11" s="480"/>
    </row>
    <row r="12" spans="1:20" ht="15" customHeight="1">
      <c r="A12" s="562" t="s">
        <v>2</v>
      </c>
      <c r="B12" s="556">
        <v>0</v>
      </c>
      <c r="C12" s="556">
        <v>0</v>
      </c>
      <c r="D12" s="563" t="s">
        <v>118</v>
      </c>
      <c r="E12" s="558">
        <v>0</v>
      </c>
      <c r="F12" s="558">
        <v>0</v>
      </c>
      <c r="G12" s="558">
        <v>0</v>
      </c>
      <c r="H12" s="556">
        <v>0</v>
      </c>
      <c r="I12" s="556">
        <v>0</v>
      </c>
      <c r="J12" s="556">
        <v>0</v>
      </c>
      <c r="K12" s="564">
        <v>823</v>
      </c>
      <c r="L12" s="564">
        <v>682</v>
      </c>
      <c r="M12" s="565">
        <f>K12/L12</f>
        <v>1.2067448680351907</v>
      </c>
      <c r="N12" s="566">
        <v>1003</v>
      </c>
      <c r="O12" s="567">
        <v>1053.4775422401942</v>
      </c>
      <c r="P12" s="568">
        <v>0.9520848426129189</v>
      </c>
      <c r="Q12" s="249"/>
      <c r="R12" s="249"/>
      <c r="S12" s="249"/>
      <c r="T12" s="480"/>
    </row>
    <row r="13" spans="1:20" ht="18.75" customHeight="1">
      <c r="A13" s="562" t="s">
        <v>82</v>
      </c>
      <c r="B13" s="556">
        <v>0</v>
      </c>
      <c r="C13" s="556">
        <v>0</v>
      </c>
      <c r="D13" s="563" t="s">
        <v>118</v>
      </c>
      <c r="E13" s="558">
        <v>0</v>
      </c>
      <c r="F13" s="558">
        <v>0</v>
      </c>
      <c r="G13" s="558">
        <v>0</v>
      </c>
      <c r="H13" s="556">
        <v>0</v>
      </c>
      <c r="I13" s="556">
        <v>0</v>
      </c>
      <c r="J13" s="556">
        <v>0</v>
      </c>
      <c r="K13" s="564">
        <v>637</v>
      </c>
      <c r="L13" s="564">
        <v>947</v>
      </c>
      <c r="M13" s="565">
        <f>K13/L13</f>
        <v>0.672650475184794</v>
      </c>
      <c r="N13" s="566">
        <v>746</v>
      </c>
      <c r="O13" s="567">
        <v>1054.6086561613313</v>
      </c>
      <c r="P13" s="568">
        <v>0.7073713985198684</v>
      </c>
      <c r="Q13" s="249"/>
      <c r="R13" s="249"/>
      <c r="S13" s="249"/>
      <c r="T13" s="480"/>
    </row>
    <row r="14" spans="1:20" ht="15" customHeight="1">
      <c r="A14" s="498" t="s">
        <v>268</v>
      </c>
      <c r="B14" s="556">
        <v>0</v>
      </c>
      <c r="C14" s="556">
        <v>0</v>
      </c>
      <c r="D14" s="563" t="s">
        <v>118</v>
      </c>
      <c r="E14" s="558">
        <v>436</v>
      </c>
      <c r="F14" s="558">
        <v>708.8343558282209</v>
      </c>
      <c r="G14" s="559">
        <v>0.6150943396226415</v>
      </c>
      <c r="H14" s="556">
        <v>359</v>
      </c>
      <c r="I14" s="556">
        <v>570</v>
      </c>
      <c r="J14" s="557">
        <f t="shared" si="0"/>
        <v>0.6298245614035087</v>
      </c>
      <c r="K14" s="558">
        <v>519</v>
      </c>
      <c r="L14" s="558">
        <v>610</v>
      </c>
      <c r="M14" s="559">
        <f t="shared" si="1"/>
        <v>0.8508196721311475</v>
      </c>
      <c r="N14" s="560">
        <v>509</v>
      </c>
      <c r="O14" s="292">
        <v>722.7716062460414</v>
      </c>
      <c r="P14" s="557">
        <v>0.7042335304836662</v>
      </c>
      <c r="Q14" s="249"/>
      <c r="R14" s="249"/>
      <c r="S14" s="249"/>
      <c r="T14" s="480"/>
    </row>
    <row r="15" spans="1:20" ht="15" customHeight="1">
      <c r="A15" s="498" t="s">
        <v>147</v>
      </c>
      <c r="B15" s="556">
        <v>1878</v>
      </c>
      <c r="C15" s="556">
        <v>1728.164464023495</v>
      </c>
      <c r="D15" s="557">
        <v>1.0867021276595745</v>
      </c>
      <c r="E15" s="558">
        <v>632</v>
      </c>
      <c r="F15" s="569">
        <v>760.0583090379009</v>
      </c>
      <c r="G15" s="559">
        <v>0.8315151515151514</v>
      </c>
      <c r="H15" s="556">
        <v>360</v>
      </c>
      <c r="I15" s="556">
        <v>800</v>
      </c>
      <c r="J15" s="557">
        <f t="shared" si="0"/>
        <v>0.45</v>
      </c>
      <c r="K15" s="558">
        <v>409</v>
      </c>
      <c r="L15" s="569">
        <v>981</v>
      </c>
      <c r="M15" s="559">
        <f t="shared" si="1"/>
        <v>0.4169215086646279</v>
      </c>
      <c r="N15" s="560">
        <v>526</v>
      </c>
      <c r="O15" s="292">
        <v>1279.2983715792066</v>
      </c>
      <c r="P15" s="557">
        <v>0.41116287778173977</v>
      </c>
      <c r="Q15" s="249"/>
      <c r="R15" s="249"/>
      <c r="S15" s="249"/>
      <c r="T15" s="480"/>
    </row>
    <row r="16" spans="1:20" ht="15" customHeight="1">
      <c r="A16" s="498" t="s">
        <v>269</v>
      </c>
      <c r="B16" s="556">
        <v>1435</v>
      </c>
      <c r="C16" s="556">
        <v>1393.4917355371902</v>
      </c>
      <c r="D16" s="557">
        <v>1.0297872340425531</v>
      </c>
      <c r="E16" s="558">
        <v>1635</v>
      </c>
      <c r="F16" s="558">
        <v>1569.2413162705668</v>
      </c>
      <c r="G16" s="559">
        <v>1.041904761904762</v>
      </c>
      <c r="H16" s="556">
        <v>1315</v>
      </c>
      <c r="I16" s="556">
        <v>1550</v>
      </c>
      <c r="J16" s="557">
        <f t="shared" si="0"/>
        <v>0.8483870967741935</v>
      </c>
      <c r="K16" s="558">
        <v>1238</v>
      </c>
      <c r="L16" s="558">
        <v>1375</v>
      </c>
      <c r="M16" s="559">
        <f t="shared" si="1"/>
        <v>0.9003636363636364</v>
      </c>
      <c r="N16" s="560">
        <v>1313</v>
      </c>
      <c r="O16" s="292">
        <v>1514.3142939148067</v>
      </c>
      <c r="P16" s="557">
        <v>0.867059107396808</v>
      </c>
      <c r="Q16" s="249"/>
      <c r="R16" s="249"/>
      <c r="S16" s="249"/>
      <c r="T16" s="480"/>
    </row>
    <row r="17" spans="1:20" ht="15" customHeight="1">
      <c r="A17" s="498" t="s">
        <v>3</v>
      </c>
      <c r="B17" s="556">
        <v>656</v>
      </c>
      <c r="C17" s="556">
        <v>615</v>
      </c>
      <c r="D17" s="557">
        <v>1.0666666666666667</v>
      </c>
      <c r="E17" s="558">
        <v>622</v>
      </c>
      <c r="F17" s="558">
        <v>625</v>
      </c>
      <c r="G17" s="559">
        <v>0.9952</v>
      </c>
      <c r="H17" s="556">
        <v>623</v>
      </c>
      <c r="I17" s="556">
        <v>620</v>
      </c>
      <c r="J17" s="557">
        <f t="shared" si="0"/>
        <v>1.0048387096774194</v>
      </c>
      <c r="K17" s="558">
        <v>597</v>
      </c>
      <c r="L17" s="558">
        <v>741</v>
      </c>
      <c r="M17" s="559">
        <f t="shared" si="1"/>
        <v>0.805668016194332</v>
      </c>
      <c r="N17" s="560">
        <v>647</v>
      </c>
      <c r="O17" s="292">
        <v>777.63869746363</v>
      </c>
      <c r="P17" s="557">
        <v>0.8320059201146687</v>
      </c>
      <c r="Q17" s="249"/>
      <c r="R17" s="249"/>
      <c r="S17" s="249"/>
      <c r="T17" s="480"/>
    </row>
    <row r="18" spans="1:20" ht="15" customHeight="1">
      <c r="A18" s="498" t="s">
        <v>4</v>
      </c>
      <c r="B18" s="556">
        <v>689</v>
      </c>
      <c r="C18" s="556">
        <v>545</v>
      </c>
      <c r="D18" s="557">
        <v>1.2642201834862385</v>
      </c>
      <c r="E18" s="558">
        <v>686</v>
      </c>
      <c r="F18" s="558">
        <v>545</v>
      </c>
      <c r="G18" s="559">
        <v>1.2587155963302752</v>
      </c>
      <c r="H18" s="556">
        <v>808</v>
      </c>
      <c r="I18" s="556">
        <v>540</v>
      </c>
      <c r="J18" s="557">
        <f t="shared" si="0"/>
        <v>1.4962962962962962</v>
      </c>
      <c r="K18" s="558">
        <v>767</v>
      </c>
      <c r="L18" s="558">
        <v>632</v>
      </c>
      <c r="M18" s="559">
        <f t="shared" si="1"/>
        <v>1.2136075949367089</v>
      </c>
      <c r="N18" s="560">
        <v>925</v>
      </c>
      <c r="O18" s="292">
        <v>816.3930626788316</v>
      </c>
      <c r="P18" s="557">
        <v>1.1330326558199753</v>
      </c>
      <c r="Q18" s="249"/>
      <c r="R18" s="249"/>
      <c r="S18" s="249"/>
      <c r="T18" s="480"/>
    </row>
    <row r="19" spans="1:20" ht="15" customHeight="1">
      <c r="A19" s="498" t="s">
        <v>203</v>
      </c>
      <c r="B19" s="556">
        <v>400</v>
      </c>
      <c r="C19" s="556">
        <v>320</v>
      </c>
      <c r="D19" s="557">
        <v>1.25</v>
      </c>
      <c r="E19" s="558">
        <v>373</v>
      </c>
      <c r="F19" s="558">
        <v>320</v>
      </c>
      <c r="G19" s="559">
        <v>1.165625</v>
      </c>
      <c r="H19" s="556">
        <v>463</v>
      </c>
      <c r="I19" s="556">
        <v>340</v>
      </c>
      <c r="J19" s="557">
        <f t="shared" si="0"/>
        <v>1.361764705882353</v>
      </c>
      <c r="K19" s="558">
        <v>402</v>
      </c>
      <c r="L19" s="558">
        <v>403</v>
      </c>
      <c r="M19" s="559">
        <f t="shared" si="1"/>
        <v>0.9975186104218362</v>
      </c>
      <c r="N19" s="560">
        <v>503</v>
      </c>
      <c r="O19" s="292">
        <v>793.5824137044733</v>
      </c>
      <c r="P19" s="557">
        <v>0.6338346103865591</v>
      </c>
      <c r="Q19" s="249"/>
      <c r="R19" s="249"/>
      <c r="S19" s="249"/>
      <c r="T19" s="480"/>
    </row>
    <row r="20" spans="1:20" ht="15" customHeight="1">
      <c r="A20" s="498" t="s">
        <v>5</v>
      </c>
      <c r="B20" s="556">
        <v>396</v>
      </c>
      <c r="C20" s="556">
        <v>389.0176322418136</v>
      </c>
      <c r="D20" s="557">
        <v>1.0179487179487179</v>
      </c>
      <c r="E20" s="558">
        <v>364</v>
      </c>
      <c r="F20" s="558">
        <v>380</v>
      </c>
      <c r="G20" s="559">
        <v>0.9578947368421052</v>
      </c>
      <c r="H20" s="556">
        <v>378</v>
      </c>
      <c r="I20" s="556">
        <v>390</v>
      </c>
      <c r="J20" s="557">
        <f t="shared" si="0"/>
        <v>0.9692307692307692</v>
      </c>
      <c r="K20" s="558">
        <v>374</v>
      </c>
      <c r="L20" s="558">
        <v>461</v>
      </c>
      <c r="M20" s="559">
        <f t="shared" si="1"/>
        <v>0.8112798264642083</v>
      </c>
      <c r="N20" s="560">
        <v>358</v>
      </c>
      <c r="O20" s="292">
        <v>481.4926764559094</v>
      </c>
      <c r="P20" s="557">
        <v>0.7435211738527497</v>
      </c>
      <c r="Q20" s="249"/>
      <c r="R20" s="249"/>
      <c r="S20" s="249"/>
      <c r="T20" s="480"/>
    </row>
    <row r="21" spans="1:20" ht="15" customHeight="1">
      <c r="A21" s="498" t="s">
        <v>148</v>
      </c>
      <c r="B21" s="556">
        <v>980</v>
      </c>
      <c r="C21" s="556">
        <v>779.4459338695264</v>
      </c>
      <c r="D21" s="557">
        <v>1.2573033707865169</v>
      </c>
      <c r="E21" s="558">
        <v>986</v>
      </c>
      <c r="F21" s="558">
        <v>767.2972972972973</v>
      </c>
      <c r="G21" s="559">
        <v>1.2850299401197605</v>
      </c>
      <c r="H21" s="556">
        <v>1077</v>
      </c>
      <c r="I21" s="556">
        <v>780</v>
      </c>
      <c r="J21" s="557">
        <f t="shared" si="0"/>
        <v>1.3807692307692307</v>
      </c>
      <c r="K21" s="558">
        <v>1095</v>
      </c>
      <c r="L21" s="558">
        <v>966</v>
      </c>
      <c r="M21" s="559">
        <f t="shared" si="1"/>
        <v>1.1335403726708075</v>
      </c>
      <c r="N21" s="560">
        <v>1230</v>
      </c>
      <c r="O21" s="292">
        <v>1227.4824684668752</v>
      </c>
      <c r="P21" s="557">
        <v>1.0020509714784516</v>
      </c>
      <c r="Q21" s="249"/>
      <c r="R21" s="249"/>
      <c r="S21" s="249"/>
      <c r="T21" s="480"/>
    </row>
    <row r="22" spans="1:20" ht="15" customHeight="1">
      <c r="A22" s="498" t="s">
        <v>149</v>
      </c>
      <c r="B22" s="556">
        <v>463</v>
      </c>
      <c r="C22" s="556">
        <v>445.56485355648533</v>
      </c>
      <c r="D22" s="557">
        <v>1.0391304347826087</v>
      </c>
      <c r="E22" s="558">
        <v>471</v>
      </c>
      <c r="F22" s="558">
        <v>438.8198757763975</v>
      </c>
      <c r="G22" s="559">
        <v>1.0733333333333333</v>
      </c>
      <c r="H22" s="556">
        <v>367</v>
      </c>
      <c r="I22" s="556">
        <v>450</v>
      </c>
      <c r="J22" s="557">
        <f t="shared" si="0"/>
        <v>0.8155555555555556</v>
      </c>
      <c r="K22" s="558">
        <v>386</v>
      </c>
      <c r="L22" s="558">
        <v>537</v>
      </c>
      <c r="M22" s="559">
        <f t="shared" si="1"/>
        <v>0.7188081936685289</v>
      </c>
      <c r="N22" s="560">
        <v>411</v>
      </c>
      <c r="O22" s="292">
        <v>650.2947632368505</v>
      </c>
      <c r="P22" s="557">
        <v>0.6320210821847039</v>
      </c>
      <c r="Q22" s="249"/>
      <c r="R22" s="249"/>
      <c r="S22" s="249"/>
      <c r="T22" s="480"/>
    </row>
    <row r="23" spans="1:20" ht="15" customHeight="1">
      <c r="A23" s="498" t="s">
        <v>270</v>
      </c>
      <c r="B23" s="556">
        <v>0</v>
      </c>
      <c r="C23" s="556">
        <v>0</v>
      </c>
      <c r="D23" s="563" t="s">
        <v>118</v>
      </c>
      <c r="E23" s="558">
        <v>216</v>
      </c>
      <c r="F23" s="558">
        <v>225</v>
      </c>
      <c r="G23" s="559">
        <v>0.96</v>
      </c>
      <c r="H23" s="556">
        <v>202</v>
      </c>
      <c r="I23" s="556">
        <v>230</v>
      </c>
      <c r="J23" s="557">
        <f t="shared" si="0"/>
        <v>0.8782608695652174</v>
      </c>
      <c r="K23" s="558">
        <v>207</v>
      </c>
      <c r="L23" s="558">
        <v>264</v>
      </c>
      <c r="M23" s="559">
        <f t="shared" si="1"/>
        <v>0.7840909090909091</v>
      </c>
      <c r="N23" s="560">
        <v>201</v>
      </c>
      <c r="O23" s="292">
        <v>312.53900645670046</v>
      </c>
      <c r="P23" s="557">
        <v>0.6431197253704932</v>
      </c>
      <c r="Q23" s="249"/>
      <c r="R23" s="249"/>
      <c r="S23" s="249"/>
      <c r="T23" s="480"/>
    </row>
    <row r="24" spans="1:20" s="46" customFormat="1" ht="15" customHeight="1">
      <c r="A24" s="498" t="s">
        <v>271</v>
      </c>
      <c r="B24" s="556">
        <v>0</v>
      </c>
      <c r="C24" s="556">
        <v>0</v>
      </c>
      <c r="D24" s="563" t="s">
        <v>118</v>
      </c>
      <c r="E24" s="558">
        <v>0</v>
      </c>
      <c r="F24" s="558">
        <v>0</v>
      </c>
      <c r="G24" s="570" t="s">
        <v>118</v>
      </c>
      <c r="H24" s="556">
        <v>120</v>
      </c>
      <c r="I24" s="556">
        <v>180</v>
      </c>
      <c r="J24" s="557">
        <f t="shared" si="0"/>
        <v>0.6666666666666666</v>
      </c>
      <c r="K24" s="558">
        <v>166</v>
      </c>
      <c r="L24" s="558">
        <v>216</v>
      </c>
      <c r="M24" s="559">
        <f t="shared" si="1"/>
        <v>0.7685185185185185</v>
      </c>
      <c r="N24" s="560" t="s">
        <v>118</v>
      </c>
      <c r="O24" s="560">
        <v>0</v>
      </c>
      <c r="P24" s="560">
        <v>0</v>
      </c>
      <c r="Q24" s="545"/>
      <c r="R24" s="249"/>
      <c r="S24" s="249"/>
      <c r="T24" s="481"/>
    </row>
    <row r="25" spans="1:20" ht="15" customHeight="1">
      <c r="A25" s="498" t="s">
        <v>272</v>
      </c>
      <c r="B25" s="556">
        <v>422</v>
      </c>
      <c r="C25" s="556">
        <v>289.3144208037825</v>
      </c>
      <c r="D25" s="557">
        <v>1.4586206896551723</v>
      </c>
      <c r="E25" s="558">
        <v>755</v>
      </c>
      <c r="F25" s="571">
        <v>220</v>
      </c>
      <c r="G25" s="559">
        <v>3.4318181818181817</v>
      </c>
      <c r="H25" s="556">
        <v>409</v>
      </c>
      <c r="I25" s="556">
        <v>400</v>
      </c>
      <c r="J25" s="557">
        <f t="shared" si="0"/>
        <v>1.0225</v>
      </c>
      <c r="K25" s="558">
        <v>495</v>
      </c>
      <c r="L25" s="571">
        <v>466</v>
      </c>
      <c r="M25" s="559">
        <f t="shared" si="1"/>
        <v>1.0622317596566524</v>
      </c>
      <c r="N25" s="560">
        <v>1556</v>
      </c>
      <c r="O25" s="572">
        <v>1845.329882855301</v>
      </c>
      <c r="P25" s="557">
        <v>0.8432096691526951</v>
      </c>
      <c r="Q25" s="545"/>
      <c r="R25" s="249"/>
      <c r="S25" s="249"/>
      <c r="T25" s="481"/>
    </row>
    <row r="26" spans="1:20" s="46" customFormat="1" ht="15" customHeight="1">
      <c r="A26" s="498"/>
      <c r="B26" s="556"/>
      <c r="C26" s="556"/>
      <c r="D26" s="560"/>
      <c r="E26" s="558"/>
      <c r="F26" s="571"/>
      <c r="G26" s="571"/>
      <c r="H26" s="556"/>
      <c r="I26" s="556"/>
      <c r="J26" s="560"/>
      <c r="K26" s="558"/>
      <c r="L26" s="571"/>
      <c r="M26" s="571"/>
      <c r="N26" s="560"/>
      <c r="O26" s="572"/>
      <c r="P26" s="560"/>
      <c r="Q26" s="249"/>
      <c r="R26" s="249"/>
      <c r="S26" s="249"/>
      <c r="T26" s="481"/>
    </row>
    <row r="27" spans="1:20" ht="15" customHeight="1">
      <c r="A27" s="498" t="s">
        <v>36</v>
      </c>
      <c r="B27" s="573">
        <v>15590</v>
      </c>
      <c r="C27" s="573">
        <v>13806.688748035122</v>
      </c>
      <c r="D27" s="574">
        <v>1.1291628488560421</v>
      </c>
      <c r="E27" s="575">
        <v>14293</v>
      </c>
      <c r="F27" s="576">
        <v>13816.873904163418</v>
      </c>
      <c r="G27" s="577">
        <v>1.0344597554511308</v>
      </c>
      <c r="H27" s="573">
        <v>13050</v>
      </c>
      <c r="I27" s="573">
        <v>13340</v>
      </c>
      <c r="J27" s="574">
        <f>H27/I27</f>
        <v>0.9782608695652174</v>
      </c>
      <c r="K27" s="575">
        <v>12971</v>
      </c>
      <c r="L27" s="576">
        <v>13866</v>
      </c>
      <c r="M27" s="577">
        <f>K27/L27</f>
        <v>0.9354536275782489</v>
      </c>
      <c r="N27" s="578">
        <v>15114</v>
      </c>
      <c r="O27" s="494">
        <v>18541.484824463427</v>
      </c>
      <c r="P27" s="574">
        <v>0.8151450729587071</v>
      </c>
      <c r="Q27" s="249"/>
      <c r="R27" s="249"/>
      <c r="S27" s="249"/>
      <c r="T27" s="480"/>
    </row>
    <row r="28" spans="1:20" s="46" customFormat="1" ht="15" customHeight="1">
      <c r="A28" s="498"/>
      <c r="B28" s="573"/>
      <c r="C28" s="573"/>
      <c r="D28" s="578"/>
      <c r="E28" s="558"/>
      <c r="F28" s="267"/>
      <c r="G28" s="576"/>
      <c r="H28" s="573"/>
      <c r="I28" s="573"/>
      <c r="J28" s="578"/>
      <c r="K28" s="558"/>
      <c r="L28" s="267"/>
      <c r="M28" s="576"/>
      <c r="N28" s="578"/>
      <c r="O28" s="306"/>
      <c r="P28" s="578"/>
      <c r="Q28" s="249"/>
      <c r="R28" s="249"/>
      <c r="S28" s="249"/>
      <c r="T28" s="481"/>
    </row>
    <row r="29" spans="1:20" s="266" customFormat="1" ht="15" customHeight="1">
      <c r="A29" s="498" t="s">
        <v>40</v>
      </c>
      <c r="B29" s="573">
        <v>12790</v>
      </c>
      <c r="C29" s="573">
        <v>13040.499199007802</v>
      </c>
      <c r="D29" s="574">
        <v>0.9807906741003549</v>
      </c>
      <c r="E29" s="575">
        <v>13874</v>
      </c>
      <c r="F29" s="575">
        <v>14421.375629707218</v>
      </c>
      <c r="G29" s="577">
        <v>0.9620441458733205</v>
      </c>
      <c r="H29" s="573">
        <v>14004</v>
      </c>
      <c r="I29" s="573">
        <v>14130</v>
      </c>
      <c r="J29" s="574">
        <f>H29/I29</f>
        <v>0.9910828025477707</v>
      </c>
      <c r="K29" s="575">
        <v>12782</v>
      </c>
      <c r="L29" s="575">
        <v>14328</v>
      </c>
      <c r="M29" s="577">
        <f>K29/L29</f>
        <v>0.8920993858179788</v>
      </c>
      <c r="N29" s="578">
        <v>13034</v>
      </c>
      <c r="O29" s="494">
        <v>11245.392069649593</v>
      </c>
      <c r="P29" s="574">
        <v>1.1590525185135798</v>
      </c>
      <c r="S29" s="506"/>
      <c r="T29" s="507"/>
    </row>
    <row r="30" spans="1:20" s="34" customFormat="1" ht="12.75" customHeight="1">
      <c r="A30" s="498"/>
      <c r="B30" s="573"/>
      <c r="C30" s="573"/>
      <c r="D30" s="578"/>
      <c r="E30" s="558"/>
      <c r="F30" s="558"/>
      <c r="G30" s="576"/>
      <c r="H30" s="573"/>
      <c r="I30" s="573"/>
      <c r="J30" s="578"/>
      <c r="K30" s="558"/>
      <c r="L30" s="558"/>
      <c r="M30" s="576"/>
      <c r="N30" s="560"/>
      <c r="O30" s="561"/>
      <c r="P30" s="578"/>
      <c r="S30" s="478"/>
      <c r="T30" s="478"/>
    </row>
    <row r="31" spans="1:20" s="34" customFormat="1" ht="13.5" customHeight="1">
      <c r="A31" s="56" t="s">
        <v>6</v>
      </c>
      <c r="B31" s="579">
        <v>28380</v>
      </c>
      <c r="C31" s="579">
        <v>26847.187947042923</v>
      </c>
      <c r="D31" s="580">
        <v>1.057093951738283</v>
      </c>
      <c r="E31" s="581">
        <v>28167</v>
      </c>
      <c r="F31" s="581">
        <v>28238.249533870636</v>
      </c>
      <c r="G31" s="582">
        <v>0.9974768431100811</v>
      </c>
      <c r="H31" s="579">
        <v>27054</v>
      </c>
      <c r="I31" s="579">
        <v>27470</v>
      </c>
      <c r="J31" s="580">
        <f>H31/I31</f>
        <v>0.9848562067710229</v>
      </c>
      <c r="K31" s="581">
        <v>25753</v>
      </c>
      <c r="L31" s="581">
        <v>28194</v>
      </c>
      <c r="M31" s="582">
        <f>K31/L31</f>
        <v>0.9134212953110591</v>
      </c>
      <c r="N31" s="583">
        <v>28148</v>
      </c>
      <c r="O31" s="495">
        <v>29786.87689411302</v>
      </c>
      <c r="P31" s="580">
        <v>0.9449799017218579</v>
      </c>
      <c r="S31" s="478"/>
      <c r="T31" s="478"/>
    </row>
    <row r="32" spans="1:16" ht="13.5" customHeight="1">
      <c r="A32" s="266"/>
      <c r="B32" s="128"/>
      <c r="C32" s="584"/>
      <c r="D32" s="266"/>
      <c r="E32" s="128"/>
      <c r="F32" s="584"/>
      <c r="G32" s="266"/>
      <c r="H32" s="128"/>
      <c r="I32" s="584"/>
      <c r="J32" s="266"/>
      <c r="K32" s="128"/>
      <c r="L32" s="584"/>
      <c r="M32" s="505"/>
      <c r="N32" s="585"/>
      <c r="O32" s="586"/>
      <c r="P32" s="587" t="s">
        <v>15</v>
      </c>
    </row>
    <row r="33" spans="1:16" ht="13.5" customHeight="1">
      <c r="A33" s="260" t="s">
        <v>16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165"/>
      <c r="O33" s="165"/>
      <c r="P33" s="165"/>
    </row>
    <row r="34" spans="1:16" ht="13.5" customHeight="1">
      <c r="A34" s="255" t="s">
        <v>86</v>
      </c>
      <c r="B34" s="256"/>
      <c r="C34" s="256"/>
      <c r="D34" s="130"/>
      <c r="E34" s="588"/>
      <c r="F34" s="588"/>
      <c r="G34" s="589"/>
      <c r="H34" s="131"/>
      <c r="I34" s="131"/>
      <c r="J34" s="129"/>
      <c r="K34" s="133"/>
      <c r="L34" s="256"/>
      <c r="M34" s="256"/>
      <c r="N34" s="165"/>
      <c r="O34" s="165"/>
      <c r="P34" s="165"/>
    </row>
    <row r="35" spans="1:16" ht="13.5" customHeight="1">
      <c r="A35" s="256" t="s">
        <v>170</v>
      </c>
      <c r="B35" s="249"/>
      <c r="C35" s="249"/>
      <c r="D35" s="130"/>
      <c r="E35" s="588"/>
      <c r="F35" s="588"/>
      <c r="G35" s="589"/>
      <c r="H35" s="131"/>
      <c r="I35" s="131"/>
      <c r="J35" s="129"/>
      <c r="K35" s="133"/>
      <c r="L35" s="249"/>
      <c r="M35" s="249"/>
      <c r="N35" s="439"/>
      <c r="O35" s="590"/>
      <c r="P35" s="439"/>
    </row>
    <row r="36" spans="1:16" ht="13.5" customHeight="1">
      <c r="A36" s="256" t="s">
        <v>278</v>
      </c>
      <c r="B36" s="249"/>
      <c r="C36" s="249"/>
      <c r="D36" s="130"/>
      <c r="E36" s="588"/>
      <c r="F36" s="588"/>
      <c r="G36" s="589"/>
      <c r="H36" s="132"/>
      <c r="I36" s="132"/>
      <c r="J36" s="132"/>
      <c r="K36" s="133"/>
      <c r="L36" s="249"/>
      <c r="M36" s="249"/>
      <c r="N36" s="590"/>
      <c r="O36" s="590"/>
      <c r="P36" s="439"/>
    </row>
    <row r="37" spans="1:16" ht="13.5" customHeight="1">
      <c r="A37" s="256" t="s">
        <v>224</v>
      </c>
      <c r="B37" s="591"/>
      <c r="C37" s="249"/>
      <c r="D37" s="130"/>
      <c r="E37" s="592"/>
      <c r="F37" s="592"/>
      <c r="G37" s="589"/>
      <c r="H37" s="131"/>
      <c r="I37" s="131"/>
      <c r="J37" s="129"/>
      <c r="K37" s="133"/>
      <c r="L37" s="249"/>
      <c r="M37" s="249"/>
      <c r="N37" s="439"/>
      <c r="O37" s="439"/>
      <c r="P37" s="439"/>
    </row>
    <row r="38" spans="1:16" ht="13.5" customHeight="1">
      <c r="A38" s="256" t="s">
        <v>225</v>
      </c>
      <c r="B38" s="591"/>
      <c r="C38" s="591"/>
      <c r="D38" s="130"/>
      <c r="E38" s="588"/>
      <c r="F38" s="588"/>
      <c r="G38" s="589"/>
      <c r="H38" s="131"/>
      <c r="I38" s="131"/>
      <c r="J38" s="129"/>
      <c r="K38" s="133"/>
      <c r="L38" s="249"/>
      <c r="M38" s="249"/>
      <c r="N38" s="439"/>
      <c r="O38" s="439"/>
      <c r="P38" s="439"/>
    </row>
    <row r="39" spans="1:16" ht="12.75" customHeight="1">
      <c r="A39" s="256" t="s">
        <v>226</v>
      </c>
      <c r="B39" s="591"/>
      <c r="C39" s="591"/>
      <c r="D39" s="130"/>
      <c r="E39" s="588"/>
      <c r="F39" s="588"/>
      <c r="G39" s="589"/>
      <c r="H39" s="249"/>
      <c r="I39" s="131"/>
      <c r="J39" s="129"/>
      <c r="K39" s="133"/>
      <c r="L39" s="249"/>
      <c r="M39" s="249"/>
      <c r="N39" s="439"/>
      <c r="O39" s="439"/>
      <c r="P39" s="439"/>
    </row>
    <row r="40" spans="1:16" ht="15" customHeight="1">
      <c r="A40" s="256" t="s">
        <v>223</v>
      </c>
      <c r="B40" s="591"/>
      <c r="C40" s="593"/>
      <c r="D40" s="130"/>
      <c r="E40" s="588"/>
      <c r="F40" s="588"/>
      <c r="G40" s="589"/>
      <c r="H40" s="131"/>
      <c r="I40" s="131"/>
      <c r="J40" s="129"/>
      <c r="K40" s="133"/>
      <c r="L40" s="249"/>
      <c r="M40" s="249"/>
      <c r="N40" s="439"/>
      <c r="O40" s="439"/>
      <c r="P40" s="439"/>
    </row>
    <row r="41" spans="1:16" ht="15" customHeight="1">
      <c r="A41" s="256" t="s">
        <v>273</v>
      </c>
      <c r="B41" s="591"/>
      <c r="C41" s="591"/>
      <c r="D41" s="130"/>
      <c r="E41" s="588"/>
      <c r="F41" s="588"/>
      <c r="G41" s="589"/>
      <c r="H41" s="131"/>
      <c r="I41" s="131"/>
      <c r="J41" s="129"/>
      <c r="K41" s="133"/>
      <c r="L41" s="249"/>
      <c r="M41" s="249"/>
      <c r="N41" s="439"/>
      <c r="O41" s="439"/>
      <c r="P41" s="439"/>
    </row>
    <row r="42" spans="1:16" ht="15" customHeight="1">
      <c r="A42" s="256" t="s">
        <v>294</v>
      </c>
      <c r="B42" s="591"/>
      <c r="C42" s="591"/>
      <c r="D42" s="130"/>
      <c r="E42" s="588"/>
      <c r="F42" s="588"/>
      <c r="G42" s="589"/>
      <c r="H42" s="131"/>
      <c r="I42" s="131"/>
      <c r="J42" s="129"/>
      <c r="K42" s="133"/>
      <c r="L42" s="249"/>
      <c r="M42" s="249"/>
      <c r="N42" s="439"/>
      <c r="O42" s="439"/>
      <c r="P42" s="439"/>
    </row>
    <row r="43" spans="1:16" ht="15" customHeight="1">
      <c r="A43" s="256" t="s">
        <v>274</v>
      </c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439"/>
      <c r="O43" s="439"/>
      <c r="P43" s="439"/>
    </row>
    <row r="44" spans="1:16" ht="15" customHeight="1">
      <c r="A44" s="249"/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439"/>
      <c r="O44" s="439"/>
      <c r="P44" s="439"/>
    </row>
  </sheetData>
  <sheetProtection/>
  <mergeCells count="5">
    <mergeCell ref="N6:P6"/>
    <mergeCell ref="E6:G6"/>
    <mergeCell ref="H6:J6"/>
    <mergeCell ref="K6:M6"/>
    <mergeCell ref="B6:D6"/>
  </mergeCells>
  <hyperlinks>
    <hyperlink ref="A4" location="Index!A1" display="Index"/>
  </hyperlink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U126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7.7109375" style="249" customWidth="1"/>
    <col min="2" max="14" width="12.57421875" style="249" customWidth="1"/>
    <col min="15" max="17" width="11.28125" style="249" customWidth="1"/>
    <col min="18" max="30" width="9.140625" style="249" customWidth="1"/>
    <col min="31" max="31" width="9.140625" style="439" customWidth="1"/>
    <col min="32" max="16384" width="9.140625" style="249" customWidth="1"/>
  </cols>
  <sheetData>
    <row r="1" spans="1:14" ht="21">
      <c r="A1" s="257" t="s">
        <v>158</v>
      </c>
      <c r="M1" s="38"/>
      <c r="N1" s="38"/>
    </row>
    <row r="2" ht="12.75" customHeight="1">
      <c r="A2" s="250" t="s">
        <v>7</v>
      </c>
    </row>
    <row r="3" ht="14.25" customHeight="1">
      <c r="A3" s="250" t="s">
        <v>64</v>
      </c>
    </row>
    <row r="4" ht="18" customHeight="1">
      <c r="A4" s="39" t="s">
        <v>23</v>
      </c>
    </row>
    <row r="6" spans="1:17" ht="31.5" customHeight="1">
      <c r="A6" s="263"/>
      <c r="B6" s="624" t="s">
        <v>227</v>
      </c>
      <c r="C6" s="624"/>
      <c r="D6" s="625" t="s">
        <v>96</v>
      </c>
      <c r="E6" s="625"/>
      <c r="F6" s="624" t="s">
        <v>97</v>
      </c>
      <c r="G6" s="624"/>
      <c r="H6" s="625" t="s">
        <v>208</v>
      </c>
      <c r="I6" s="625"/>
      <c r="J6" s="624" t="s">
        <v>209</v>
      </c>
      <c r="K6" s="624"/>
      <c r="L6" s="625" t="s">
        <v>213</v>
      </c>
      <c r="M6" s="625"/>
      <c r="N6" s="227"/>
      <c r="O6" s="212"/>
      <c r="P6" s="212"/>
      <c r="Q6" s="432"/>
    </row>
    <row r="7" spans="1:31" ht="76.5" customHeight="1">
      <c r="A7" s="262"/>
      <c r="B7" s="147" t="s">
        <v>154</v>
      </c>
      <c r="C7" s="147" t="s">
        <v>80</v>
      </c>
      <c r="D7" s="262" t="s">
        <v>154</v>
      </c>
      <c r="E7" s="262" t="s">
        <v>80</v>
      </c>
      <c r="F7" s="147" t="s">
        <v>154</v>
      </c>
      <c r="G7" s="147" t="s">
        <v>80</v>
      </c>
      <c r="H7" s="262" t="s">
        <v>154</v>
      </c>
      <c r="I7" s="262" t="s">
        <v>80</v>
      </c>
      <c r="J7" s="147" t="s">
        <v>154</v>
      </c>
      <c r="K7" s="147" t="s">
        <v>80</v>
      </c>
      <c r="L7" s="262" t="s">
        <v>154</v>
      </c>
      <c r="M7" s="262" t="s">
        <v>80</v>
      </c>
      <c r="N7" s="31"/>
      <c r="AA7" s="439"/>
      <c r="AE7" s="249"/>
    </row>
    <row r="8" spans="1:47" ht="15" customHeight="1">
      <c r="A8" s="149" t="s">
        <v>0</v>
      </c>
      <c r="B8" s="412">
        <v>1930</v>
      </c>
      <c r="C8" s="412">
        <v>372</v>
      </c>
      <c r="D8" s="413">
        <v>645</v>
      </c>
      <c r="E8" s="413">
        <v>105</v>
      </c>
      <c r="F8" s="412">
        <v>131</v>
      </c>
      <c r="G8" s="412">
        <v>41</v>
      </c>
      <c r="H8" s="413">
        <v>438</v>
      </c>
      <c r="I8" s="413">
        <v>127</v>
      </c>
      <c r="J8" s="412">
        <v>331</v>
      </c>
      <c r="K8" s="412">
        <v>95</v>
      </c>
      <c r="L8" s="413">
        <v>385</v>
      </c>
      <c r="M8" s="413" t="s">
        <v>263</v>
      </c>
      <c r="N8" s="137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</row>
    <row r="9" spans="1:47" ht="15">
      <c r="A9" s="143" t="s">
        <v>1</v>
      </c>
      <c r="B9" s="414">
        <v>1642</v>
      </c>
      <c r="C9" s="414">
        <v>707</v>
      </c>
      <c r="D9" s="415">
        <v>807</v>
      </c>
      <c r="E9" s="415">
        <v>399</v>
      </c>
      <c r="F9" s="414">
        <v>105</v>
      </c>
      <c r="G9" s="414">
        <v>43</v>
      </c>
      <c r="H9" s="415">
        <v>369</v>
      </c>
      <c r="I9" s="415">
        <v>153</v>
      </c>
      <c r="J9" s="414">
        <v>158</v>
      </c>
      <c r="K9" s="414">
        <v>106</v>
      </c>
      <c r="L9" s="415">
        <v>203</v>
      </c>
      <c r="M9" s="606">
        <v>6</v>
      </c>
      <c r="N9" s="137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</row>
    <row r="10" spans="1:47" s="46" customFormat="1" ht="15">
      <c r="A10" s="146" t="s">
        <v>49</v>
      </c>
      <c r="B10" s="221">
        <v>1895</v>
      </c>
      <c r="C10" s="221">
        <v>836</v>
      </c>
      <c r="D10" s="416">
        <v>987</v>
      </c>
      <c r="E10" s="416">
        <v>515</v>
      </c>
      <c r="F10" s="221">
        <v>148</v>
      </c>
      <c r="G10" s="221">
        <v>61</v>
      </c>
      <c r="H10" s="416">
        <v>410</v>
      </c>
      <c r="I10" s="416">
        <v>151</v>
      </c>
      <c r="J10" s="221">
        <v>171</v>
      </c>
      <c r="K10" s="221">
        <v>94</v>
      </c>
      <c r="L10" s="416">
        <v>179</v>
      </c>
      <c r="M10" s="607">
        <v>15</v>
      </c>
      <c r="N10" s="358"/>
      <c r="O10" s="213"/>
      <c r="P10" s="213"/>
      <c r="Q10" s="213"/>
      <c r="R10" s="213"/>
      <c r="S10" s="213"/>
      <c r="T10" s="213"/>
      <c r="U10" s="213"/>
      <c r="V10" s="213"/>
      <c r="W10" s="404"/>
      <c r="X10" s="213"/>
      <c r="Y10" s="404"/>
      <c r="Z10" s="213"/>
      <c r="AA10" s="404"/>
      <c r="AB10" s="213"/>
      <c r="AC10" s="404"/>
      <c r="AD10" s="213"/>
      <c r="AE10" s="404"/>
      <c r="AF10" s="213"/>
      <c r="AG10" s="404"/>
      <c r="AH10" s="213"/>
      <c r="AI10" s="404"/>
      <c r="AJ10" s="213"/>
      <c r="AK10" s="404"/>
      <c r="AL10" s="213"/>
      <c r="AM10" s="404"/>
      <c r="AN10" s="213"/>
      <c r="AO10" s="404"/>
      <c r="AP10" s="213"/>
      <c r="AQ10" s="404"/>
      <c r="AR10" s="213"/>
      <c r="AS10" s="404"/>
      <c r="AT10" s="213"/>
      <c r="AU10" s="404"/>
    </row>
    <row r="11" spans="1:47" s="8" customFormat="1" ht="15">
      <c r="A11" s="314" t="s">
        <v>81</v>
      </c>
      <c r="B11" s="417">
        <v>776</v>
      </c>
      <c r="C11" s="417">
        <v>253</v>
      </c>
      <c r="D11" s="418">
        <v>409</v>
      </c>
      <c r="E11" s="418">
        <v>162</v>
      </c>
      <c r="F11" s="417">
        <v>56</v>
      </c>
      <c r="G11" s="417">
        <v>15</v>
      </c>
      <c r="H11" s="418">
        <v>137</v>
      </c>
      <c r="I11" s="418">
        <v>45</v>
      </c>
      <c r="J11" s="417">
        <v>55</v>
      </c>
      <c r="K11" s="417">
        <v>21</v>
      </c>
      <c r="L11" s="418">
        <v>119</v>
      </c>
      <c r="M11" s="608">
        <v>10</v>
      </c>
      <c r="N11" s="371"/>
      <c r="O11" s="213"/>
      <c r="P11" s="213"/>
      <c r="Q11" s="213"/>
      <c r="R11" s="213"/>
      <c r="S11" s="213"/>
      <c r="T11" s="213"/>
      <c r="U11" s="213"/>
      <c r="V11" s="213"/>
      <c r="W11" s="403"/>
      <c r="X11" s="213"/>
      <c r="Y11" s="403"/>
      <c r="Z11" s="213"/>
      <c r="AA11" s="403"/>
      <c r="AB11" s="213"/>
      <c r="AC11" s="403"/>
      <c r="AD11" s="213"/>
      <c r="AE11" s="403"/>
      <c r="AF11" s="213"/>
      <c r="AG11" s="403"/>
      <c r="AH11" s="213"/>
      <c r="AI11" s="403"/>
      <c r="AJ11" s="213"/>
      <c r="AK11" s="403"/>
      <c r="AL11" s="213"/>
      <c r="AM11" s="403"/>
      <c r="AN11" s="213"/>
      <c r="AO11" s="403"/>
      <c r="AP11" s="213"/>
      <c r="AQ11" s="403"/>
      <c r="AR11" s="213"/>
      <c r="AS11" s="403"/>
      <c r="AT11" s="213"/>
      <c r="AU11" s="403"/>
    </row>
    <row r="12" spans="1:47" s="8" customFormat="1" ht="15">
      <c r="A12" s="314" t="s">
        <v>2</v>
      </c>
      <c r="B12" s="419">
        <v>668</v>
      </c>
      <c r="C12" s="419">
        <v>313</v>
      </c>
      <c r="D12" s="420">
        <v>337</v>
      </c>
      <c r="E12" s="420">
        <v>187</v>
      </c>
      <c r="F12" s="419">
        <v>60</v>
      </c>
      <c r="G12" s="419">
        <v>26</v>
      </c>
      <c r="H12" s="420">
        <v>172</v>
      </c>
      <c r="I12" s="420">
        <v>65</v>
      </c>
      <c r="J12" s="419">
        <v>58</v>
      </c>
      <c r="K12" s="419">
        <v>34</v>
      </c>
      <c r="L12" s="420">
        <v>41</v>
      </c>
      <c r="M12" s="609" t="s">
        <v>263</v>
      </c>
      <c r="N12" s="371"/>
      <c r="O12" s="213"/>
      <c r="P12" s="213"/>
      <c r="Q12" s="213"/>
      <c r="R12" s="213"/>
      <c r="S12" s="213"/>
      <c r="T12" s="213"/>
      <c r="U12" s="213"/>
      <c r="V12" s="213"/>
      <c r="W12" s="403"/>
      <c r="X12" s="213"/>
      <c r="Y12" s="403"/>
      <c r="Z12" s="213"/>
      <c r="AA12" s="403"/>
      <c r="AB12" s="213"/>
      <c r="AC12" s="403"/>
      <c r="AD12" s="213"/>
      <c r="AE12" s="403"/>
      <c r="AF12" s="213"/>
      <c r="AG12" s="403"/>
      <c r="AH12" s="213"/>
      <c r="AI12" s="403"/>
      <c r="AJ12" s="213"/>
      <c r="AK12" s="403"/>
      <c r="AL12" s="213"/>
      <c r="AM12" s="403"/>
      <c r="AN12" s="213"/>
      <c r="AO12" s="403"/>
      <c r="AP12" s="213"/>
      <c r="AQ12" s="403"/>
      <c r="AR12" s="213"/>
      <c r="AS12" s="403"/>
      <c r="AT12" s="213"/>
      <c r="AU12" s="403"/>
    </row>
    <row r="13" spans="1:47" s="8" customFormat="1" ht="15">
      <c r="A13" s="317" t="s">
        <v>82</v>
      </c>
      <c r="B13" s="421">
        <v>451</v>
      </c>
      <c r="C13" s="421">
        <v>270</v>
      </c>
      <c r="D13" s="422">
        <v>241</v>
      </c>
      <c r="E13" s="422">
        <v>166</v>
      </c>
      <c r="F13" s="421">
        <v>32</v>
      </c>
      <c r="G13" s="421">
        <v>20</v>
      </c>
      <c r="H13" s="422">
        <v>101</v>
      </c>
      <c r="I13" s="422">
        <v>41</v>
      </c>
      <c r="J13" s="421">
        <v>58</v>
      </c>
      <c r="K13" s="421">
        <v>39</v>
      </c>
      <c r="L13" s="422">
        <v>19</v>
      </c>
      <c r="M13" s="610" t="s">
        <v>263</v>
      </c>
      <c r="N13" s="371"/>
      <c r="O13" s="213"/>
      <c r="P13" s="213"/>
      <c r="Q13" s="213"/>
      <c r="R13" s="213"/>
      <c r="S13" s="213"/>
      <c r="T13" s="213"/>
      <c r="U13" s="213"/>
      <c r="V13" s="213"/>
      <c r="W13" s="403"/>
      <c r="X13" s="213"/>
      <c r="Y13" s="403"/>
      <c r="Z13" s="213"/>
      <c r="AA13" s="403"/>
      <c r="AB13" s="213"/>
      <c r="AC13" s="403"/>
      <c r="AD13" s="213"/>
      <c r="AE13" s="403"/>
      <c r="AF13" s="213"/>
      <c r="AG13" s="403"/>
      <c r="AH13" s="213"/>
      <c r="AI13" s="403"/>
      <c r="AJ13" s="213"/>
      <c r="AK13" s="403"/>
      <c r="AL13" s="213"/>
      <c r="AM13" s="403"/>
      <c r="AN13" s="213"/>
      <c r="AO13" s="403"/>
      <c r="AP13" s="213"/>
      <c r="AQ13" s="403"/>
      <c r="AR13" s="213"/>
      <c r="AS13" s="403"/>
      <c r="AT13" s="213"/>
      <c r="AU13" s="403"/>
    </row>
    <row r="14" spans="1:47" ht="15">
      <c r="A14" s="143" t="s">
        <v>85</v>
      </c>
      <c r="B14" s="423">
        <v>323</v>
      </c>
      <c r="C14" s="423">
        <v>175</v>
      </c>
      <c r="D14" s="424">
        <v>177</v>
      </c>
      <c r="E14" s="424">
        <v>100</v>
      </c>
      <c r="F14" s="423">
        <v>23</v>
      </c>
      <c r="G14" s="423">
        <v>13</v>
      </c>
      <c r="H14" s="424">
        <v>92</v>
      </c>
      <c r="I14" s="424">
        <v>42</v>
      </c>
      <c r="J14" s="423">
        <v>20</v>
      </c>
      <c r="K14" s="423">
        <v>19</v>
      </c>
      <c r="L14" s="424">
        <v>11</v>
      </c>
      <c r="M14" s="602" t="s">
        <v>263</v>
      </c>
      <c r="N14" s="137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</row>
    <row r="15" spans="1:47" ht="15">
      <c r="A15" s="143" t="s">
        <v>89</v>
      </c>
      <c r="B15" s="423">
        <v>356</v>
      </c>
      <c r="C15" s="423">
        <v>160</v>
      </c>
      <c r="D15" s="424">
        <v>141</v>
      </c>
      <c r="E15" s="424">
        <v>76</v>
      </c>
      <c r="F15" s="423">
        <v>44</v>
      </c>
      <c r="G15" s="423">
        <v>10</v>
      </c>
      <c r="H15" s="424">
        <v>116</v>
      </c>
      <c r="I15" s="424">
        <v>50</v>
      </c>
      <c r="J15" s="423">
        <v>47</v>
      </c>
      <c r="K15" s="423">
        <v>24</v>
      </c>
      <c r="L15" s="424">
        <v>8</v>
      </c>
      <c r="M15" s="602">
        <v>0</v>
      </c>
      <c r="N15" s="137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</row>
    <row r="16" spans="1:47" ht="15">
      <c r="A16" s="143" t="s">
        <v>90</v>
      </c>
      <c r="B16" s="423">
        <v>993</v>
      </c>
      <c r="C16" s="423">
        <v>285</v>
      </c>
      <c r="D16" s="424">
        <v>626</v>
      </c>
      <c r="E16" s="424">
        <v>176</v>
      </c>
      <c r="F16" s="423">
        <v>55</v>
      </c>
      <c r="G16" s="423">
        <v>24</v>
      </c>
      <c r="H16" s="424">
        <v>185</v>
      </c>
      <c r="I16" s="424">
        <v>57</v>
      </c>
      <c r="J16" s="423">
        <v>40</v>
      </c>
      <c r="K16" s="423">
        <v>28</v>
      </c>
      <c r="L16" s="424">
        <v>87</v>
      </c>
      <c r="M16" s="602">
        <v>0</v>
      </c>
      <c r="N16" s="137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</row>
    <row r="17" spans="1:47" ht="15">
      <c r="A17" s="160" t="s">
        <v>67</v>
      </c>
      <c r="B17" s="423">
        <v>45</v>
      </c>
      <c r="C17" s="423">
        <v>8</v>
      </c>
      <c r="D17" s="424">
        <v>39</v>
      </c>
      <c r="E17" s="424">
        <v>7</v>
      </c>
      <c r="F17" s="601" t="s">
        <v>263</v>
      </c>
      <c r="G17" s="601">
        <v>0</v>
      </c>
      <c r="H17" s="602" t="s">
        <v>263</v>
      </c>
      <c r="I17" s="602" t="s">
        <v>263</v>
      </c>
      <c r="J17" s="601" t="s">
        <v>263</v>
      </c>
      <c r="K17" s="601">
        <v>0</v>
      </c>
      <c r="L17" s="602">
        <v>0</v>
      </c>
      <c r="M17" s="602">
        <v>0</v>
      </c>
      <c r="N17" s="137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</row>
    <row r="18" spans="1:47" ht="15">
      <c r="A18" s="143" t="s">
        <v>3</v>
      </c>
      <c r="B18" s="423">
        <v>507</v>
      </c>
      <c r="C18" s="423">
        <v>135</v>
      </c>
      <c r="D18" s="424">
        <v>261</v>
      </c>
      <c r="E18" s="424">
        <v>76</v>
      </c>
      <c r="F18" s="601">
        <v>34</v>
      </c>
      <c r="G18" s="601">
        <v>12</v>
      </c>
      <c r="H18" s="602">
        <v>120</v>
      </c>
      <c r="I18" s="602">
        <v>32</v>
      </c>
      <c r="J18" s="601">
        <v>26</v>
      </c>
      <c r="K18" s="601">
        <v>14</v>
      </c>
      <c r="L18" s="602">
        <v>66</v>
      </c>
      <c r="M18" s="602" t="s">
        <v>263</v>
      </c>
      <c r="N18" s="137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</row>
    <row r="19" spans="1:47" ht="15">
      <c r="A19" s="143" t="s">
        <v>4</v>
      </c>
      <c r="B19" s="423">
        <v>810</v>
      </c>
      <c r="C19" s="423">
        <v>111</v>
      </c>
      <c r="D19" s="424">
        <v>250</v>
      </c>
      <c r="E19" s="424">
        <v>10</v>
      </c>
      <c r="F19" s="601">
        <v>98</v>
      </c>
      <c r="G19" s="601">
        <v>30</v>
      </c>
      <c r="H19" s="602">
        <v>311</v>
      </c>
      <c r="I19" s="602">
        <v>58</v>
      </c>
      <c r="J19" s="601">
        <v>73</v>
      </c>
      <c r="K19" s="601">
        <v>12</v>
      </c>
      <c r="L19" s="602">
        <v>78</v>
      </c>
      <c r="M19" s="602" t="s">
        <v>263</v>
      </c>
      <c r="N19" s="137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</row>
    <row r="20" spans="1:47" ht="15">
      <c r="A20" s="143" t="s">
        <v>91</v>
      </c>
      <c r="B20" s="423">
        <v>358</v>
      </c>
      <c r="C20" s="423">
        <v>141</v>
      </c>
      <c r="D20" s="424">
        <v>202</v>
      </c>
      <c r="E20" s="424">
        <v>72</v>
      </c>
      <c r="F20" s="601">
        <v>24</v>
      </c>
      <c r="G20" s="601">
        <v>11</v>
      </c>
      <c r="H20" s="602">
        <v>124</v>
      </c>
      <c r="I20" s="602">
        <v>54</v>
      </c>
      <c r="J20" s="601">
        <v>8</v>
      </c>
      <c r="K20" s="601" t="s">
        <v>263</v>
      </c>
      <c r="L20" s="602">
        <v>0</v>
      </c>
      <c r="M20" s="602">
        <v>0</v>
      </c>
      <c r="N20" s="137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</row>
    <row r="21" spans="1:47" ht="15">
      <c r="A21" s="143" t="s">
        <v>5</v>
      </c>
      <c r="B21" s="423">
        <v>286</v>
      </c>
      <c r="C21" s="423">
        <v>68</v>
      </c>
      <c r="D21" s="424">
        <v>154</v>
      </c>
      <c r="E21" s="424">
        <v>36</v>
      </c>
      <c r="F21" s="601">
        <v>26</v>
      </c>
      <c r="G21" s="601" t="s">
        <v>263</v>
      </c>
      <c r="H21" s="602">
        <v>66</v>
      </c>
      <c r="I21" s="602">
        <v>21</v>
      </c>
      <c r="J21" s="601">
        <v>32</v>
      </c>
      <c r="K21" s="601">
        <v>8</v>
      </c>
      <c r="L21" s="602">
        <v>8</v>
      </c>
      <c r="M21" s="602">
        <v>0</v>
      </c>
      <c r="N21" s="137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</row>
    <row r="22" spans="1:47" ht="15">
      <c r="A22" s="143" t="s">
        <v>92</v>
      </c>
      <c r="B22" s="423">
        <v>918</v>
      </c>
      <c r="C22" s="423">
        <v>302</v>
      </c>
      <c r="D22" s="424">
        <v>419</v>
      </c>
      <c r="E22" s="424">
        <v>82</v>
      </c>
      <c r="F22" s="601">
        <v>150</v>
      </c>
      <c r="G22" s="601">
        <v>68</v>
      </c>
      <c r="H22" s="602">
        <v>323</v>
      </c>
      <c r="I22" s="602">
        <v>133</v>
      </c>
      <c r="J22" s="601">
        <v>26</v>
      </c>
      <c r="K22" s="601">
        <v>19</v>
      </c>
      <c r="L22" s="602">
        <v>0</v>
      </c>
      <c r="M22" s="602">
        <v>0</v>
      </c>
      <c r="N22" s="137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</row>
    <row r="23" spans="1:47" ht="15">
      <c r="A23" s="143" t="s">
        <v>93</v>
      </c>
      <c r="B23" s="423">
        <v>316</v>
      </c>
      <c r="C23" s="423">
        <v>88</v>
      </c>
      <c r="D23" s="424">
        <v>208</v>
      </c>
      <c r="E23" s="424">
        <v>56</v>
      </c>
      <c r="F23" s="601">
        <v>15</v>
      </c>
      <c r="G23" s="601">
        <v>6</v>
      </c>
      <c r="H23" s="602">
        <v>44</v>
      </c>
      <c r="I23" s="602">
        <v>21</v>
      </c>
      <c r="J23" s="601">
        <v>25</v>
      </c>
      <c r="K23" s="601">
        <v>5</v>
      </c>
      <c r="L23" s="602">
        <v>24</v>
      </c>
      <c r="M23" s="602">
        <v>0</v>
      </c>
      <c r="N23" s="137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</row>
    <row r="24" spans="1:47" ht="15">
      <c r="A24" s="143" t="s">
        <v>94</v>
      </c>
      <c r="B24" s="423">
        <v>139</v>
      </c>
      <c r="C24" s="423">
        <v>55</v>
      </c>
      <c r="D24" s="424">
        <v>79</v>
      </c>
      <c r="E24" s="424">
        <v>37</v>
      </c>
      <c r="F24" s="601">
        <v>6</v>
      </c>
      <c r="G24" s="601" t="s">
        <v>263</v>
      </c>
      <c r="H24" s="602">
        <v>25</v>
      </c>
      <c r="I24" s="602">
        <v>10</v>
      </c>
      <c r="J24" s="601" t="s">
        <v>263</v>
      </c>
      <c r="K24" s="601" t="s">
        <v>263</v>
      </c>
      <c r="L24" s="602">
        <v>25</v>
      </c>
      <c r="M24" s="602" t="s">
        <v>263</v>
      </c>
      <c r="N24" s="137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</row>
    <row r="25" spans="1:47" ht="15">
      <c r="A25" s="143" t="s">
        <v>68</v>
      </c>
      <c r="B25" s="423">
        <v>331</v>
      </c>
      <c r="C25" s="423">
        <v>50</v>
      </c>
      <c r="D25" s="424">
        <v>151</v>
      </c>
      <c r="E25" s="424">
        <v>25</v>
      </c>
      <c r="F25" s="601">
        <v>45</v>
      </c>
      <c r="G25" s="601">
        <v>5</v>
      </c>
      <c r="H25" s="602">
        <v>124</v>
      </c>
      <c r="I25" s="602">
        <v>18</v>
      </c>
      <c r="J25" s="601">
        <v>11</v>
      </c>
      <c r="K25" s="601" t="s">
        <v>263</v>
      </c>
      <c r="L25" s="603">
        <v>0</v>
      </c>
      <c r="M25" s="603">
        <v>0</v>
      </c>
      <c r="N25" s="137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</row>
    <row r="26" spans="1:47" ht="15">
      <c r="A26" s="143" t="s">
        <v>41</v>
      </c>
      <c r="B26" s="423">
        <v>420</v>
      </c>
      <c r="C26" s="423">
        <v>93</v>
      </c>
      <c r="D26" s="424">
        <v>278</v>
      </c>
      <c r="E26" s="424">
        <v>63</v>
      </c>
      <c r="F26" s="601">
        <v>22</v>
      </c>
      <c r="G26" s="601" t="s">
        <v>263</v>
      </c>
      <c r="H26" s="603">
        <v>105</v>
      </c>
      <c r="I26" s="603">
        <v>21</v>
      </c>
      <c r="J26" s="601">
        <v>15</v>
      </c>
      <c r="K26" s="601">
        <v>5</v>
      </c>
      <c r="L26" s="603">
        <v>0</v>
      </c>
      <c r="M26" s="603">
        <v>0</v>
      </c>
      <c r="N26" s="137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</row>
    <row r="27" spans="1:47" ht="14.25" customHeight="1">
      <c r="A27" s="143"/>
      <c r="B27" s="423"/>
      <c r="C27" s="423"/>
      <c r="D27" s="425"/>
      <c r="E27" s="425"/>
      <c r="F27" s="601"/>
      <c r="G27" s="601"/>
      <c r="H27" s="603"/>
      <c r="I27" s="603"/>
      <c r="J27" s="601"/>
      <c r="K27" s="601"/>
      <c r="L27" s="603"/>
      <c r="M27" s="603"/>
      <c r="N27" s="137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</row>
    <row r="28" spans="1:47" ht="14.25" customHeight="1">
      <c r="A28" s="143" t="s">
        <v>36</v>
      </c>
      <c r="B28" s="220">
        <f>SUM(B8:B26)-B10</f>
        <v>11269</v>
      </c>
      <c r="C28" s="220">
        <f aca="true" t="shared" si="0" ref="C28:M28">SUM(C8:C26)-C10</f>
        <v>3586</v>
      </c>
      <c r="D28" s="404">
        <f>SUM(D8:D26)-D10</f>
        <v>5424</v>
      </c>
      <c r="E28" s="404">
        <f t="shared" si="0"/>
        <v>1835</v>
      </c>
      <c r="F28" s="604">
        <f t="shared" si="0"/>
        <v>926</v>
      </c>
      <c r="G28" s="604">
        <f t="shared" si="0"/>
        <v>324</v>
      </c>
      <c r="H28" s="605">
        <f t="shared" si="0"/>
        <v>2852</v>
      </c>
      <c r="I28" s="605">
        <f t="shared" si="0"/>
        <v>948</v>
      </c>
      <c r="J28" s="604">
        <f t="shared" si="0"/>
        <v>983</v>
      </c>
      <c r="K28" s="604">
        <f t="shared" si="0"/>
        <v>429</v>
      </c>
      <c r="L28" s="605">
        <f t="shared" si="0"/>
        <v>1074</v>
      </c>
      <c r="M28" s="605">
        <f t="shared" si="0"/>
        <v>16</v>
      </c>
      <c r="N28" s="358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</row>
    <row r="29" spans="1:47" ht="14.25" customHeight="1">
      <c r="A29" s="150"/>
      <c r="B29" s="423"/>
      <c r="C29" s="423"/>
      <c r="D29" s="425"/>
      <c r="E29" s="425"/>
      <c r="F29" s="601"/>
      <c r="G29" s="601"/>
      <c r="H29" s="603"/>
      <c r="I29" s="603"/>
      <c r="J29" s="601"/>
      <c r="K29" s="601"/>
      <c r="L29" s="603"/>
      <c r="M29" s="603"/>
      <c r="N29" s="358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</row>
    <row r="30" spans="1:47" ht="14.25" customHeight="1">
      <c r="A30" s="144" t="s">
        <v>40</v>
      </c>
      <c r="B30" s="220">
        <v>9439</v>
      </c>
      <c r="C30" s="220">
        <v>3289</v>
      </c>
      <c r="D30" s="404">
        <v>4747</v>
      </c>
      <c r="E30" s="404">
        <v>1479</v>
      </c>
      <c r="F30" s="604">
        <v>717</v>
      </c>
      <c r="G30" s="604">
        <v>383</v>
      </c>
      <c r="H30" s="605">
        <v>2388</v>
      </c>
      <c r="I30" s="605">
        <v>870</v>
      </c>
      <c r="J30" s="604">
        <v>1120</v>
      </c>
      <c r="K30" s="604">
        <v>549</v>
      </c>
      <c r="L30" s="605">
        <v>467</v>
      </c>
      <c r="M30" s="605">
        <v>8</v>
      </c>
      <c r="N30" s="358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</row>
    <row r="31" spans="1:47" ht="14.25" customHeight="1">
      <c r="A31" s="151"/>
      <c r="B31" s="423"/>
      <c r="C31" s="220"/>
      <c r="D31" s="404"/>
      <c r="E31" s="424"/>
      <c r="F31" s="601"/>
      <c r="G31" s="601"/>
      <c r="H31" s="603"/>
      <c r="I31" s="603"/>
      <c r="J31" s="601"/>
      <c r="K31" s="601"/>
      <c r="L31" s="605"/>
      <c r="M31" s="602"/>
      <c r="N31" s="159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</row>
    <row r="32" spans="1:47" ht="14.25" customHeight="1">
      <c r="A32" s="145" t="s">
        <v>6</v>
      </c>
      <c r="B32" s="322">
        <f>B30+B28</f>
        <v>20708</v>
      </c>
      <c r="C32" s="322">
        <f aca="true" t="shared" si="1" ref="C32:M32">C30+C28</f>
        <v>6875</v>
      </c>
      <c r="D32" s="426">
        <f t="shared" si="1"/>
        <v>10171</v>
      </c>
      <c r="E32" s="426">
        <f t="shared" si="1"/>
        <v>3314</v>
      </c>
      <c r="F32" s="322">
        <f t="shared" si="1"/>
        <v>1643</v>
      </c>
      <c r="G32" s="322">
        <f t="shared" si="1"/>
        <v>707</v>
      </c>
      <c r="H32" s="426">
        <f t="shared" si="1"/>
        <v>5240</v>
      </c>
      <c r="I32" s="426">
        <f t="shared" si="1"/>
        <v>1818</v>
      </c>
      <c r="J32" s="322">
        <f t="shared" si="1"/>
        <v>2103</v>
      </c>
      <c r="K32" s="322">
        <f t="shared" si="1"/>
        <v>978</v>
      </c>
      <c r="L32" s="426">
        <f t="shared" si="1"/>
        <v>1541</v>
      </c>
      <c r="M32" s="426">
        <f t="shared" si="1"/>
        <v>24</v>
      </c>
      <c r="N32" s="359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</row>
    <row r="33" spans="2:31" ht="15"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60" t="s">
        <v>15</v>
      </c>
      <c r="N33" s="60"/>
      <c r="O33" s="213"/>
      <c r="P33" s="213"/>
      <c r="Q33" s="213"/>
      <c r="R33" s="213"/>
      <c r="S33" s="213"/>
      <c r="T33" s="213"/>
      <c r="AA33" s="439"/>
      <c r="AE33" s="249"/>
    </row>
    <row r="34" spans="2:24" ht="15"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206"/>
      <c r="O34" s="213"/>
      <c r="P34" s="213"/>
      <c r="Q34" s="213"/>
      <c r="R34" s="213"/>
      <c r="S34" s="213"/>
      <c r="T34" s="213"/>
      <c r="U34" s="213"/>
      <c r="V34" s="213"/>
      <c r="W34" s="213"/>
      <c r="X34" s="213"/>
    </row>
    <row r="35" spans="1:28" ht="34.5" customHeight="1">
      <c r="A35" s="254"/>
      <c r="B35" s="624" t="s">
        <v>227</v>
      </c>
      <c r="C35" s="624"/>
      <c r="D35" s="625" t="s">
        <v>96</v>
      </c>
      <c r="E35" s="625"/>
      <c r="F35" s="624" t="s">
        <v>97</v>
      </c>
      <c r="G35" s="624"/>
      <c r="H35" s="625" t="s">
        <v>208</v>
      </c>
      <c r="I35" s="625"/>
      <c r="J35" s="624" t="s">
        <v>209</v>
      </c>
      <c r="K35" s="624"/>
      <c r="L35" s="625" t="s">
        <v>213</v>
      </c>
      <c r="M35" s="625"/>
      <c r="N35" s="227"/>
      <c r="O35" s="512"/>
      <c r="P35" s="512"/>
      <c r="Q35" s="512"/>
      <c r="R35" s="512"/>
      <c r="S35" s="512"/>
      <c r="T35" s="512"/>
      <c r="U35" s="512"/>
      <c r="V35" s="512"/>
      <c r="W35" s="512"/>
      <c r="X35" s="512"/>
      <c r="Y35" s="25"/>
      <c r="Z35" s="25"/>
      <c r="AA35" s="25"/>
      <c r="AB35" s="25"/>
    </row>
    <row r="36" spans="1:29" ht="78.75" customHeight="1">
      <c r="A36" s="262"/>
      <c r="B36" s="147" t="s">
        <v>155</v>
      </c>
      <c r="C36" s="147" t="s">
        <v>98</v>
      </c>
      <c r="D36" s="262" t="s">
        <v>155</v>
      </c>
      <c r="E36" s="262" t="s">
        <v>98</v>
      </c>
      <c r="F36" s="147" t="s">
        <v>155</v>
      </c>
      <c r="G36" s="147" t="s">
        <v>98</v>
      </c>
      <c r="H36" s="262" t="s">
        <v>155</v>
      </c>
      <c r="I36" s="262" t="s">
        <v>98</v>
      </c>
      <c r="J36" s="147" t="s">
        <v>155</v>
      </c>
      <c r="K36" s="147" t="s">
        <v>98</v>
      </c>
      <c r="L36" s="262" t="s">
        <v>155</v>
      </c>
      <c r="M36" s="262" t="s">
        <v>98</v>
      </c>
      <c r="N36" s="31"/>
      <c r="O36" s="620"/>
      <c r="P36" s="620"/>
      <c r="Q36" s="621"/>
      <c r="R36" s="621"/>
      <c r="S36" s="621"/>
      <c r="T36" s="621"/>
      <c r="U36" s="621"/>
      <c r="V36" s="621"/>
      <c r="W36" s="621"/>
      <c r="X36" s="621"/>
      <c r="Y36" s="621"/>
      <c r="Z36" s="621"/>
      <c r="AA36" s="621"/>
      <c r="AB36" s="621"/>
      <c r="AC36" s="489"/>
    </row>
    <row r="37" spans="1:29" ht="15">
      <c r="A37" s="149" t="s">
        <v>0</v>
      </c>
      <c r="B37" s="217">
        <f>B8/(B8+C8)</f>
        <v>0.838401390095569</v>
      </c>
      <c r="C37" s="217">
        <f>C8/(C8+B8)</f>
        <v>0.16159860990443092</v>
      </c>
      <c r="D37" s="54">
        <v>0.86</v>
      </c>
      <c r="E37" s="228">
        <v>0.14</v>
      </c>
      <c r="F37" s="217">
        <v>0.7616279069767442</v>
      </c>
      <c r="G37" s="217">
        <v>0.23837209302325582</v>
      </c>
      <c r="H37" s="228">
        <v>0.7752212389380531</v>
      </c>
      <c r="I37" s="228">
        <v>0.2247787610619469</v>
      </c>
      <c r="J37" s="217">
        <v>0.7769953051643192</v>
      </c>
      <c r="K37" s="217">
        <v>0.22300469483568075</v>
      </c>
      <c r="L37" s="228">
        <v>0.9897172236503856</v>
      </c>
      <c r="M37" s="228">
        <v>0.010282776349614395</v>
      </c>
      <c r="N37" s="54"/>
      <c r="O37" s="620"/>
      <c r="P37" s="620"/>
      <c r="Q37" s="621"/>
      <c r="R37" s="621"/>
      <c r="S37" s="621"/>
      <c r="T37" s="621"/>
      <c r="U37" s="621"/>
      <c r="V37" s="621"/>
      <c r="W37" s="621"/>
      <c r="X37" s="621"/>
      <c r="Y37" s="621"/>
      <c r="Z37" s="621"/>
      <c r="AA37" s="621"/>
      <c r="AB37" s="621"/>
      <c r="AC37" s="489"/>
    </row>
    <row r="38" spans="1:29" ht="15">
      <c r="A38" s="143" t="s">
        <v>1</v>
      </c>
      <c r="B38" s="216">
        <f aca="true" t="shared" si="2" ref="B38:B61">B9/(B9+C9)</f>
        <v>0.6990208599404002</v>
      </c>
      <c r="C38" s="216">
        <f aca="true" t="shared" si="3" ref="C38:C61">C9/(C9+B9)</f>
        <v>0.3009791400595998</v>
      </c>
      <c r="D38" s="54">
        <v>0.6691542288557214</v>
      </c>
      <c r="E38" s="54">
        <v>0.3308457711442786</v>
      </c>
      <c r="F38" s="216">
        <v>0.7094594594594594</v>
      </c>
      <c r="G38" s="216">
        <v>0.2905405405405405</v>
      </c>
      <c r="H38" s="54">
        <v>0.7068965517241379</v>
      </c>
      <c r="I38" s="54">
        <v>0.29310344827586204</v>
      </c>
      <c r="J38" s="216">
        <v>0.5984848484848485</v>
      </c>
      <c r="K38" s="216">
        <v>0.4015151515151515</v>
      </c>
      <c r="L38" s="54">
        <v>0.9712918660287081</v>
      </c>
      <c r="M38" s="54">
        <v>0.028708133971291867</v>
      </c>
      <c r="N38" s="54"/>
      <c r="O38" s="620"/>
      <c r="P38" s="620"/>
      <c r="Q38" s="621"/>
      <c r="R38" s="621"/>
      <c r="S38" s="621"/>
      <c r="T38" s="621"/>
      <c r="U38" s="621"/>
      <c r="V38" s="621"/>
      <c r="W38" s="621"/>
      <c r="X38" s="621"/>
      <c r="Y38" s="621"/>
      <c r="Z38" s="621"/>
      <c r="AA38" s="621"/>
      <c r="AB38" s="621"/>
      <c r="AC38" s="489"/>
    </row>
    <row r="39" spans="1:31" s="46" customFormat="1" ht="15">
      <c r="A39" s="146" t="s">
        <v>49</v>
      </c>
      <c r="B39" s="410">
        <f t="shared" si="2"/>
        <v>0.6938850238008055</v>
      </c>
      <c r="C39" s="410">
        <f t="shared" si="3"/>
        <v>0.3061149761991944</v>
      </c>
      <c r="D39" s="411">
        <v>0.6571238348868176</v>
      </c>
      <c r="E39" s="411">
        <v>0.3428761651131824</v>
      </c>
      <c r="F39" s="410">
        <v>0.7081339712918661</v>
      </c>
      <c r="G39" s="410">
        <v>0.291866028708134</v>
      </c>
      <c r="H39" s="411">
        <v>0.7308377896613191</v>
      </c>
      <c r="I39" s="411">
        <v>0.26916221033868093</v>
      </c>
      <c r="J39" s="410">
        <v>0.6452830188679245</v>
      </c>
      <c r="K39" s="410">
        <v>0.35471698113207545</v>
      </c>
      <c r="L39" s="411">
        <v>0.9226804123711341</v>
      </c>
      <c r="M39" s="411">
        <v>0.07731958762886598</v>
      </c>
      <c r="N39" s="54"/>
      <c r="O39" s="620"/>
      <c r="P39" s="620"/>
      <c r="Q39" s="515"/>
      <c r="R39" s="515"/>
      <c r="S39" s="516"/>
      <c r="T39" s="515"/>
      <c r="U39" s="515"/>
      <c r="V39" s="516"/>
      <c r="W39" s="515"/>
      <c r="X39" s="515"/>
      <c r="Y39" s="516"/>
      <c r="Z39" s="515"/>
      <c r="AA39" s="515"/>
      <c r="AB39" s="516"/>
      <c r="AC39" s="489"/>
      <c r="AE39" s="440"/>
    </row>
    <row r="40" spans="1:31" s="8" customFormat="1" ht="15">
      <c r="A40" s="314" t="s">
        <v>81</v>
      </c>
      <c r="B40" s="405">
        <f t="shared" si="2"/>
        <v>0.7541302235179786</v>
      </c>
      <c r="C40" s="405">
        <f t="shared" si="3"/>
        <v>0.24586977648202138</v>
      </c>
      <c r="D40" s="62">
        <v>0.7162872154115587</v>
      </c>
      <c r="E40" s="62">
        <v>0.28371278458844135</v>
      </c>
      <c r="F40" s="405">
        <v>0.7887323943661971</v>
      </c>
      <c r="G40" s="405">
        <v>0.2112676056338028</v>
      </c>
      <c r="H40" s="62">
        <v>0.7527472527472527</v>
      </c>
      <c r="I40" s="62">
        <v>0.24725274725274726</v>
      </c>
      <c r="J40" s="405">
        <v>0.7236842105263158</v>
      </c>
      <c r="K40" s="405">
        <v>0.27631578947368424</v>
      </c>
      <c r="L40" s="62">
        <v>0.9224806201550387</v>
      </c>
      <c r="M40" s="62">
        <v>0.07751937984496124</v>
      </c>
      <c r="N40" s="54"/>
      <c r="O40" s="620"/>
      <c r="P40" s="620"/>
      <c r="Q40" s="515"/>
      <c r="R40" s="515"/>
      <c r="S40" s="515"/>
      <c r="T40" s="515"/>
      <c r="U40" s="515"/>
      <c r="V40" s="515"/>
      <c r="W40" s="515"/>
      <c r="X40" s="515"/>
      <c r="Y40" s="515"/>
      <c r="Z40" s="515"/>
      <c r="AA40" s="515"/>
      <c r="AB40" s="515"/>
      <c r="AC40" s="489"/>
      <c r="AE40" s="441"/>
    </row>
    <row r="41" spans="1:31" s="8" customFormat="1" ht="15">
      <c r="A41" s="314" t="s">
        <v>2</v>
      </c>
      <c r="B41" s="405">
        <f t="shared" si="2"/>
        <v>0.6809378185524975</v>
      </c>
      <c r="C41" s="405">
        <f t="shared" si="3"/>
        <v>0.31906218144750254</v>
      </c>
      <c r="D41" s="62">
        <v>0.6431297709923665</v>
      </c>
      <c r="E41" s="62">
        <v>0.3568702290076336</v>
      </c>
      <c r="F41" s="405">
        <v>0.6976744186046512</v>
      </c>
      <c r="G41" s="405">
        <v>0.3023255813953488</v>
      </c>
      <c r="H41" s="62">
        <v>0.7257383966244726</v>
      </c>
      <c r="I41" s="62">
        <v>0.2742616033755274</v>
      </c>
      <c r="J41" s="405">
        <v>0.6304347826086957</v>
      </c>
      <c r="K41" s="405">
        <v>0.3695652173913043</v>
      </c>
      <c r="L41" s="62">
        <v>0.9761904761904762</v>
      </c>
      <c r="M41" s="62">
        <v>0.023809523809523808</v>
      </c>
      <c r="N41" s="54"/>
      <c r="O41" s="622"/>
      <c r="P41" s="517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489"/>
      <c r="AE41" s="441"/>
    </row>
    <row r="42" spans="1:31" s="8" customFormat="1" ht="15">
      <c r="A42" s="317" t="s">
        <v>82</v>
      </c>
      <c r="B42" s="406">
        <f t="shared" si="2"/>
        <v>0.6255201109570042</v>
      </c>
      <c r="C42" s="406">
        <f t="shared" si="3"/>
        <v>0.37447988904299584</v>
      </c>
      <c r="D42" s="407">
        <v>0.5921375921375921</v>
      </c>
      <c r="E42" s="407">
        <v>0.40786240786240785</v>
      </c>
      <c r="F42" s="406">
        <v>0.6153846153846154</v>
      </c>
      <c r="G42" s="406">
        <v>0.38461538461538464</v>
      </c>
      <c r="H42" s="407">
        <v>0.7112676056338029</v>
      </c>
      <c r="I42" s="407">
        <v>0.2887323943661972</v>
      </c>
      <c r="J42" s="406">
        <v>0.5979381443298969</v>
      </c>
      <c r="K42" s="406">
        <v>0.4020618556701031</v>
      </c>
      <c r="L42" s="407">
        <v>0.8260869565217391</v>
      </c>
      <c r="M42" s="407">
        <v>0.17391304347826086</v>
      </c>
      <c r="N42" s="54"/>
      <c r="O42" s="622"/>
      <c r="P42" s="517"/>
      <c r="Q42" s="518"/>
      <c r="R42" s="518"/>
      <c r="S42" s="518"/>
      <c r="T42" s="518"/>
      <c r="U42" s="518"/>
      <c r="V42" s="518"/>
      <c r="W42" s="518"/>
      <c r="X42" s="518"/>
      <c r="Y42" s="518"/>
      <c r="Z42" s="518"/>
      <c r="AA42" s="518"/>
      <c r="AB42" s="518"/>
      <c r="AC42" s="489"/>
      <c r="AE42" s="441"/>
    </row>
    <row r="43" spans="1:29" ht="15">
      <c r="A43" s="143" t="s">
        <v>85</v>
      </c>
      <c r="B43" s="216">
        <f t="shared" si="2"/>
        <v>0.6485943775100401</v>
      </c>
      <c r="C43" s="216">
        <f t="shared" si="3"/>
        <v>0.3514056224899598</v>
      </c>
      <c r="D43" s="54">
        <v>0.6389891696750902</v>
      </c>
      <c r="E43" s="54">
        <v>0.36101083032490977</v>
      </c>
      <c r="F43" s="216">
        <v>0.6388888888888888</v>
      </c>
      <c r="G43" s="216">
        <v>0.3611111111111111</v>
      </c>
      <c r="H43" s="54">
        <v>0.6865671641791045</v>
      </c>
      <c r="I43" s="54">
        <v>0.31343283582089554</v>
      </c>
      <c r="J43" s="216">
        <v>0.5128205128205128</v>
      </c>
      <c r="K43" s="216">
        <v>0.48717948717948717</v>
      </c>
      <c r="L43" s="54">
        <v>0.9166666666666666</v>
      </c>
      <c r="M43" s="54">
        <v>0.08333333333333333</v>
      </c>
      <c r="N43" s="54"/>
      <c r="O43" s="622"/>
      <c r="P43" s="517"/>
      <c r="Q43" s="518"/>
      <c r="R43" s="518"/>
      <c r="S43" s="518"/>
      <c r="T43" s="518"/>
      <c r="U43" s="518"/>
      <c r="V43" s="518"/>
      <c r="W43" s="518"/>
      <c r="X43" s="518"/>
      <c r="Y43" s="518"/>
      <c r="Z43" s="518"/>
      <c r="AA43" s="518"/>
      <c r="AB43" s="518"/>
      <c r="AC43" s="489"/>
    </row>
    <row r="44" spans="1:29" ht="15">
      <c r="A44" s="143" t="s">
        <v>89</v>
      </c>
      <c r="B44" s="216">
        <f t="shared" si="2"/>
        <v>0.689922480620155</v>
      </c>
      <c r="C44" s="216">
        <f t="shared" si="3"/>
        <v>0.31007751937984496</v>
      </c>
      <c r="D44" s="54">
        <v>0.6497695852534562</v>
      </c>
      <c r="E44" s="54">
        <v>0.35023041474654376</v>
      </c>
      <c r="F44" s="216">
        <v>0.8148148148148148</v>
      </c>
      <c r="G44" s="216">
        <v>0.18518518518518517</v>
      </c>
      <c r="H44" s="54">
        <v>0.6987951807228916</v>
      </c>
      <c r="I44" s="54">
        <v>0.30120481927710846</v>
      </c>
      <c r="J44" s="216">
        <v>0.6619718309859155</v>
      </c>
      <c r="K44" s="216">
        <v>0.3380281690140845</v>
      </c>
      <c r="L44" s="54">
        <v>1</v>
      </c>
      <c r="M44" s="54">
        <v>0</v>
      </c>
      <c r="N44" s="54"/>
      <c r="O44" s="622"/>
      <c r="P44" s="517"/>
      <c r="Q44" s="518"/>
      <c r="R44" s="518"/>
      <c r="S44" s="518"/>
      <c r="T44" s="518"/>
      <c r="U44" s="518"/>
      <c r="V44" s="518"/>
      <c r="W44" s="518"/>
      <c r="X44" s="518"/>
      <c r="Y44" s="518"/>
      <c r="Z44" s="518"/>
      <c r="AA44" s="518"/>
      <c r="AB44" s="518"/>
      <c r="AC44" s="489"/>
    </row>
    <row r="45" spans="1:29" ht="15">
      <c r="A45" s="143" t="s">
        <v>90</v>
      </c>
      <c r="B45" s="216">
        <f t="shared" si="2"/>
        <v>0.7769953051643192</v>
      </c>
      <c r="C45" s="216">
        <f t="shared" si="3"/>
        <v>0.22300469483568075</v>
      </c>
      <c r="D45" s="54">
        <v>0.7805486284289277</v>
      </c>
      <c r="E45" s="54">
        <v>0.2194513715710723</v>
      </c>
      <c r="F45" s="216">
        <v>0.6962025316455697</v>
      </c>
      <c r="G45" s="216">
        <v>0.3037974683544304</v>
      </c>
      <c r="H45" s="54">
        <v>0.7644628099173554</v>
      </c>
      <c r="I45" s="54">
        <v>0.23553719008264462</v>
      </c>
      <c r="J45" s="216">
        <v>0.5882352941176471</v>
      </c>
      <c r="K45" s="216">
        <v>0.4117647058823529</v>
      </c>
      <c r="L45" s="54">
        <v>1</v>
      </c>
      <c r="M45" s="54">
        <v>0</v>
      </c>
      <c r="N45" s="54"/>
      <c r="O45" s="622"/>
      <c r="P45" s="517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489"/>
    </row>
    <row r="46" spans="1:29" ht="15">
      <c r="A46" s="160" t="s">
        <v>67</v>
      </c>
      <c r="B46" s="216">
        <f t="shared" si="2"/>
        <v>0.8490566037735849</v>
      </c>
      <c r="C46" s="216">
        <f t="shared" si="3"/>
        <v>0.1509433962264151</v>
      </c>
      <c r="D46" s="54">
        <v>0.8478260869565217</v>
      </c>
      <c r="E46" s="54">
        <v>0.15217391304347827</v>
      </c>
      <c r="F46" s="216">
        <v>1</v>
      </c>
      <c r="G46" s="216">
        <v>0</v>
      </c>
      <c r="H46" s="54">
        <v>0.6666666666666666</v>
      </c>
      <c r="I46" s="54">
        <v>0.3333333333333333</v>
      </c>
      <c r="J46" s="216">
        <v>1</v>
      </c>
      <c r="K46" s="216">
        <v>0</v>
      </c>
      <c r="L46" s="54">
        <v>0</v>
      </c>
      <c r="M46" s="54">
        <v>0</v>
      </c>
      <c r="N46" s="54"/>
      <c r="O46" s="622"/>
      <c r="P46" s="517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489"/>
    </row>
    <row r="47" spans="1:29" ht="15">
      <c r="A47" s="143" t="s">
        <v>3</v>
      </c>
      <c r="B47" s="216">
        <f t="shared" si="2"/>
        <v>0.7897196261682243</v>
      </c>
      <c r="C47" s="216">
        <f t="shared" si="3"/>
        <v>0.2102803738317757</v>
      </c>
      <c r="D47" s="54">
        <v>0.7744807121661721</v>
      </c>
      <c r="E47" s="54">
        <v>0.22551928783382788</v>
      </c>
      <c r="F47" s="216">
        <v>0.7391304347826086</v>
      </c>
      <c r="G47" s="216">
        <v>0.2608695652173913</v>
      </c>
      <c r="H47" s="54">
        <v>0.7894736842105263</v>
      </c>
      <c r="I47" s="54">
        <v>0.21052631578947367</v>
      </c>
      <c r="J47" s="216">
        <v>0.65</v>
      </c>
      <c r="K47" s="216">
        <v>0.35</v>
      </c>
      <c r="L47" s="54">
        <v>0.9850746268656716</v>
      </c>
      <c r="M47" s="54">
        <v>0.014925373134328358</v>
      </c>
      <c r="N47" s="54"/>
      <c r="O47" s="622"/>
      <c r="P47" s="517"/>
      <c r="Q47" s="518"/>
      <c r="R47" s="518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489"/>
    </row>
    <row r="48" spans="1:29" ht="15">
      <c r="A48" s="143" t="s">
        <v>4</v>
      </c>
      <c r="B48" s="216">
        <f t="shared" si="2"/>
        <v>0.8794788273615635</v>
      </c>
      <c r="C48" s="216">
        <f t="shared" si="3"/>
        <v>0.12052117263843648</v>
      </c>
      <c r="D48" s="54">
        <v>0.9615384615384616</v>
      </c>
      <c r="E48" s="54">
        <v>0.038461538461538464</v>
      </c>
      <c r="F48" s="216">
        <v>0.765625</v>
      </c>
      <c r="G48" s="216">
        <v>0.234375</v>
      </c>
      <c r="H48" s="54">
        <v>0.8428184281842819</v>
      </c>
      <c r="I48" s="54">
        <v>0.15718157181571815</v>
      </c>
      <c r="J48" s="216">
        <v>0.8588235294117647</v>
      </c>
      <c r="K48" s="216">
        <v>0.1411764705882353</v>
      </c>
      <c r="L48" s="54">
        <v>0.9873417721518988</v>
      </c>
      <c r="M48" s="54">
        <v>0.012658227848101266</v>
      </c>
      <c r="N48" s="54"/>
      <c r="O48" s="622"/>
      <c r="P48" s="517"/>
      <c r="Q48" s="518"/>
      <c r="R48" s="518"/>
      <c r="S48" s="518"/>
      <c r="T48" s="518"/>
      <c r="U48" s="518"/>
      <c r="V48" s="518"/>
      <c r="W48" s="518"/>
      <c r="X48" s="518"/>
      <c r="Y48" s="518"/>
      <c r="Z48" s="518"/>
      <c r="AA48" s="518"/>
      <c r="AB48" s="518"/>
      <c r="AC48" s="489"/>
    </row>
    <row r="49" spans="1:29" ht="15">
      <c r="A49" s="143" t="s">
        <v>91</v>
      </c>
      <c r="B49" s="216">
        <f t="shared" si="2"/>
        <v>0.717434869739479</v>
      </c>
      <c r="C49" s="216">
        <f t="shared" si="3"/>
        <v>0.28256513026052105</v>
      </c>
      <c r="D49" s="54">
        <v>0.7372262773722628</v>
      </c>
      <c r="E49" s="54">
        <v>0.26277372262773724</v>
      </c>
      <c r="F49" s="216">
        <v>0.6857142857142857</v>
      </c>
      <c r="G49" s="216">
        <v>0.3142857142857143</v>
      </c>
      <c r="H49" s="54">
        <v>0.6966292134831461</v>
      </c>
      <c r="I49" s="54">
        <v>0.30337078651685395</v>
      </c>
      <c r="J49" s="216">
        <v>0.6666666666666666</v>
      </c>
      <c r="K49" s="216">
        <v>0.3333333333333333</v>
      </c>
      <c r="L49" s="54">
        <v>0</v>
      </c>
      <c r="M49" s="54">
        <v>0</v>
      </c>
      <c r="N49" s="54"/>
      <c r="O49" s="622"/>
      <c r="P49" s="517"/>
      <c r="Q49" s="518"/>
      <c r="R49" s="518"/>
      <c r="S49" s="518"/>
      <c r="T49" s="518"/>
      <c r="U49" s="518"/>
      <c r="V49" s="518"/>
      <c r="W49" s="518"/>
      <c r="X49" s="518"/>
      <c r="Y49" s="518"/>
      <c r="Z49" s="518"/>
      <c r="AA49" s="518"/>
      <c r="AB49" s="518"/>
      <c r="AC49" s="489"/>
    </row>
    <row r="50" spans="1:29" ht="15">
      <c r="A50" s="143" t="s">
        <v>5</v>
      </c>
      <c r="B50" s="216">
        <f t="shared" si="2"/>
        <v>0.807909604519774</v>
      </c>
      <c r="C50" s="216">
        <f t="shared" si="3"/>
        <v>0.192090395480226</v>
      </c>
      <c r="D50" s="54">
        <v>0.8105263157894737</v>
      </c>
      <c r="E50" s="54">
        <v>0.18947368421052632</v>
      </c>
      <c r="F50" s="216">
        <v>0.896551724137931</v>
      </c>
      <c r="G50" s="216">
        <v>0.10344827586206896</v>
      </c>
      <c r="H50" s="54">
        <v>0.7586206896551724</v>
      </c>
      <c r="I50" s="54">
        <v>0.2413793103448276</v>
      </c>
      <c r="J50" s="216">
        <v>0.8</v>
      </c>
      <c r="K50" s="216">
        <v>0.2</v>
      </c>
      <c r="L50" s="54">
        <v>1</v>
      </c>
      <c r="M50" s="54">
        <v>0</v>
      </c>
      <c r="N50" s="54"/>
      <c r="O50" s="622"/>
      <c r="P50" s="517"/>
      <c r="Q50" s="518"/>
      <c r="R50" s="518"/>
      <c r="S50" s="518"/>
      <c r="T50" s="518"/>
      <c r="U50" s="518"/>
      <c r="V50" s="518"/>
      <c r="W50" s="518"/>
      <c r="X50" s="518"/>
      <c r="Y50" s="518"/>
      <c r="Z50" s="518"/>
      <c r="AA50" s="518"/>
      <c r="AB50" s="518"/>
      <c r="AC50" s="489"/>
    </row>
    <row r="51" spans="1:29" ht="15">
      <c r="A51" s="143" t="s">
        <v>92</v>
      </c>
      <c r="B51" s="216">
        <f t="shared" si="2"/>
        <v>0.7524590163934426</v>
      </c>
      <c r="C51" s="216">
        <f t="shared" si="3"/>
        <v>0.24754098360655738</v>
      </c>
      <c r="D51" s="54">
        <v>0.8363273453093812</v>
      </c>
      <c r="E51" s="54">
        <v>0.16367265469061876</v>
      </c>
      <c r="F51" s="216">
        <v>0.6880733944954128</v>
      </c>
      <c r="G51" s="216">
        <v>0.3119266055045872</v>
      </c>
      <c r="H51" s="54">
        <v>0.7083333333333334</v>
      </c>
      <c r="I51" s="54">
        <v>0.2916666666666667</v>
      </c>
      <c r="J51" s="216">
        <v>0.5777777777777777</v>
      </c>
      <c r="K51" s="216">
        <v>0.4222222222222222</v>
      </c>
      <c r="L51" s="54">
        <v>0</v>
      </c>
      <c r="M51" s="54">
        <v>0</v>
      </c>
      <c r="N51" s="54"/>
      <c r="O51" s="622"/>
      <c r="P51" s="517"/>
      <c r="Q51" s="518"/>
      <c r="R51" s="518"/>
      <c r="S51" s="518"/>
      <c r="T51" s="518"/>
      <c r="U51" s="518"/>
      <c r="V51" s="518"/>
      <c r="W51" s="518"/>
      <c r="X51" s="518"/>
      <c r="Y51" s="518"/>
      <c r="Z51" s="518"/>
      <c r="AA51" s="518"/>
      <c r="AB51" s="518"/>
      <c r="AC51" s="489"/>
    </row>
    <row r="52" spans="1:29" ht="15">
      <c r="A52" s="143" t="s">
        <v>93</v>
      </c>
      <c r="B52" s="216">
        <f t="shared" si="2"/>
        <v>0.7821782178217822</v>
      </c>
      <c r="C52" s="216">
        <f t="shared" si="3"/>
        <v>0.21782178217821782</v>
      </c>
      <c r="D52" s="54">
        <v>0.7878787878787878</v>
      </c>
      <c r="E52" s="54">
        <v>0.21212121212121213</v>
      </c>
      <c r="F52" s="216">
        <v>0.7142857142857143</v>
      </c>
      <c r="G52" s="216">
        <v>0.2857142857142857</v>
      </c>
      <c r="H52" s="54">
        <v>0.676923076923077</v>
      </c>
      <c r="I52" s="54">
        <v>0.3230769230769231</v>
      </c>
      <c r="J52" s="216">
        <v>0.8333333333333334</v>
      </c>
      <c r="K52" s="216">
        <v>0.16666666666666666</v>
      </c>
      <c r="L52" s="54">
        <v>1</v>
      </c>
      <c r="M52" s="54">
        <v>0</v>
      </c>
      <c r="N52" s="54"/>
      <c r="O52" s="622"/>
      <c r="P52" s="517"/>
      <c r="Q52" s="518"/>
      <c r="R52" s="518"/>
      <c r="S52" s="518"/>
      <c r="T52" s="518"/>
      <c r="U52" s="518"/>
      <c r="V52" s="518"/>
      <c r="W52" s="518"/>
      <c r="X52" s="518"/>
      <c r="Y52" s="518"/>
      <c r="Z52" s="518"/>
      <c r="AA52" s="518"/>
      <c r="AB52" s="518"/>
      <c r="AC52" s="489"/>
    </row>
    <row r="53" spans="1:29" ht="15">
      <c r="A53" s="143" t="s">
        <v>94</v>
      </c>
      <c r="B53" s="216">
        <f t="shared" si="2"/>
        <v>0.7164948453608248</v>
      </c>
      <c r="C53" s="216">
        <f t="shared" si="3"/>
        <v>0.28350515463917525</v>
      </c>
      <c r="D53" s="54">
        <v>0.6810344827586207</v>
      </c>
      <c r="E53" s="54">
        <v>0.31896551724137934</v>
      </c>
      <c r="F53" s="216">
        <v>0.75</v>
      </c>
      <c r="G53" s="216">
        <v>0.25</v>
      </c>
      <c r="H53" s="54">
        <v>0.7142857142857143</v>
      </c>
      <c r="I53" s="54">
        <v>0.2857142857142857</v>
      </c>
      <c r="J53" s="216">
        <v>0.5</v>
      </c>
      <c r="K53" s="216">
        <v>0.5</v>
      </c>
      <c r="L53" s="54">
        <v>0.9259259259259259</v>
      </c>
      <c r="M53" s="54">
        <v>0.07407407407407407</v>
      </c>
      <c r="N53" s="54"/>
      <c r="O53" s="622"/>
      <c r="P53" s="517"/>
      <c r="Q53" s="518"/>
      <c r="R53" s="518"/>
      <c r="S53" s="518"/>
      <c r="T53" s="518"/>
      <c r="U53" s="518"/>
      <c r="V53" s="518"/>
      <c r="W53" s="518"/>
      <c r="X53" s="518"/>
      <c r="Y53" s="518"/>
      <c r="Z53" s="518"/>
      <c r="AA53" s="518"/>
      <c r="AB53" s="518"/>
      <c r="AC53" s="489"/>
    </row>
    <row r="54" spans="1:29" ht="14.25" customHeight="1">
      <c r="A54" s="143" t="s">
        <v>68</v>
      </c>
      <c r="B54" s="216">
        <f t="shared" si="2"/>
        <v>0.868766404199475</v>
      </c>
      <c r="C54" s="216">
        <f t="shared" si="3"/>
        <v>0.13123359580052493</v>
      </c>
      <c r="D54" s="54">
        <v>0.8579545454545454</v>
      </c>
      <c r="E54" s="54">
        <v>0.14204545454545456</v>
      </c>
      <c r="F54" s="216">
        <v>0.9</v>
      </c>
      <c r="G54" s="216">
        <v>0.1</v>
      </c>
      <c r="H54" s="54">
        <v>0.8732394366197183</v>
      </c>
      <c r="I54" s="54">
        <v>0.1267605633802817</v>
      </c>
      <c r="J54" s="216">
        <v>0.8461538461538461</v>
      </c>
      <c r="K54" s="216">
        <v>0.15384615384615385</v>
      </c>
      <c r="L54" s="54">
        <v>0</v>
      </c>
      <c r="M54" s="54">
        <v>0</v>
      </c>
      <c r="N54" s="54"/>
      <c r="O54" s="622"/>
      <c r="P54" s="517"/>
      <c r="Q54" s="518"/>
      <c r="R54" s="518"/>
      <c r="S54" s="518"/>
      <c r="T54" s="518"/>
      <c r="U54" s="518"/>
      <c r="V54" s="518"/>
      <c r="W54" s="518"/>
      <c r="X54" s="518"/>
      <c r="Y54" s="518"/>
      <c r="Z54" s="518"/>
      <c r="AA54" s="518"/>
      <c r="AB54" s="518"/>
      <c r="AC54" s="489"/>
    </row>
    <row r="55" spans="1:29" ht="14.25" customHeight="1">
      <c r="A55" s="143" t="s">
        <v>245</v>
      </c>
      <c r="B55" s="216">
        <f t="shared" si="2"/>
        <v>0.8187134502923976</v>
      </c>
      <c r="C55" s="216">
        <f t="shared" si="3"/>
        <v>0.18128654970760233</v>
      </c>
      <c r="D55" s="54">
        <v>0.8152492668621701</v>
      </c>
      <c r="E55" s="54">
        <v>0.18475073313782991</v>
      </c>
      <c r="F55" s="216">
        <v>0.8461538461538461</v>
      </c>
      <c r="G55" s="216">
        <v>0.15384615384615385</v>
      </c>
      <c r="H55" s="54">
        <v>0.8333333333333334</v>
      </c>
      <c r="I55" s="54">
        <v>0.16666666666666666</v>
      </c>
      <c r="J55" s="216">
        <v>0.75</v>
      </c>
      <c r="K55" s="216">
        <v>0.25</v>
      </c>
      <c r="L55" s="54">
        <v>0</v>
      </c>
      <c r="M55" s="54">
        <v>0</v>
      </c>
      <c r="N55" s="54"/>
      <c r="O55" s="622"/>
      <c r="P55" s="517"/>
      <c r="Q55" s="518"/>
      <c r="R55" s="518"/>
      <c r="S55" s="518"/>
      <c r="T55" s="518"/>
      <c r="U55" s="518"/>
      <c r="V55" s="518"/>
      <c r="W55" s="518"/>
      <c r="X55" s="518"/>
      <c r="Y55" s="518"/>
      <c r="Z55" s="518"/>
      <c r="AA55" s="518"/>
      <c r="AB55" s="518"/>
      <c r="AC55" s="489"/>
    </row>
    <row r="56" spans="1:29" ht="9.75" customHeight="1">
      <c r="A56" s="143"/>
      <c r="B56" s="216"/>
      <c r="C56" s="216"/>
      <c r="D56" s="54"/>
      <c r="E56" s="54"/>
      <c r="F56" s="216"/>
      <c r="G56" s="216"/>
      <c r="H56" s="54"/>
      <c r="I56" s="54"/>
      <c r="J56" s="216"/>
      <c r="K56" s="216"/>
      <c r="L56" s="54"/>
      <c r="M56" s="54"/>
      <c r="N56" s="54"/>
      <c r="O56" s="622"/>
      <c r="P56" s="517"/>
      <c r="Q56" s="518"/>
      <c r="R56" s="518"/>
      <c r="S56" s="518"/>
      <c r="T56" s="518"/>
      <c r="U56" s="518"/>
      <c r="V56" s="518"/>
      <c r="W56" s="518"/>
      <c r="X56" s="518"/>
      <c r="Y56" s="518"/>
      <c r="Z56" s="518"/>
      <c r="AA56" s="518"/>
      <c r="AB56" s="518"/>
      <c r="AC56" s="489"/>
    </row>
    <row r="57" spans="1:31" s="46" customFormat="1" ht="14.25" customHeight="1">
      <c r="A57" s="143" t="s">
        <v>36</v>
      </c>
      <c r="B57" s="408">
        <f t="shared" si="2"/>
        <v>0.7585997980477953</v>
      </c>
      <c r="C57" s="408">
        <f t="shared" si="3"/>
        <v>0.24140020195220466</v>
      </c>
      <c r="D57" s="409">
        <v>0.7472103595536576</v>
      </c>
      <c r="E57" s="409">
        <v>0.25278964044634245</v>
      </c>
      <c r="F57" s="408">
        <v>0.7359238699444886</v>
      </c>
      <c r="G57" s="408">
        <v>0.2640761300555115</v>
      </c>
      <c r="H57" s="409">
        <v>0.7504601630291875</v>
      </c>
      <c r="I57" s="409">
        <v>0.24953983697081253</v>
      </c>
      <c r="J57" s="408">
        <v>0.6925770308123249</v>
      </c>
      <c r="K57" s="408">
        <v>0.3074229691876751</v>
      </c>
      <c r="L57" s="409">
        <v>0.9728260869565217</v>
      </c>
      <c r="M57" s="409">
        <v>0.02717391304347826</v>
      </c>
      <c r="N57" s="54"/>
      <c r="O57" s="622"/>
      <c r="P57" s="517"/>
      <c r="Q57" s="518"/>
      <c r="R57" s="518"/>
      <c r="S57" s="518"/>
      <c r="T57" s="518"/>
      <c r="U57" s="518"/>
      <c r="V57" s="518"/>
      <c r="W57" s="518"/>
      <c r="X57" s="518"/>
      <c r="Y57" s="518"/>
      <c r="Z57" s="518"/>
      <c r="AA57" s="518"/>
      <c r="AB57" s="518"/>
      <c r="AC57" s="489"/>
      <c r="AE57" s="440"/>
    </row>
    <row r="58" spans="1:31" s="46" customFormat="1" ht="11.25" customHeight="1">
      <c r="A58" s="150"/>
      <c r="B58" s="408"/>
      <c r="C58" s="408"/>
      <c r="D58" s="409"/>
      <c r="E58" s="409"/>
      <c r="F58" s="408"/>
      <c r="G58" s="408"/>
      <c r="H58" s="409"/>
      <c r="I58" s="409"/>
      <c r="J58" s="408"/>
      <c r="K58" s="408"/>
      <c r="L58" s="409"/>
      <c r="M58" s="409"/>
      <c r="N58" s="54"/>
      <c r="O58" s="622"/>
      <c r="P58" s="517"/>
      <c r="Q58" s="518"/>
      <c r="R58" s="518"/>
      <c r="S58" s="518"/>
      <c r="T58" s="518"/>
      <c r="U58" s="518"/>
      <c r="V58" s="518"/>
      <c r="W58" s="518"/>
      <c r="X58" s="518"/>
      <c r="Y58" s="518"/>
      <c r="Z58" s="518"/>
      <c r="AA58" s="518"/>
      <c r="AB58" s="518"/>
      <c r="AC58" s="489"/>
      <c r="AE58" s="440"/>
    </row>
    <row r="59" spans="1:31" s="46" customFormat="1" ht="14.25" customHeight="1">
      <c r="A59" s="144" t="s">
        <v>40</v>
      </c>
      <c r="B59" s="408">
        <f t="shared" si="2"/>
        <v>0.74159333752357</v>
      </c>
      <c r="C59" s="408">
        <f t="shared" si="3"/>
        <v>0.2584066624764299</v>
      </c>
      <c r="D59" s="409">
        <v>0.7624477995502731</v>
      </c>
      <c r="E59" s="409">
        <v>0.23755220044972694</v>
      </c>
      <c r="F59" s="408">
        <v>0.6518181818181819</v>
      </c>
      <c r="G59" s="408">
        <v>0.3481818181818182</v>
      </c>
      <c r="H59" s="409">
        <v>0.7329650092081031</v>
      </c>
      <c r="I59" s="409">
        <v>0.26703499079189685</v>
      </c>
      <c r="J59" s="408">
        <v>0.67106051527861</v>
      </c>
      <c r="K59" s="408">
        <v>0.32893948472139006</v>
      </c>
      <c r="L59" s="409">
        <v>0.9831578947368421</v>
      </c>
      <c r="M59" s="409">
        <v>0.016842105263157894</v>
      </c>
      <c r="N59" s="54"/>
      <c r="O59" s="622"/>
      <c r="P59" s="517"/>
      <c r="Q59" s="518"/>
      <c r="R59" s="518"/>
      <c r="S59" s="518"/>
      <c r="T59" s="518"/>
      <c r="U59" s="518"/>
      <c r="V59" s="518"/>
      <c r="W59" s="518"/>
      <c r="X59" s="518"/>
      <c r="Y59" s="518"/>
      <c r="Z59" s="518"/>
      <c r="AA59" s="518"/>
      <c r="AB59" s="518"/>
      <c r="AC59" s="489"/>
      <c r="AE59" s="440"/>
    </row>
    <row r="60" spans="1:31" s="46" customFormat="1" ht="9" customHeight="1">
      <c r="A60" s="151"/>
      <c r="B60" s="408"/>
      <c r="C60" s="408"/>
      <c r="D60" s="409"/>
      <c r="E60" s="409"/>
      <c r="F60" s="408"/>
      <c r="G60" s="408"/>
      <c r="H60" s="409"/>
      <c r="I60" s="409"/>
      <c r="J60" s="408"/>
      <c r="K60" s="408"/>
      <c r="L60" s="409"/>
      <c r="M60" s="409"/>
      <c r="N60" s="54"/>
      <c r="O60" s="513"/>
      <c r="P60" s="54"/>
      <c r="Q60" s="513"/>
      <c r="R60" s="54"/>
      <c r="S60" s="513"/>
      <c r="T60" s="54"/>
      <c r="U60" s="513"/>
      <c r="V60" s="54"/>
      <c r="W60" s="513"/>
      <c r="X60" s="513"/>
      <c r="Y60" s="514"/>
      <c r="Z60" s="514"/>
      <c r="AA60" s="514"/>
      <c r="AB60" s="514"/>
      <c r="AE60" s="440"/>
    </row>
    <row r="61" spans="1:31" s="46" customFormat="1" ht="15" customHeight="1">
      <c r="A61" s="145" t="s">
        <v>6</v>
      </c>
      <c r="B61" s="410">
        <f t="shared" si="2"/>
        <v>0.7507522749519632</v>
      </c>
      <c r="C61" s="410">
        <f t="shared" si="3"/>
        <v>0.24924772504803683</v>
      </c>
      <c r="D61" s="411">
        <v>0.7525203494884624</v>
      </c>
      <c r="E61" s="411">
        <v>0.2474796505115376</v>
      </c>
      <c r="F61" s="410">
        <v>0.6967386700550614</v>
      </c>
      <c r="G61" s="410">
        <v>0.3032613299449386</v>
      </c>
      <c r="H61" s="411">
        <v>0.7423877637728367</v>
      </c>
      <c r="I61" s="411">
        <v>0.2576122362271633</v>
      </c>
      <c r="J61" s="410">
        <v>0.6809815950920245</v>
      </c>
      <c r="K61" s="410">
        <v>0.31901840490797545</v>
      </c>
      <c r="L61" s="411">
        <v>0.9759341355288157</v>
      </c>
      <c r="M61" s="411">
        <v>0.024065864471184292</v>
      </c>
      <c r="N61" s="54"/>
      <c r="O61" s="513"/>
      <c r="P61" s="54"/>
      <c r="Q61" s="513"/>
      <c r="R61" s="54"/>
      <c r="S61" s="513"/>
      <c r="T61" s="54"/>
      <c r="U61" s="513"/>
      <c r="V61" s="54"/>
      <c r="W61" s="513"/>
      <c r="X61" s="513"/>
      <c r="Y61" s="514"/>
      <c r="Z61" s="514"/>
      <c r="AA61" s="514"/>
      <c r="AB61" s="514"/>
      <c r="AE61" s="440"/>
    </row>
    <row r="62" spans="1:28" ht="15">
      <c r="A62" s="151"/>
      <c r="D62" s="159"/>
      <c r="E62" s="159"/>
      <c r="F62" s="159"/>
      <c r="G62" s="159"/>
      <c r="H62" s="159"/>
      <c r="I62" s="159"/>
      <c r="J62" s="159"/>
      <c r="K62" s="159"/>
      <c r="L62" s="159"/>
      <c r="M62" s="60" t="s">
        <v>15</v>
      </c>
      <c r="N62" s="60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:31" s="256" customFormat="1" ht="12">
      <c r="A63" s="256" t="s">
        <v>16</v>
      </c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E63" s="165"/>
    </row>
    <row r="64" spans="1:31" s="256" customFormat="1" ht="12">
      <c r="A64" s="255" t="s">
        <v>171</v>
      </c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E64" s="165"/>
    </row>
    <row r="65" spans="1:31" s="256" customFormat="1" ht="12">
      <c r="A65" s="255" t="s">
        <v>120</v>
      </c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E65" s="165"/>
    </row>
    <row r="66" spans="1:31" s="256" customFormat="1" ht="12">
      <c r="A66" s="255" t="s">
        <v>278</v>
      </c>
      <c r="AE66" s="165"/>
    </row>
    <row r="67" spans="1:31" s="256" customFormat="1" ht="12">
      <c r="A67" s="255" t="s">
        <v>183</v>
      </c>
      <c r="AE67" s="165"/>
    </row>
    <row r="68" spans="1:31" s="256" customFormat="1" ht="12">
      <c r="A68" s="255" t="s">
        <v>184</v>
      </c>
      <c r="AE68" s="165"/>
    </row>
    <row r="69" spans="1:31" s="256" customFormat="1" ht="12">
      <c r="A69" s="255" t="s">
        <v>185</v>
      </c>
      <c r="AE69" s="165"/>
    </row>
    <row r="70" spans="1:31" s="256" customFormat="1" ht="12">
      <c r="A70" s="256" t="s">
        <v>246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AE70" s="165"/>
    </row>
    <row r="71" spans="1:31" s="256" customFormat="1" ht="1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AE71" s="165"/>
    </row>
    <row r="72" spans="1:24" ht="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15">
      <c r="A73" s="620"/>
      <c r="B73" s="620"/>
      <c r="C73" s="621"/>
      <c r="D73" s="621"/>
      <c r="E73" s="621"/>
      <c r="F73" s="621"/>
      <c r="G73" s="621"/>
      <c r="H73" s="621"/>
      <c r="I73" s="621"/>
      <c r="J73" s="621"/>
      <c r="K73" s="621"/>
      <c r="L73" s="621"/>
      <c r="M73" s="621"/>
      <c r="N73" s="621"/>
      <c r="O73" s="621"/>
      <c r="P73" s="621"/>
      <c r="Q73" s="621"/>
      <c r="R73" s="621"/>
      <c r="S73" s="621"/>
      <c r="T73" s="621"/>
      <c r="U73" s="621"/>
      <c r="V73" s="621"/>
      <c r="W73" s="521"/>
      <c r="X73" s="25"/>
    </row>
    <row r="74" spans="1:24" ht="15">
      <c r="A74" s="620"/>
      <c r="B74" s="620"/>
      <c r="C74" s="621"/>
      <c r="D74" s="621"/>
      <c r="E74" s="621"/>
      <c r="F74" s="621"/>
      <c r="G74" s="621"/>
      <c r="H74" s="621"/>
      <c r="I74" s="621"/>
      <c r="J74" s="621"/>
      <c r="K74" s="621"/>
      <c r="L74" s="621"/>
      <c r="M74" s="621"/>
      <c r="N74" s="621"/>
      <c r="O74" s="621"/>
      <c r="P74" s="621"/>
      <c r="Q74" s="621"/>
      <c r="R74" s="621"/>
      <c r="S74" s="621"/>
      <c r="T74" s="621"/>
      <c r="U74" s="621"/>
      <c r="V74" s="621"/>
      <c r="W74" s="521"/>
      <c r="X74" s="25"/>
    </row>
    <row r="75" spans="1:24" ht="15">
      <c r="A75" s="620"/>
      <c r="B75" s="620"/>
      <c r="C75" s="621"/>
      <c r="D75" s="621"/>
      <c r="E75" s="621"/>
      <c r="F75" s="621"/>
      <c r="G75" s="621"/>
      <c r="H75" s="621"/>
      <c r="I75" s="621"/>
      <c r="J75" s="621"/>
      <c r="K75" s="621"/>
      <c r="L75" s="621"/>
      <c r="M75" s="621"/>
      <c r="N75" s="621"/>
      <c r="O75" s="621"/>
      <c r="P75" s="621"/>
      <c r="Q75" s="621"/>
      <c r="R75" s="621"/>
      <c r="S75" s="621"/>
      <c r="T75" s="621"/>
      <c r="U75" s="621"/>
      <c r="V75" s="621"/>
      <c r="W75" s="521"/>
      <c r="X75" s="25"/>
    </row>
    <row r="76" spans="1:24" ht="15">
      <c r="A76" s="620"/>
      <c r="B76" s="620"/>
      <c r="C76" s="515"/>
      <c r="D76" s="515"/>
      <c r="E76" s="515"/>
      <c r="F76" s="515"/>
      <c r="G76" s="515"/>
      <c r="H76" s="515"/>
      <c r="I76" s="515"/>
      <c r="J76" s="515"/>
      <c r="K76" s="515"/>
      <c r="L76" s="515"/>
      <c r="M76" s="515"/>
      <c r="N76" s="515"/>
      <c r="O76" s="515"/>
      <c r="P76" s="515"/>
      <c r="Q76" s="515"/>
      <c r="R76" s="515"/>
      <c r="S76" s="515"/>
      <c r="T76" s="515"/>
      <c r="U76" s="515"/>
      <c r="V76" s="515"/>
      <c r="W76" s="521"/>
      <c r="X76" s="25"/>
    </row>
    <row r="77" spans="1:24" ht="15">
      <c r="A77" s="620"/>
      <c r="B77" s="620"/>
      <c r="C77" s="515"/>
      <c r="D77" s="515"/>
      <c r="E77" s="515"/>
      <c r="F77" s="515"/>
      <c r="G77" s="515"/>
      <c r="H77" s="515"/>
      <c r="I77" s="515"/>
      <c r="J77" s="515"/>
      <c r="K77" s="515"/>
      <c r="L77" s="515"/>
      <c r="M77" s="515"/>
      <c r="N77" s="515"/>
      <c r="O77" s="515"/>
      <c r="P77" s="515"/>
      <c r="Q77" s="515"/>
      <c r="R77" s="515"/>
      <c r="S77" s="515"/>
      <c r="T77" s="515"/>
      <c r="U77" s="515"/>
      <c r="V77" s="515"/>
      <c r="W77" s="521"/>
      <c r="X77" s="25"/>
    </row>
    <row r="78" spans="1:24" ht="15">
      <c r="A78" s="622"/>
      <c r="B78" s="517"/>
      <c r="C78" s="518"/>
      <c r="D78" s="518"/>
      <c r="E78" s="518"/>
      <c r="F78" s="518"/>
      <c r="G78" s="518"/>
      <c r="H78" s="518"/>
      <c r="I78" s="518"/>
      <c r="J78" s="518"/>
      <c r="K78" s="518"/>
      <c r="L78" s="518"/>
      <c r="M78" s="518"/>
      <c r="N78" s="518"/>
      <c r="O78" s="518"/>
      <c r="P78" s="518"/>
      <c r="Q78" s="518"/>
      <c r="R78" s="518"/>
      <c r="S78" s="518"/>
      <c r="T78" s="518"/>
      <c r="U78" s="518"/>
      <c r="V78" s="518"/>
      <c r="W78" s="521"/>
      <c r="X78" s="25"/>
    </row>
    <row r="79" spans="1:24" ht="15">
      <c r="A79" s="622"/>
      <c r="B79" s="517"/>
      <c r="C79" s="518"/>
      <c r="D79" s="518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518"/>
      <c r="P79" s="518"/>
      <c r="Q79" s="518"/>
      <c r="R79" s="518"/>
      <c r="S79" s="518"/>
      <c r="T79" s="518"/>
      <c r="U79" s="518"/>
      <c r="V79" s="518"/>
      <c r="W79" s="521"/>
      <c r="X79" s="25"/>
    </row>
    <row r="80" spans="1:24" ht="15">
      <c r="A80" s="622"/>
      <c r="B80" s="517"/>
      <c r="C80" s="518"/>
      <c r="D80" s="518"/>
      <c r="E80" s="518"/>
      <c r="F80" s="518"/>
      <c r="G80" s="518"/>
      <c r="H80" s="518"/>
      <c r="I80" s="518"/>
      <c r="J80" s="518"/>
      <c r="K80" s="518"/>
      <c r="L80" s="518"/>
      <c r="M80" s="518"/>
      <c r="N80" s="518"/>
      <c r="O80" s="518"/>
      <c r="P80" s="518"/>
      <c r="Q80" s="518"/>
      <c r="R80" s="518"/>
      <c r="S80" s="518"/>
      <c r="T80" s="518"/>
      <c r="U80" s="518"/>
      <c r="V80" s="518"/>
      <c r="W80" s="521"/>
      <c r="X80" s="25"/>
    </row>
    <row r="81" spans="1:24" ht="15">
      <c r="A81" s="622"/>
      <c r="B81" s="517"/>
      <c r="C81" s="518"/>
      <c r="D81" s="518"/>
      <c r="E81" s="518"/>
      <c r="F81" s="518"/>
      <c r="G81" s="518"/>
      <c r="H81" s="518"/>
      <c r="I81" s="518"/>
      <c r="J81" s="518"/>
      <c r="K81" s="518"/>
      <c r="L81" s="518"/>
      <c r="M81" s="518"/>
      <c r="N81" s="518"/>
      <c r="O81" s="518"/>
      <c r="P81" s="518"/>
      <c r="Q81" s="518"/>
      <c r="R81" s="518"/>
      <c r="S81" s="518"/>
      <c r="T81" s="518"/>
      <c r="U81" s="518"/>
      <c r="V81" s="518"/>
      <c r="W81" s="521"/>
      <c r="X81" s="25"/>
    </row>
    <row r="82" spans="1:24" ht="15">
      <c r="A82" s="622"/>
      <c r="B82" s="517"/>
      <c r="C82" s="518"/>
      <c r="D82" s="518"/>
      <c r="E82" s="518"/>
      <c r="F82" s="518"/>
      <c r="G82" s="518"/>
      <c r="H82" s="518"/>
      <c r="I82" s="518"/>
      <c r="J82" s="518"/>
      <c r="K82" s="518"/>
      <c r="L82" s="518"/>
      <c r="M82" s="518"/>
      <c r="N82" s="518"/>
      <c r="O82" s="518"/>
      <c r="P82" s="518"/>
      <c r="Q82" s="518"/>
      <c r="R82" s="518"/>
      <c r="S82" s="518"/>
      <c r="T82" s="518"/>
      <c r="U82" s="518"/>
      <c r="V82" s="518"/>
      <c r="W82" s="521"/>
      <c r="X82" s="25"/>
    </row>
    <row r="83" spans="1:24" ht="15">
      <c r="A83" s="622"/>
      <c r="B83" s="517"/>
      <c r="C83" s="518"/>
      <c r="D83" s="518"/>
      <c r="E83" s="518"/>
      <c r="F83" s="518"/>
      <c r="G83" s="518"/>
      <c r="H83" s="518"/>
      <c r="I83" s="518"/>
      <c r="J83" s="518"/>
      <c r="K83" s="518"/>
      <c r="L83" s="518"/>
      <c r="M83" s="518"/>
      <c r="N83" s="518"/>
      <c r="O83" s="518"/>
      <c r="P83" s="518"/>
      <c r="Q83" s="518"/>
      <c r="R83" s="518"/>
      <c r="S83" s="518"/>
      <c r="T83" s="518"/>
      <c r="U83" s="518"/>
      <c r="V83" s="518"/>
      <c r="W83" s="521"/>
      <c r="X83" s="25"/>
    </row>
    <row r="84" spans="1:24" ht="15">
      <c r="A84" s="622"/>
      <c r="B84" s="517"/>
      <c r="C84" s="518"/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518"/>
      <c r="R84" s="518"/>
      <c r="S84" s="518"/>
      <c r="T84" s="518"/>
      <c r="U84" s="518"/>
      <c r="V84" s="518"/>
      <c r="W84" s="521"/>
      <c r="X84" s="25"/>
    </row>
    <row r="85" spans="1:24" ht="15">
      <c r="A85" s="622"/>
      <c r="B85" s="517"/>
      <c r="C85" s="518"/>
      <c r="D85" s="518"/>
      <c r="E85" s="518"/>
      <c r="F85" s="518"/>
      <c r="G85" s="518"/>
      <c r="H85" s="518"/>
      <c r="I85" s="518"/>
      <c r="J85" s="518"/>
      <c r="K85" s="518"/>
      <c r="L85" s="518"/>
      <c r="M85" s="518"/>
      <c r="N85" s="518"/>
      <c r="O85" s="518"/>
      <c r="P85" s="518"/>
      <c r="Q85" s="518"/>
      <c r="R85" s="518"/>
      <c r="S85" s="518"/>
      <c r="T85" s="518"/>
      <c r="U85" s="518"/>
      <c r="V85" s="518"/>
      <c r="W85" s="521"/>
      <c r="X85" s="25"/>
    </row>
    <row r="86" spans="1:24" ht="15">
      <c r="A86" s="622"/>
      <c r="B86" s="517"/>
      <c r="C86" s="518"/>
      <c r="D86" s="518"/>
      <c r="E86" s="518"/>
      <c r="F86" s="518"/>
      <c r="G86" s="518"/>
      <c r="H86" s="518"/>
      <c r="I86" s="518"/>
      <c r="J86" s="518"/>
      <c r="K86" s="518"/>
      <c r="L86" s="518"/>
      <c r="M86" s="518"/>
      <c r="N86" s="518"/>
      <c r="O86" s="518"/>
      <c r="P86" s="518"/>
      <c r="Q86" s="518"/>
      <c r="R86" s="518"/>
      <c r="S86" s="518"/>
      <c r="T86" s="518"/>
      <c r="U86" s="518"/>
      <c r="V86" s="518"/>
      <c r="W86" s="521"/>
      <c r="X86" s="25"/>
    </row>
    <row r="87" spans="1:24" ht="15">
      <c r="A87" s="622"/>
      <c r="B87" s="517"/>
      <c r="C87" s="518"/>
      <c r="D87" s="518"/>
      <c r="E87" s="518"/>
      <c r="F87" s="518"/>
      <c r="G87" s="518"/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18"/>
      <c r="U87" s="518"/>
      <c r="V87" s="518"/>
      <c r="W87" s="521"/>
      <c r="X87" s="25"/>
    </row>
    <row r="88" spans="1:24" ht="15">
      <c r="A88" s="622"/>
      <c r="B88" s="517"/>
      <c r="C88" s="518"/>
      <c r="D88" s="518"/>
      <c r="E88" s="518"/>
      <c r="F88" s="518"/>
      <c r="G88" s="518"/>
      <c r="H88" s="518"/>
      <c r="I88" s="518"/>
      <c r="J88" s="518"/>
      <c r="K88" s="518"/>
      <c r="L88" s="518"/>
      <c r="M88" s="518"/>
      <c r="N88" s="518"/>
      <c r="O88" s="518"/>
      <c r="P88" s="518"/>
      <c r="Q88" s="518"/>
      <c r="R88" s="518"/>
      <c r="S88" s="518"/>
      <c r="T88" s="518"/>
      <c r="U88" s="518"/>
      <c r="V88" s="518"/>
      <c r="W88" s="521"/>
      <c r="X88" s="25"/>
    </row>
    <row r="89" spans="1:24" ht="15">
      <c r="A89" s="622"/>
      <c r="B89" s="517"/>
      <c r="C89" s="518"/>
      <c r="D89" s="518"/>
      <c r="E89" s="518"/>
      <c r="F89" s="518"/>
      <c r="G89" s="518"/>
      <c r="H89" s="518"/>
      <c r="I89" s="518"/>
      <c r="J89" s="518"/>
      <c r="K89" s="518"/>
      <c r="L89" s="518"/>
      <c r="M89" s="518"/>
      <c r="N89" s="518"/>
      <c r="O89" s="518"/>
      <c r="P89" s="518"/>
      <c r="Q89" s="518"/>
      <c r="R89" s="518"/>
      <c r="S89" s="518"/>
      <c r="T89" s="518"/>
      <c r="U89" s="518"/>
      <c r="V89" s="518"/>
      <c r="W89" s="521"/>
      <c r="X89" s="25"/>
    </row>
    <row r="90" spans="1:24" ht="15">
      <c r="A90" s="622"/>
      <c r="B90" s="517"/>
      <c r="C90" s="518"/>
      <c r="D90" s="518"/>
      <c r="E90" s="518"/>
      <c r="F90" s="518"/>
      <c r="G90" s="518"/>
      <c r="H90" s="518"/>
      <c r="I90" s="518"/>
      <c r="J90" s="518"/>
      <c r="K90" s="518"/>
      <c r="L90" s="518"/>
      <c r="M90" s="518"/>
      <c r="N90" s="518"/>
      <c r="O90" s="518"/>
      <c r="P90" s="518"/>
      <c r="Q90" s="518"/>
      <c r="R90" s="518"/>
      <c r="S90" s="518"/>
      <c r="T90" s="518"/>
      <c r="U90" s="518"/>
      <c r="V90" s="518"/>
      <c r="W90" s="521"/>
      <c r="X90" s="25"/>
    </row>
    <row r="91" spans="1:24" ht="15">
      <c r="A91" s="622"/>
      <c r="B91" s="517"/>
      <c r="C91" s="518"/>
      <c r="D91" s="518"/>
      <c r="E91" s="518"/>
      <c r="F91" s="518"/>
      <c r="G91" s="518"/>
      <c r="H91" s="518"/>
      <c r="I91" s="518"/>
      <c r="J91" s="518"/>
      <c r="K91" s="518"/>
      <c r="L91" s="518"/>
      <c r="M91" s="518"/>
      <c r="N91" s="518"/>
      <c r="O91" s="518"/>
      <c r="P91" s="518"/>
      <c r="Q91" s="518"/>
      <c r="R91" s="518"/>
      <c r="S91" s="518"/>
      <c r="T91" s="518"/>
      <c r="U91" s="518"/>
      <c r="V91" s="518"/>
      <c r="W91" s="521"/>
      <c r="X91" s="25"/>
    </row>
    <row r="92" spans="1:24" ht="15">
      <c r="A92" s="622"/>
      <c r="B92" s="517"/>
      <c r="C92" s="518"/>
      <c r="D92" s="518"/>
      <c r="E92" s="518"/>
      <c r="F92" s="518"/>
      <c r="G92" s="518"/>
      <c r="H92" s="518"/>
      <c r="I92" s="518"/>
      <c r="J92" s="518"/>
      <c r="K92" s="518"/>
      <c r="L92" s="518"/>
      <c r="M92" s="518"/>
      <c r="N92" s="518"/>
      <c r="O92" s="518"/>
      <c r="P92" s="518"/>
      <c r="Q92" s="518"/>
      <c r="R92" s="518"/>
      <c r="S92" s="518"/>
      <c r="T92" s="518"/>
      <c r="U92" s="518"/>
      <c r="V92" s="518"/>
      <c r="W92" s="521"/>
      <c r="X92" s="25"/>
    </row>
    <row r="93" spans="1:24" ht="15">
      <c r="A93" s="622"/>
      <c r="B93" s="517"/>
      <c r="C93" s="518"/>
      <c r="D93" s="518"/>
      <c r="E93" s="518"/>
      <c r="F93" s="518"/>
      <c r="G93" s="518"/>
      <c r="H93" s="518"/>
      <c r="I93" s="518"/>
      <c r="J93" s="518"/>
      <c r="K93" s="518"/>
      <c r="L93" s="518"/>
      <c r="M93" s="518"/>
      <c r="N93" s="518"/>
      <c r="O93" s="518"/>
      <c r="P93" s="518"/>
      <c r="Q93" s="518"/>
      <c r="R93" s="518"/>
      <c r="S93" s="518"/>
      <c r="T93" s="518"/>
      <c r="U93" s="518"/>
      <c r="V93" s="518"/>
      <c r="W93" s="521"/>
      <c r="X93" s="25"/>
    </row>
    <row r="94" spans="1:24" ht="15">
      <c r="A94" s="622"/>
      <c r="B94" s="517"/>
      <c r="C94" s="518"/>
      <c r="D94" s="518"/>
      <c r="E94" s="518"/>
      <c r="F94" s="518"/>
      <c r="G94" s="518"/>
      <c r="H94" s="518"/>
      <c r="I94" s="518"/>
      <c r="J94" s="518"/>
      <c r="K94" s="518"/>
      <c r="L94" s="518"/>
      <c r="M94" s="518"/>
      <c r="N94" s="518"/>
      <c r="O94" s="518"/>
      <c r="P94" s="518"/>
      <c r="Q94" s="518"/>
      <c r="R94" s="518"/>
      <c r="S94" s="518"/>
      <c r="T94" s="518"/>
      <c r="U94" s="518"/>
      <c r="V94" s="518"/>
      <c r="W94" s="521"/>
      <c r="X94" s="25"/>
    </row>
    <row r="95" spans="1:24" ht="15">
      <c r="A95" s="622"/>
      <c r="B95" s="517"/>
      <c r="C95" s="518"/>
      <c r="D95" s="518"/>
      <c r="E95" s="518"/>
      <c r="F95" s="518"/>
      <c r="G95" s="518"/>
      <c r="H95" s="518"/>
      <c r="I95" s="518"/>
      <c r="J95" s="518"/>
      <c r="K95" s="518"/>
      <c r="L95" s="518"/>
      <c r="M95" s="518"/>
      <c r="N95" s="518"/>
      <c r="O95" s="518"/>
      <c r="P95" s="518"/>
      <c r="Q95" s="518"/>
      <c r="R95" s="518"/>
      <c r="S95" s="518"/>
      <c r="T95" s="518"/>
      <c r="U95" s="518"/>
      <c r="V95" s="518"/>
      <c r="W95" s="521"/>
      <c r="X95" s="25"/>
    </row>
    <row r="96" spans="1:24" ht="15">
      <c r="A96" s="622"/>
      <c r="B96" s="517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21"/>
      <c r="X96" s="25"/>
    </row>
    <row r="97" spans="1:24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</row>
    <row r="98" spans="1:24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spans="1:24" ht="15">
      <c r="A99" s="25"/>
      <c r="B99" s="623"/>
      <c r="C99" s="623"/>
      <c r="D99" s="623"/>
      <c r="E99" s="623"/>
      <c r="F99" s="623"/>
      <c r="G99" s="623"/>
      <c r="H99" s="623"/>
      <c r="I99" s="623"/>
      <c r="J99" s="623"/>
      <c r="K99" s="623"/>
      <c r="L99" s="623"/>
      <c r="M99" s="623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4" ht="1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spans="1:24" ht="15">
      <c r="A101" s="143"/>
      <c r="B101" s="413"/>
      <c r="C101" s="413"/>
      <c r="D101" s="413"/>
      <c r="E101" s="413"/>
      <c r="F101" s="413"/>
      <c r="G101" s="413"/>
      <c r="H101" s="413"/>
      <c r="I101" s="413"/>
      <c r="J101" s="413"/>
      <c r="K101" s="413"/>
      <c r="L101" s="413"/>
      <c r="M101" s="413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spans="1:24" ht="15">
      <c r="A102" s="143"/>
      <c r="B102" s="519"/>
      <c r="C102" s="519"/>
      <c r="D102" s="519"/>
      <c r="E102" s="519"/>
      <c r="F102" s="519"/>
      <c r="G102" s="519"/>
      <c r="H102" s="413"/>
      <c r="I102" s="519"/>
      <c r="J102" s="519"/>
      <c r="K102" s="519"/>
      <c r="L102" s="519"/>
      <c r="M102" s="519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3" spans="1:24" ht="15">
      <c r="A103" s="143"/>
      <c r="B103" s="520"/>
      <c r="C103" s="520"/>
      <c r="D103" s="520"/>
      <c r="E103" s="520"/>
      <c r="F103" s="520"/>
      <c r="G103" s="520"/>
      <c r="H103" s="413"/>
      <c r="I103" s="520"/>
      <c r="J103" s="520"/>
      <c r="K103" s="520"/>
      <c r="L103" s="520"/>
      <c r="M103" s="520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</row>
    <row r="104" spans="1:24" ht="15">
      <c r="A104" s="314"/>
      <c r="B104" s="522"/>
      <c r="C104" s="522"/>
      <c r="D104" s="522"/>
      <c r="E104" s="522"/>
      <c r="F104" s="522"/>
      <c r="G104" s="522"/>
      <c r="H104" s="413"/>
      <c r="I104" s="522"/>
      <c r="J104" s="522"/>
      <c r="K104" s="522"/>
      <c r="L104" s="522"/>
      <c r="M104" s="522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  <row r="105" spans="1:24" ht="15">
      <c r="A105" s="314"/>
      <c r="B105" s="522"/>
      <c r="C105" s="522"/>
      <c r="D105" s="522"/>
      <c r="E105" s="522"/>
      <c r="F105" s="522"/>
      <c r="G105" s="522"/>
      <c r="H105" s="413"/>
      <c r="I105" s="522"/>
      <c r="J105" s="522"/>
      <c r="K105" s="522"/>
      <c r="L105" s="522"/>
      <c r="M105" s="522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</row>
    <row r="106" spans="1:24" ht="15">
      <c r="A106" s="314"/>
      <c r="B106" s="522"/>
      <c r="C106" s="522"/>
      <c r="D106" s="522"/>
      <c r="E106" s="522"/>
      <c r="F106" s="522"/>
      <c r="G106" s="522"/>
      <c r="H106" s="413"/>
      <c r="I106" s="522"/>
      <c r="J106" s="522"/>
      <c r="K106" s="522"/>
      <c r="L106" s="522"/>
      <c r="M106" s="522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7" spans="1:24" ht="15">
      <c r="A107" s="517"/>
      <c r="B107" s="519"/>
      <c r="C107" s="519"/>
      <c r="D107" s="519"/>
      <c r="E107" s="519"/>
      <c r="F107" s="519"/>
      <c r="G107" s="519"/>
      <c r="H107" s="413"/>
      <c r="I107" s="519"/>
      <c r="J107" s="519"/>
      <c r="K107" s="519"/>
      <c r="L107" s="519"/>
      <c r="M107" s="519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</row>
    <row r="108" spans="1:24" ht="15">
      <c r="A108" s="143"/>
      <c r="B108" s="519"/>
      <c r="C108" s="519"/>
      <c r="D108" s="519"/>
      <c r="E108" s="519"/>
      <c r="F108" s="519"/>
      <c r="G108" s="519"/>
      <c r="H108" s="413"/>
      <c r="I108" s="519"/>
      <c r="J108" s="519"/>
      <c r="K108" s="519"/>
      <c r="L108" s="519"/>
      <c r="M108" s="519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</row>
    <row r="109" spans="1:24" ht="15">
      <c r="A109" s="143"/>
      <c r="B109" s="519"/>
      <c r="C109" s="519"/>
      <c r="D109" s="519"/>
      <c r="E109" s="519"/>
      <c r="F109" s="519"/>
      <c r="G109" s="519"/>
      <c r="H109" s="413"/>
      <c r="I109" s="519"/>
      <c r="J109" s="519"/>
      <c r="K109" s="519"/>
      <c r="L109" s="519"/>
      <c r="M109" s="519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</row>
    <row r="110" spans="1:24" ht="15">
      <c r="A110" s="143"/>
      <c r="B110" s="519"/>
      <c r="C110" s="519"/>
      <c r="D110" s="519"/>
      <c r="E110" s="519"/>
      <c r="F110" s="519"/>
      <c r="G110" s="519"/>
      <c r="H110" s="413"/>
      <c r="I110" s="519"/>
      <c r="J110" s="519"/>
      <c r="K110" s="519"/>
      <c r="L110" s="519"/>
      <c r="M110" s="519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</row>
    <row r="111" spans="1:24" ht="15">
      <c r="A111" s="143"/>
      <c r="B111" s="519"/>
      <c r="C111" s="519"/>
      <c r="D111" s="519"/>
      <c r="E111" s="519"/>
      <c r="F111" s="519"/>
      <c r="G111" s="519"/>
      <c r="H111" s="413"/>
      <c r="I111" s="519"/>
      <c r="J111" s="519"/>
      <c r="K111" s="519"/>
      <c r="L111" s="519"/>
      <c r="M111" s="519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</row>
    <row r="112" spans="1:24" ht="15">
      <c r="A112" s="143"/>
      <c r="B112" s="519"/>
      <c r="C112" s="519"/>
      <c r="D112" s="519"/>
      <c r="E112" s="519"/>
      <c r="F112" s="519"/>
      <c r="G112" s="519"/>
      <c r="H112" s="413"/>
      <c r="I112" s="519"/>
      <c r="J112" s="519"/>
      <c r="K112" s="519"/>
      <c r="L112" s="519"/>
      <c r="M112" s="519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</row>
    <row r="113" spans="1:24" ht="15">
      <c r="A113" s="143"/>
      <c r="B113" s="519"/>
      <c r="C113" s="519"/>
      <c r="D113" s="519"/>
      <c r="E113" s="519"/>
      <c r="F113" s="519"/>
      <c r="G113" s="519"/>
      <c r="H113" s="413"/>
      <c r="I113" s="519"/>
      <c r="J113" s="519"/>
      <c r="K113" s="519"/>
      <c r="L113" s="519"/>
      <c r="M113" s="519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</row>
    <row r="114" spans="1:24" ht="15">
      <c r="A114" s="143"/>
      <c r="B114" s="519"/>
      <c r="C114" s="519"/>
      <c r="D114" s="519"/>
      <c r="E114" s="519"/>
      <c r="F114" s="519"/>
      <c r="G114" s="519"/>
      <c r="H114" s="413"/>
      <c r="I114" s="519"/>
      <c r="J114" s="519"/>
      <c r="K114" s="519"/>
      <c r="L114" s="519"/>
      <c r="M114" s="519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</row>
    <row r="115" spans="1:24" ht="15">
      <c r="A115" s="143"/>
      <c r="B115" s="519"/>
      <c r="C115" s="519"/>
      <c r="D115" s="519"/>
      <c r="E115" s="519"/>
      <c r="F115" s="519"/>
      <c r="G115" s="519"/>
      <c r="H115" s="413"/>
      <c r="I115" s="519"/>
      <c r="J115" s="519"/>
      <c r="K115" s="519"/>
      <c r="L115" s="519"/>
      <c r="M115" s="519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</row>
    <row r="116" spans="1:24" ht="15">
      <c r="A116" s="143"/>
      <c r="B116" s="519"/>
      <c r="C116" s="519"/>
      <c r="D116" s="519"/>
      <c r="E116" s="519"/>
      <c r="F116" s="519"/>
      <c r="G116" s="519"/>
      <c r="H116" s="413"/>
      <c r="I116" s="519"/>
      <c r="J116" s="519"/>
      <c r="K116" s="519"/>
      <c r="L116" s="519"/>
      <c r="M116" s="519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</row>
    <row r="117" spans="1:24" ht="15">
      <c r="A117" s="143"/>
      <c r="B117" s="519"/>
      <c r="C117" s="519"/>
      <c r="D117" s="519"/>
      <c r="E117" s="519"/>
      <c r="F117" s="519"/>
      <c r="G117" s="519"/>
      <c r="H117" s="413"/>
      <c r="I117" s="519"/>
      <c r="J117" s="519"/>
      <c r="K117" s="519"/>
      <c r="L117" s="519"/>
      <c r="M117" s="519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</row>
    <row r="118" spans="1:24" ht="15">
      <c r="A118" s="143"/>
      <c r="B118" s="519"/>
      <c r="C118" s="519"/>
      <c r="D118" s="519"/>
      <c r="E118" s="519"/>
      <c r="F118" s="519"/>
      <c r="G118" s="519"/>
      <c r="H118" s="413"/>
      <c r="I118" s="519"/>
      <c r="J118" s="519"/>
      <c r="K118" s="519"/>
      <c r="L118" s="519"/>
      <c r="M118" s="519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</row>
    <row r="119" spans="1:24" ht="15">
      <c r="A119" s="143"/>
      <c r="B119" s="519"/>
      <c r="C119" s="519"/>
      <c r="D119" s="519"/>
      <c r="E119" s="519"/>
      <c r="F119" s="519"/>
      <c r="G119" s="519"/>
      <c r="H119" s="413"/>
      <c r="I119" s="519"/>
      <c r="J119" s="519"/>
      <c r="K119" s="519"/>
      <c r="L119" s="519"/>
      <c r="M119" s="519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</row>
    <row r="120" spans="1:24" ht="15">
      <c r="A120" s="143"/>
      <c r="B120" s="519"/>
      <c r="C120" s="519"/>
      <c r="D120" s="519"/>
      <c r="E120" s="519"/>
      <c r="F120" s="519"/>
      <c r="G120" s="519"/>
      <c r="H120" s="413"/>
      <c r="I120" s="519"/>
      <c r="J120" s="519"/>
      <c r="K120" s="519"/>
      <c r="L120" s="519"/>
      <c r="M120" s="519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</row>
    <row r="121" spans="1:24" ht="15">
      <c r="A121" s="143"/>
      <c r="B121" s="520"/>
      <c r="C121" s="520"/>
      <c r="D121" s="520"/>
      <c r="E121" s="520"/>
      <c r="F121" s="520"/>
      <c r="G121" s="520"/>
      <c r="H121" s="413"/>
      <c r="I121" s="520"/>
      <c r="J121" s="520"/>
      <c r="K121" s="520"/>
      <c r="L121" s="520"/>
      <c r="M121" s="520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</row>
    <row r="122" spans="1:24" ht="15">
      <c r="A122" s="150"/>
      <c r="B122" s="519"/>
      <c r="C122" s="519"/>
      <c r="D122" s="519"/>
      <c r="E122" s="519"/>
      <c r="F122" s="519"/>
      <c r="G122" s="519"/>
      <c r="H122" s="413"/>
      <c r="I122" s="519"/>
      <c r="J122" s="519"/>
      <c r="K122" s="519"/>
      <c r="L122" s="519"/>
      <c r="M122" s="519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</row>
    <row r="123" spans="1:24" ht="15">
      <c r="A123" s="144"/>
      <c r="B123" s="520"/>
      <c r="C123" s="520"/>
      <c r="D123" s="520"/>
      <c r="E123" s="520"/>
      <c r="F123" s="520"/>
      <c r="G123" s="520"/>
      <c r="H123" s="413"/>
      <c r="I123" s="520"/>
      <c r="J123" s="520"/>
      <c r="K123" s="520"/>
      <c r="L123" s="520"/>
      <c r="M123" s="520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</row>
    <row r="124" spans="1:24" ht="15">
      <c r="A124" s="151"/>
      <c r="B124" s="519"/>
      <c r="C124" s="520"/>
      <c r="D124" s="520"/>
      <c r="E124" s="519"/>
      <c r="F124" s="519"/>
      <c r="G124" s="519"/>
      <c r="H124" s="413"/>
      <c r="I124" s="519"/>
      <c r="J124" s="519"/>
      <c r="K124" s="519"/>
      <c r="L124" s="520"/>
      <c r="M124" s="519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</row>
    <row r="125" spans="1:24" ht="15">
      <c r="A125" s="151"/>
      <c r="B125" s="358"/>
      <c r="C125" s="358"/>
      <c r="D125" s="358"/>
      <c r="E125" s="358"/>
      <c r="F125" s="358"/>
      <c r="G125" s="358"/>
      <c r="H125" s="413"/>
      <c r="I125" s="358"/>
      <c r="J125" s="358"/>
      <c r="K125" s="358"/>
      <c r="L125" s="358"/>
      <c r="M125" s="358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</row>
    <row r="126" spans="1:24" ht="15">
      <c r="A126" s="25"/>
      <c r="B126" s="25"/>
      <c r="C126" s="25"/>
      <c r="D126" s="25"/>
      <c r="E126" s="25"/>
      <c r="F126" s="25"/>
      <c r="G126" s="25"/>
      <c r="H126" s="413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</row>
  </sheetData>
  <sheetProtection/>
  <mergeCells count="40">
    <mergeCell ref="F6:G6"/>
    <mergeCell ref="H6:I6"/>
    <mergeCell ref="B6:C6"/>
    <mergeCell ref="D6:E6"/>
    <mergeCell ref="L6:M6"/>
    <mergeCell ref="J6:K6"/>
    <mergeCell ref="W38:Y38"/>
    <mergeCell ref="Z38:AB38"/>
    <mergeCell ref="B35:C35"/>
    <mergeCell ref="D35:E35"/>
    <mergeCell ref="F35:G35"/>
    <mergeCell ref="H35:I35"/>
    <mergeCell ref="J35:K35"/>
    <mergeCell ref="L35:M35"/>
    <mergeCell ref="L99:M99"/>
    <mergeCell ref="O41:O59"/>
    <mergeCell ref="O36:P40"/>
    <mergeCell ref="Q36:AB36"/>
    <mergeCell ref="Q37:S37"/>
    <mergeCell ref="T37:V37"/>
    <mergeCell ref="W37:Y37"/>
    <mergeCell ref="Z37:AB37"/>
    <mergeCell ref="Q38:S38"/>
    <mergeCell ref="T38:V38"/>
    <mergeCell ref="A78:A96"/>
    <mergeCell ref="B99:C99"/>
    <mergeCell ref="D99:E99"/>
    <mergeCell ref="F99:G99"/>
    <mergeCell ref="H99:I99"/>
    <mergeCell ref="J99:K99"/>
    <mergeCell ref="A73:B77"/>
    <mergeCell ref="C73:V73"/>
    <mergeCell ref="C74:G74"/>
    <mergeCell ref="H74:L74"/>
    <mergeCell ref="M74:Q74"/>
    <mergeCell ref="R74:V74"/>
    <mergeCell ref="C75:G75"/>
    <mergeCell ref="H75:L75"/>
    <mergeCell ref="M75:Q75"/>
    <mergeCell ref="R75:V75"/>
  </mergeCells>
  <hyperlinks>
    <hyperlink ref="A4" location="Index!A1" display="Index"/>
  </hyperlinks>
  <printOptions/>
  <pageMargins left="0.8267716535433072" right="0.8267716535433072" top="0.15748031496062992" bottom="0.15748031496062992" header="0.11811023622047245" footer="0.11811023622047245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BO40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2.140625" style="249" customWidth="1"/>
    <col min="2" max="2" width="14.421875" style="249" customWidth="1"/>
    <col min="3" max="3" width="15.7109375" style="249" customWidth="1"/>
    <col min="4" max="4" width="15.140625" style="249" customWidth="1"/>
    <col min="5" max="5" width="13.7109375" style="249" customWidth="1"/>
    <col min="6" max="7" width="17.57421875" style="249" customWidth="1"/>
    <col min="8" max="8" width="14.421875" style="249" customWidth="1"/>
    <col min="9" max="9" width="14.28125" style="249" customWidth="1"/>
    <col min="10" max="10" width="9.140625" style="249" customWidth="1"/>
    <col min="11" max="67" width="0" style="249" hidden="1" customWidth="1"/>
    <col min="68" max="16384" width="9.140625" style="249" customWidth="1"/>
  </cols>
  <sheetData>
    <row r="1" spans="1:15" ht="24" customHeight="1">
      <c r="A1" s="257" t="s">
        <v>289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ht="18" customHeight="1">
      <c r="A2" s="250" t="s">
        <v>7</v>
      </c>
    </row>
    <row r="3" ht="18" customHeight="1">
      <c r="A3" s="250" t="s">
        <v>141</v>
      </c>
    </row>
    <row r="4" ht="18" customHeight="1">
      <c r="A4" s="39" t="s">
        <v>23</v>
      </c>
    </row>
    <row r="5" ht="15">
      <c r="A5" s="38"/>
    </row>
    <row r="6" spans="1:9" ht="18.75" customHeight="1" thickBot="1">
      <c r="A6" s="82"/>
      <c r="B6" s="631" t="s">
        <v>152</v>
      </c>
      <c r="C6" s="631"/>
      <c r="D6" s="631"/>
      <c r="E6" s="631"/>
      <c r="F6" s="631"/>
      <c r="G6" s="631"/>
      <c r="H6" s="226"/>
      <c r="I6" s="215"/>
    </row>
    <row r="7" spans="1:67" ht="75" customHeight="1" thickTop="1">
      <c r="A7" s="56"/>
      <c r="B7" s="12" t="s">
        <v>231</v>
      </c>
      <c r="C7" s="254" t="s">
        <v>215</v>
      </c>
      <c r="D7" s="254" t="s">
        <v>69</v>
      </c>
      <c r="E7" s="12" t="s">
        <v>145</v>
      </c>
      <c r="F7" s="254" t="s">
        <v>115</v>
      </c>
      <c r="G7" s="254" t="s">
        <v>159</v>
      </c>
      <c r="H7" s="31"/>
      <c r="K7" s="632" t="s">
        <v>108</v>
      </c>
      <c r="L7" s="633"/>
      <c r="M7" s="638" t="s">
        <v>197</v>
      </c>
      <c r="N7" s="639"/>
      <c r="O7" s="639"/>
      <c r="P7" s="639"/>
      <c r="Q7" s="639"/>
      <c r="R7" s="639"/>
      <c r="S7" s="639"/>
      <c r="T7" s="639"/>
      <c r="U7" s="639"/>
      <c r="V7" s="639"/>
      <c r="W7" s="639"/>
      <c r="X7" s="639"/>
      <c r="Y7" s="639"/>
      <c r="Z7" s="639"/>
      <c r="AA7" s="639"/>
      <c r="AB7" s="639"/>
      <c r="AC7" s="639"/>
      <c r="AD7" s="639"/>
      <c r="AE7" s="639"/>
      <c r="AF7" s="639"/>
      <c r="AG7" s="639"/>
      <c r="AH7" s="639"/>
      <c r="AI7" s="639"/>
      <c r="AJ7" s="639"/>
      <c r="AK7" s="639"/>
      <c r="AL7" s="639"/>
      <c r="AM7" s="639"/>
      <c r="AN7" s="639"/>
      <c r="AO7" s="639"/>
      <c r="AP7" s="639"/>
      <c r="AQ7" s="639"/>
      <c r="AR7" s="639"/>
      <c r="AS7" s="639"/>
      <c r="AT7" s="639"/>
      <c r="AU7" s="639"/>
      <c r="AV7" s="639"/>
      <c r="AW7" s="639"/>
      <c r="AX7" s="639"/>
      <c r="AY7" s="639"/>
      <c r="AZ7" s="639"/>
      <c r="BA7" s="639"/>
      <c r="BB7" s="639"/>
      <c r="BC7" s="639"/>
      <c r="BD7" s="639"/>
      <c r="BE7" s="639"/>
      <c r="BF7" s="639"/>
      <c r="BG7" s="639"/>
      <c r="BH7" s="639"/>
      <c r="BI7" s="639"/>
      <c r="BJ7" s="639"/>
      <c r="BK7" s="639"/>
      <c r="BL7" s="639"/>
      <c r="BM7" s="639"/>
      <c r="BN7" s="639"/>
      <c r="BO7" s="639"/>
    </row>
    <row r="8" spans="1:67" ht="18" customHeight="1">
      <c r="A8" s="143" t="s">
        <v>127</v>
      </c>
      <c r="B8" s="272">
        <v>27105</v>
      </c>
      <c r="C8" s="167">
        <v>2785</v>
      </c>
      <c r="D8" s="167">
        <v>14280</v>
      </c>
      <c r="E8" s="427">
        <v>17065</v>
      </c>
      <c r="F8" s="360">
        <v>7973</v>
      </c>
      <c r="G8" s="167">
        <v>2067</v>
      </c>
      <c r="H8" s="214"/>
      <c r="I8" s="206"/>
      <c r="J8" s="213"/>
      <c r="K8" s="634"/>
      <c r="L8" s="635"/>
      <c r="M8" s="630" t="s">
        <v>194</v>
      </c>
      <c r="N8" s="629"/>
      <c r="O8" s="629"/>
      <c r="P8" s="629"/>
      <c r="Q8" s="629"/>
      <c r="R8" s="629"/>
      <c r="S8" s="629"/>
      <c r="T8" s="629"/>
      <c r="U8" s="629"/>
      <c r="V8" s="629"/>
      <c r="W8" s="629"/>
      <c r="X8" s="629"/>
      <c r="Y8" s="629"/>
      <c r="Z8" s="629"/>
      <c r="AA8" s="629"/>
      <c r="AB8" s="629"/>
      <c r="AC8" s="629"/>
      <c r="AD8" s="629"/>
      <c r="AE8" s="629"/>
      <c r="AF8" s="629"/>
      <c r="AG8" s="629" t="s">
        <v>198</v>
      </c>
      <c r="AH8" s="629"/>
      <c r="AI8" s="629"/>
      <c r="AJ8" s="629"/>
      <c r="AK8" s="629"/>
      <c r="AL8" s="629"/>
      <c r="AM8" s="629"/>
      <c r="AN8" s="629"/>
      <c r="AO8" s="629"/>
      <c r="AP8" s="629"/>
      <c r="AQ8" s="629"/>
      <c r="AR8" s="629"/>
      <c r="AS8" s="629"/>
      <c r="AT8" s="629"/>
      <c r="AU8" s="629"/>
      <c r="AV8" s="629"/>
      <c r="AW8" s="629"/>
      <c r="AX8" s="629"/>
      <c r="AY8" s="629"/>
      <c r="AZ8" s="629"/>
      <c r="BA8" s="640" t="s">
        <v>199</v>
      </c>
      <c r="BB8" s="629"/>
      <c r="BC8" s="629"/>
      <c r="BD8" s="629"/>
      <c r="BE8" s="629"/>
      <c r="BF8" s="629"/>
      <c r="BG8" s="629"/>
      <c r="BH8" s="629"/>
      <c r="BI8" s="629"/>
      <c r="BJ8" s="629"/>
      <c r="BK8" s="629"/>
      <c r="BL8" s="629"/>
      <c r="BM8" s="629"/>
      <c r="BN8" s="629"/>
      <c r="BO8" s="629"/>
    </row>
    <row r="9" spans="1:67" ht="18" customHeight="1">
      <c r="A9" s="143" t="s">
        <v>128</v>
      </c>
      <c r="B9" s="272">
        <v>26397</v>
      </c>
      <c r="C9" s="167">
        <v>3101</v>
      </c>
      <c r="D9" s="167">
        <v>14260</v>
      </c>
      <c r="E9" s="427">
        <v>17361</v>
      </c>
      <c r="F9" s="360">
        <v>7379</v>
      </c>
      <c r="G9" s="167">
        <v>1657</v>
      </c>
      <c r="H9" s="214"/>
      <c r="I9" s="206"/>
      <c r="J9" s="213"/>
      <c r="K9" s="634"/>
      <c r="L9" s="635"/>
      <c r="M9" s="630" t="s">
        <v>195</v>
      </c>
      <c r="N9" s="629"/>
      <c r="O9" s="629"/>
      <c r="P9" s="629"/>
      <c r="Q9" s="629"/>
      <c r="R9" s="629"/>
      <c r="S9" s="629"/>
      <c r="T9" s="629"/>
      <c r="U9" s="629"/>
      <c r="V9" s="629"/>
      <c r="W9" s="629"/>
      <c r="X9" s="629"/>
      <c r="Y9" s="629"/>
      <c r="Z9" s="629"/>
      <c r="AA9" s="629"/>
      <c r="AB9" s="629"/>
      <c r="AC9" s="629"/>
      <c r="AD9" s="629"/>
      <c r="AE9" s="629"/>
      <c r="AF9" s="629"/>
      <c r="AG9" s="629" t="s">
        <v>195</v>
      </c>
      <c r="AH9" s="629"/>
      <c r="AI9" s="629"/>
      <c r="AJ9" s="629"/>
      <c r="AK9" s="629"/>
      <c r="AL9" s="629"/>
      <c r="AM9" s="629"/>
      <c r="AN9" s="629"/>
      <c r="AO9" s="629"/>
      <c r="AP9" s="629"/>
      <c r="AQ9" s="629"/>
      <c r="AR9" s="629"/>
      <c r="AS9" s="629"/>
      <c r="AT9" s="629"/>
      <c r="AU9" s="629"/>
      <c r="AV9" s="629"/>
      <c r="AW9" s="629"/>
      <c r="AX9" s="629"/>
      <c r="AY9" s="629"/>
      <c r="AZ9" s="629"/>
      <c r="BA9" s="629" t="s">
        <v>195</v>
      </c>
      <c r="BB9" s="629"/>
      <c r="BC9" s="629"/>
      <c r="BD9" s="629"/>
      <c r="BE9" s="629"/>
      <c r="BF9" s="629"/>
      <c r="BG9" s="629"/>
      <c r="BH9" s="629"/>
      <c r="BI9" s="629"/>
      <c r="BJ9" s="629"/>
      <c r="BK9" s="629"/>
      <c r="BL9" s="629"/>
      <c r="BM9" s="629"/>
      <c r="BN9" s="629"/>
      <c r="BO9" s="629"/>
    </row>
    <row r="10" spans="1:67" s="8" customFormat="1" ht="18" customHeight="1">
      <c r="A10" s="143" t="s">
        <v>129</v>
      </c>
      <c r="B10" s="272">
        <v>26780</v>
      </c>
      <c r="C10" s="167">
        <v>3745</v>
      </c>
      <c r="D10" s="167">
        <v>15316</v>
      </c>
      <c r="E10" s="427">
        <v>19061</v>
      </c>
      <c r="F10" s="360">
        <v>7033</v>
      </c>
      <c r="G10" s="167">
        <v>686</v>
      </c>
      <c r="H10" s="214"/>
      <c r="I10" s="206"/>
      <c r="J10" s="213"/>
      <c r="K10" s="634"/>
      <c r="L10" s="635"/>
      <c r="M10" s="630" t="s">
        <v>196</v>
      </c>
      <c r="N10" s="629"/>
      <c r="O10" s="629"/>
      <c r="P10" s="629"/>
      <c r="Q10" s="629"/>
      <c r="R10" s="629" t="s">
        <v>254</v>
      </c>
      <c r="S10" s="629"/>
      <c r="T10" s="629"/>
      <c r="U10" s="629"/>
      <c r="V10" s="629"/>
      <c r="W10" s="629" t="s">
        <v>255</v>
      </c>
      <c r="X10" s="629"/>
      <c r="Y10" s="629"/>
      <c r="Z10" s="629"/>
      <c r="AA10" s="629"/>
      <c r="AB10" s="629" t="s">
        <v>256</v>
      </c>
      <c r="AC10" s="629"/>
      <c r="AD10" s="629"/>
      <c r="AE10" s="629"/>
      <c r="AF10" s="629"/>
      <c r="AG10" s="629" t="s">
        <v>196</v>
      </c>
      <c r="AH10" s="629"/>
      <c r="AI10" s="629"/>
      <c r="AJ10" s="629"/>
      <c r="AK10" s="629"/>
      <c r="AL10" s="629" t="s">
        <v>254</v>
      </c>
      <c r="AM10" s="629"/>
      <c r="AN10" s="629"/>
      <c r="AO10" s="629"/>
      <c r="AP10" s="629"/>
      <c r="AQ10" s="629" t="s">
        <v>255</v>
      </c>
      <c r="AR10" s="629"/>
      <c r="AS10" s="629"/>
      <c r="AT10" s="629"/>
      <c r="AU10" s="629"/>
      <c r="AV10" s="629" t="s">
        <v>256</v>
      </c>
      <c r="AW10" s="629"/>
      <c r="AX10" s="629"/>
      <c r="AY10" s="629"/>
      <c r="AZ10" s="629"/>
      <c r="BA10" s="629" t="s">
        <v>196</v>
      </c>
      <c r="BB10" s="629"/>
      <c r="BC10" s="629"/>
      <c r="BD10" s="629"/>
      <c r="BE10" s="629"/>
      <c r="BF10" s="629" t="s">
        <v>254</v>
      </c>
      <c r="BG10" s="629"/>
      <c r="BH10" s="629"/>
      <c r="BI10" s="629"/>
      <c r="BJ10" s="629"/>
      <c r="BK10" s="629" t="s">
        <v>255</v>
      </c>
      <c r="BL10" s="629"/>
      <c r="BM10" s="629"/>
      <c r="BN10" s="629"/>
      <c r="BO10" s="629"/>
    </row>
    <row r="11" spans="1:67" s="8" customFormat="1" ht="18" customHeight="1">
      <c r="A11" s="143" t="s">
        <v>27</v>
      </c>
      <c r="B11" s="272">
        <v>26857</v>
      </c>
      <c r="C11" s="167">
        <v>4311</v>
      </c>
      <c r="D11" s="167">
        <v>15450</v>
      </c>
      <c r="E11" s="427">
        <v>19761</v>
      </c>
      <c r="F11" s="360">
        <v>6440</v>
      </c>
      <c r="G11" s="360">
        <v>656</v>
      </c>
      <c r="H11" s="214"/>
      <c r="I11" s="206"/>
      <c r="J11" s="213"/>
      <c r="K11" s="634"/>
      <c r="L11" s="635"/>
      <c r="M11" s="630" t="s">
        <v>257</v>
      </c>
      <c r="N11" s="629"/>
      <c r="O11" s="629"/>
      <c r="P11" s="629"/>
      <c r="Q11" s="629"/>
      <c r="R11" s="629" t="s">
        <v>257</v>
      </c>
      <c r="S11" s="629"/>
      <c r="T11" s="629"/>
      <c r="U11" s="629"/>
      <c r="V11" s="629"/>
      <c r="W11" s="629" t="s">
        <v>257</v>
      </c>
      <c r="X11" s="629"/>
      <c r="Y11" s="629"/>
      <c r="Z11" s="629"/>
      <c r="AA11" s="629"/>
      <c r="AB11" s="629" t="s">
        <v>257</v>
      </c>
      <c r="AC11" s="629"/>
      <c r="AD11" s="629"/>
      <c r="AE11" s="629"/>
      <c r="AF11" s="629"/>
      <c r="AG11" s="629" t="s">
        <v>257</v>
      </c>
      <c r="AH11" s="629"/>
      <c r="AI11" s="629"/>
      <c r="AJ11" s="629"/>
      <c r="AK11" s="629"/>
      <c r="AL11" s="629" t="s">
        <v>257</v>
      </c>
      <c r="AM11" s="629"/>
      <c r="AN11" s="629"/>
      <c r="AO11" s="629"/>
      <c r="AP11" s="629"/>
      <c r="AQ11" s="629" t="s">
        <v>257</v>
      </c>
      <c r="AR11" s="629"/>
      <c r="AS11" s="629"/>
      <c r="AT11" s="629"/>
      <c r="AU11" s="629"/>
      <c r="AV11" s="629" t="s">
        <v>257</v>
      </c>
      <c r="AW11" s="629"/>
      <c r="AX11" s="629"/>
      <c r="AY11" s="629"/>
      <c r="AZ11" s="629"/>
      <c r="BA11" s="629" t="s">
        <v>257</v>
      </c>
      <c r="BB11" s="629"/>
      <c r="BC11" s="629"/>
      <c r="BD11" s="629"/>
      <c r="BE11" s="629"/>
      <c r="BF11" s="629" t="s">
        <v>257</v>
      </c>
      <c r="BG11" s="629"/>
      <c r="BH11" s="629"/>
      <c r="BI11" s="629"/>
      <c r="BJ11" s="629"/>
      <c r="BK11" s="629" t="s">
        <v>257</v>
      </c>
      <c r="BL11" s="629"/>
      <c r="BM11" s="629"/>
      <c r="BN11" s="629"/>
      <c r="BO11" s="629"/>
    </row>
    <row r="12" spans="1:67" s="8" customFormat="1" ht="18" customHeight="1">
      <c r="A12" s="143" t="s">
        <v>99</v>
      </c>
      <c r="B12" s="272">
        <v>25618</v>
      </c>
      <c r="C12" s="167">
        <v>4306</v>
      </c>
      <c r="D12" s="167">
        <v>14719</v>
      </c>
      <c r="E12" s="427">
        <v>19025</v>
      </c>
      <c r="F12" s="360">
        <v>5809</v>
      </c>
      <c r="G12" s="360">
        <v>784</v>
      </c>
      <c r="H12" s="214"/>
      <c r="I12" s="206"/>
      <c r="J12" s="213"/>
      <c r="K12" s="634"/>
      <c r="L12" s="635"/>
      <c r="M12" s="528" t="s">
        <v>258</v>
      </c>
      <c r="N12" s="529" t="s">
        <v>259</v>
      </c>
      <c r="O12" s="529" t="s">
        <v>260</v>
      </c>
      <c r="P12" s="529" t="s">
        <v>41</v>
      </c>
      <c r="Q12" s="529" t="s">
        <v>119</v>
      </c>
      <c r="R12" s="529" t="s">
        <v>258</v>
      </c>
      <c r="S12" s="529" t="s">
        <v>259</v>
      </c>
      <c r="T12" s="529" t="s">
        <v>260</v>
      </c>
      <c r="U12" s="529" t="s">
        <v>41</v>
      </c>
      <c r="V12" s="529" t="s">
        <v>119</v>
      </c>
      <c r="W12" s="529" t="s">
        <v>258</v>
      </c>
      <c r="X12" s="529" t="s">
        <v>259</v>
      </c>
      <c r="Y12" s="529" t="s">
        <v>260</v>
      </c>
      <c r="Z12" s="529" t="s">
        <v>41</v>
      </c>
      <c r="AA12" s="529" t="s">
        <v>119</v>
      </c>
      <c r="AB12" s="529" t="s">
        <v>258</v>
      </c>
      <c r="AC12" s="529" t="s">
        <v>259</v>
      </c>
      <c r="AD12" s="529" t="s">
        <v>260</v>
      </c>
      <c r="AE12" s="529" t="s">
        <v>41</v>
      </c>
      <c r="AF12" s="529" t="s">
        <v>119</v>
      </c>
      <c r="AG12" s="529" t="s">
        <v>258</v>
      </c>
      <c r="AH12" s="529" t="s">
        <v>259</v>
      </c>
      <c r="AI12" s="529" t="s">
        <v>260</v>
      </c>
      <c r="AJ12" s="529" t="s">
        <v>41</v>
      </c>
      <c r="AK12" s="529" t="s">
        <v>119</v>
      </c>
      <c r="AL12" s="529" t="s">
        <v>258</v>
      </c>
      <c r="AM12" s="529" t="s">
        <v>259</v>
      </c>
      <c r="AN12" s="529" t="s">
        <v>260</v>
      </c>
      <c r="AO12" s="529" t="s">
        <v>41</v>
      </c>
      <c r="AP12" s="529" t="s">
        <v>119</v>
      </c>
      <c r="AQ12" s="529" t="s">
        <v>258</v>
      </c>
      <c r="AR12" s="529" t="s">
        <v>259</v>
      </c>
      <c r="AS12" s="529" t="s">
        <v>260</v>
      </c>
      <c r="AT12" s="529" t="s">
        <v>41</v>
      </c>
      <c r="AU12" s="529" t="s">
        <v>119</v>
      </c>
      <c r="AV12" s="529" t="s">
        <v>258</v>
      </c>
      <c r="AW12" s="529" t="s">
        <v>259</v>
      </c>
      <c r="AX12" s="529" t="s">
        <v>260</v>
      </c>
      <c r="AY12" s="529" t="s">
        <v>41</v>
      </c>
      <c r="AZ12" s="529" t="s">
        <v>119</v>
      </c>
      <c r="BA12" s="529" t="s">
        <v>258</v>
      </c>
      <c r="BB12" s="529" t="s">
        <v>259</v>
      </c>
      <c r="BC12" s="529" t="s">
        <v>260</v>
      </c>
      <c r="BD12" s="529" t="s">
        <v>41</v>
      </c>
      <c r="BE12" s="529" t="s">
        <v>119</v>
      </c>
      <c r="BF12" s="529" t="s">
        <v>258</v>
      </c>
      <c r="BG12" s="529" t="s">
        <v>259</v>
      </c>
      <c r="BH12" s="529" t="s">
        <v>260</v>
      </c>
      <c r="BI12" s="529" t="s">
        <v>41</v>
      </c>
      <c r="BJ12" s="529" t="s">
        <v>119</v>
      </c>
      <c r="BK12" s="529" t="s">
        <v>258</v>
      </c>
      <c r="BL12" s="529" t="s">
        <v>259</v>
      </c>
      <c r="BM12" s="529" t="s">
        <v>260</v>
      </c>
      <c r="BN12" s="529" t="s">
        <v>41</v>
      </c>
      <c r="BO12" s="529" t="s">
        <v>119</v>
      </c>
    </row>
    <row r="13" spans="1:67" ht="18" customHeight="1" thickBot="1">
      <c r="A13" s="146" t="s">
        <v>124</v>
      </c>
      <c r="B13" s="273">
        <v>27583</v>
      </c>
      <c r="C13" s="168">
        <v>5001</v>
      </c>
      <c r="D13" s="168">
        <v>15707</v>
      </c>
      <c r="E13" s="428">
        <v>20708</v>
      </c>
      <c r="F13" s="168">
        <v>6022</v>
      </c>
      <c r="G13" s="168">
        <v>853</v>
      </c>
      <c r="H13" s="214"/>
      <c r="I13" s="206"/>
      <c r="J13" s="213"/>
      <c r="K13" s="636"/>
      <c r="L13" s="637"/>
      <c r="M13" s="530" t="s">
        <v>109</v>
      </c>
      <c r="N13" s="531" t="s">
        <v>109</v>
      </c>
      <c r="O13" s="531" t="s">
        <v>109</v>
      </c>
      <c r="P13" s="531" t="s">
        <v>109</v>
      </c>
      <c r="Q13" s="531" t="s">
        <v>109</v>
      </c>
      <c r="R13" s="531" t="s">
        <v>109</v>
      </c>
      <c r="S13" s="531" t="s">
        <v>109</v>
      </c>
      <c r="T13" s="531" t="s">
        <v>109</v>
      </c>
      <c r="U13" s="531" t="s">
        <v>109</v>
      </c>
      <c r="V13" s="531" t="s">
        <v>109</v>
      </c>
      <c r="W13" s="531" t="s">
        <v>109</v>
      </c>
      <c r="X13" s="531" t="s">
        <v>109</v>
      </c>
      <c r="Y13" s="531" t="s">
        <v>109</v>
      </c>
      <c r="Z13" s="531" t="s">
        <v>109</v>
      </c>
      <c r="AA13" s="531" t="s">
        <v>109</v>
      </c>
      <c r="AB13" s="531" t="s">
        <v>109</v>
      </c>
      <c r="AC13" s="531" t="s">
        <v>109</v>
      </c>
      <c r="AD13" s="531" t="s">
        <v>109</v>
      </c>
      <c r="AE13" s="531" t="s">
        <v>109</v>
      </c>
      <c r="AF13" s="531" t="s">
        <v>109</v>
      </c>
      <c r="AG13" s="531" t="s">
        <v>109</v>
      </c>
      <c r="AH13" s="531" t="s">
        <v>109</v>
      </c>
      <c r="AI13" s="531" t="s">
        <v>109</v>
      </c>
      <c r="AJ13" s="531" t="s">
        <v>109</v>
      </c>
      <c r="AK13" s="531" t="s">
        <v>109</v>
      </c>
      <c r="AL13" s="531" t="s">
        <v>109</v>
      </c>
      <c r="AM13" s="531" t="s">
        <v>109</v>
      </c>
      <c r="AN13" s="531" t="s">
        <v>109</v>
      </c>
      <c r="AO13" s="531" t="s">
        <v>109</v>
      </c>
      <c r="AP13" s="531" t="s">
        <v>109</v>
      </c>
      <c r="AQ13" s="531" t="s">
        <v>109</v>
      </c>
      <c r="AR13" s="531" t="s">
        <v>109</v>
      </c>
      <c r="AS13" s="531" t="s">
        <v>109</v>
      </c>
      <c r="AT13" s="531" t="s">
        <v>109</v>
      </c>
      <c r="AU13" s="531" t="s">
        <v>109</v>
      </c>
      <c r="AV13" s="531" t="s">
        <v>109</v>
      </c>
      <c r="AW13" s="531" t="s">
        <v>109</v>
      </c>
      <c r="AX13" s="531" t="s">
        <v>109</v>
      </c>
      <c r="AY13" s="531" t="s">
        <v>109</v>
      </c>
      <c r="AZ13" s="531" t="s">
        <v>109</v>
      </c>
      <c r="BA13" s="531" t="s">
        <v>109</v>
      </c>
      <c r="BB13" s="531" t="s">
        <v>109</v>
      </c>
      <c r="BC13" s="531" t="s">
        <v>109</v>
      </c>
      <c r="BD13" s="531" t="s">
        <v>109</v>
      </c>
      <c r="BE13" s="531" t="s">
        <v>109</v>
      </c>
      <c r="BF13" s="531" t="s">
        <v>109</v>
      </c>
      <c r="BG13" s="531" t="s">
        <v>109</v>
      </c>
      <c r="BH13" s="531" t="s">
        <v>109</v>
      </c>
      <c r="BI13" s="531" t="s">
        <v>109</v>
      </c>
      <c r="BJ13" s="531" t="s">
        <v>109</v>
      </c>
      <c r="BK13" s="531" t="s">
        <v>109</v>
      </c>
      <c r="BL13" s="531" t="s">
        <v>109</v>
      </c>
      <c r="BM13" s="531" t="s">
        <v>109</v>
      </c>
      <c r="BN13" s="531" t="s">
        <v>109</v>
      </c>
      <c r="BO13" s="531" t="s">
        <v>109</v>
      </c>
    </row>
    <row r="14" spans="2:67" ht="17.25" customHeight="1" thickTop="1">
      <c r="B14" s="214"/>
      <c r="C14" s="214"/>
      <c r="D14" s="251"/>
      <c r="E14" s="251"/>
      <c r="F14" s="251"/>
      <c r="G14" s="258" t="s">
        <v>15</v>
      </c>
      <c r="H14" s="251"/>
      <c r="K14" s="626" t="s">
        <v>116</v>
      </c>
      <c r="L14" s="532" t="s">
        <v>91</v>
      </c>
      <c r="M14" s="533">
        <v>54</v>
      </c>
      <c r="N14" s="534">
        <v>148</v>
      </c>
      <c r="O14" s="534">
        <v>66</v>
      </c>
      <c r="P14" s="534">
        <v>6</v>
      </c>
      <c r="Q14" s="534">
        <v>2</v>
      </c>
      <c r="R14" s="534">
        <v>27</v>
      </c>
      <c r="S14" s="534">
        <v>64</v>
      </c>
      <c r="T14" s="534">
        <v>29</v>
      </c>
      <c r="U14" s="534">
        <v>5</v>
      </c>
      <c r="V14" s="534">
        <v>1</v>
      </c>
      <c r="W14" s="534">
        <v>1</v>
      </c>
      <c r="X14" s="534">
        <v>4</v>
      </c>
      <c r="Y14" s="534">
        <v>2</v>
      </c>
      <c r="Z14" s="534">
        <v>0</v>
      </c>
      <c r="AA14" s="534">
        <v>0</v>
      </c>
      <c r="AB14" s="534">
        <v>0</v>
      </c>
      <c r="AC14" s="534">
        <v>0</v>
      </c>
      <c r="AD14" s="534">
        <v>0</v>
      </c>
      <c r="AE14" s="534">
        <v>0</v>
      </c>
      <c r="AF14" s="534">
        <v>0</v>
      </c>
      <c r="AG14" s="534">
        <v>4</v>
      </c>
      <c r="AH14" s="534">
        <v>20</v>
      </c>
      <c r="AI14" s="534">
        <v>9</v>
      </c>
      <c r="AJ14" s="534">
        <v>2</v>
      </c>
      <c r="AK14" s="534">
        <v>0</v>
      </c>
      <c r="AL14" s="534">
        <v>11</v>
      </c>
      <c r="AM14" s="534">
        <v>22</v>
      </c>
      <c r="AN14" s="534">
        <v>19</v>
      </c>
      <c r="AO14" s="534">
        <v>1</v>
      </c>
      <c r="AP14" s="534">
        <v>0</v>
      </c>
      <c r="AQ14" s="534">
        <v>3</v>
      </c>
      <c r="AR14" s="534">
        <v>0</v>
      </c>
      <c r="AS14" s="534">
        <v>2</v>
      </c>
      <c r="AT14" s="534">
        <v>0</v>
      </c>
      <c r="AU14" s="534">
        <v>0</v>
      </c>
      <c r="AV14" s="534">
        <v>0</v>
      </c>
      <c r="AW14" s="534">
        <v>0</v>
      </c>
      <c r="AX14" s="534">
        <v>0</v>
      </c>
      <c r="AY14" s="534">
        <v>0</v>
      </c>
      <c r="AZ14" s="534">
        <v>0</v>
      </c>
      <c r="BA14" s="534">
        <v>0</v>
      </c>
      <c r="BB14" s="534">
        <v>0</v>
      </c>
      <c r="BC14" s="534">
        <v>0</v>
      </c>
      <c r="BD14" s="534">
        <v>0</v>
      </c>
      <c r="BE14" s="534">
        <v>0</v>
      </c>
      <c r="BF14" s="534">
        <v>0</v>
      </c>
      <c r="BG14" s="534">
        <v>0</v>
      </c>
      <c r="BH14" s="534">
        <v>0</v>
      </c>
      <c r="BI14" s="534">
        <v>0</v>
      </c>
      <c r="BJ14" s="534">
        <v>0</v>
      </c>
      <c r="BK14" s="534">
        <v>0</v>
      </c>
      <c r="BL14" s="534">
        <v>0</v>
      </c>
      <c r="BM14" s="534">
        <v>0</v>
      </c>
      <c r="BN14" s="534">
        <v>0</v>
      </c>
      <c r="BO14" s="534">
        <v>0</v>
      </c>
    </row>
    <row r="15" spans="2:67" ht="15.75" customHeight="1">
      <c r="B15" s="258"/>
      <c r="C15" s="541"/>
      <c r="D15" s="251"/>
      <c r="E15" s="251"/>
      <c r="F15" s="251"/>
      <c r="G15" s="251"/>
      <c r="H15" s="258"/>
      <c r="I15" s="30"/>
      <c r="K15" s="627"/>
      <c r="L15" s="535" t="s">
        <v>81</v>
      </c>
      <c r="M15" s="536">
        <v>107</v>
      </c>
      <c r="N15" s="537">
        <v>302</v>
      </c>
      <c r="O15" s="537">
        <v>151</v>
      </c>
      <c r="P15" s="537">
        <v>11</v>
      </c>
      <c r="Q15" s="537">
        <v>2</v>
      </c>
      <c r="R15" s="537">
        <v>20</v>
      </c>
      <c r="S15" s="537">
        <v>51</v>
      </c>
      <c r="T15" s="537">
        <v>27</v>
      </c>
      <c r="U15" s="537">
        <v>7</v>
      </c>
      <c r="V15" s="537">
        <v>2</v>
      </c>
      <c r="W15" s="537">
        <v>5</v>
      </c>
      <c r="X15" s="537">
        <v>22</v>
      </c>
      <c r="Y15" s="537">
        <v>6</v>
      </c>
      <c r="Z15" s="537">
        <v>4</v>
      </c>
      <c r="AA15" s="537">
        <v>3</v>
      </c>
      <c r="AB15" s="537">
        <v>0</v>
      </c>
      <c r="AC15" s="537">
        <v>0</v>
      </c>
      <c r="AD15" s="537">
        <v>0</v>
      </c>
      <c r="AE15" s="537">
        <v>0</v>
      </c>
      <c r="AF15" s="537">
        <v>0</v>
      </c>
      <c r="AG15" s="537">
        <v>11</v>
      </c>
      <c r="AH15" s="537">
        <v>45</v>
      </c>
      <c r="AI15" s="537">
        <v>12</v>
      </c>
      <c r="AJ15" s="537">
        <v>3</v>
      </c>
      <c r="AK15" s="537">
        <v>0</v>
      </c>
      <c r="AL15" s="537">
        <v>19</v>
      </c>
      <c r="AM15" s="537">
        <v>47</v>
      </c>
      <c r="AN15" s="537">
        <v>11</v>
      </c>
      <c r="AO15" s="537">
        <v>0</v>
      </c>
      <c r="AP15" s="537">
        <v>0</v>
      </c>
      <c r="AQ15" s="537">
        <v>6</v>
      </c>
      <c r="AR15" s="537">
        <v>22</v>
      </c>
      <c r="AS15" s="537">
        <v>10</v>
      </c>
      <c r="AT15" s="537">
        <v>1</v>
      </c>
      <c r="AU15" s="537">
        <v>1</v>
      </c>
      <c r="AV15" s="537">
        <v>0</v>
      </c>
      <c r="AW15" s="537">
        <v>0</v>
      </c>
      <c r="AX15" s="537">
        <v>0</v>
      </c>
      <c r="AY15" s="537">
        <v>0</v>
      </c>
      <c r="AZ15" s="537">
        <v>0</v>
      </c>
      <c r="BA15" s="537">
        <v>0</v>
      </c>
      <c r="BB15" s="537">
        <v>0</v>
      </c>
      <c r="BC15" s="537">
        <v>0</v>
      </c>
      <c r="BD15" s="537">
        <v>0</v>
      </c>
      <c r="BE15" s="537">
        <v>0</v>
      </c>
      <c r="BF15" s="537">
        <v>0</v>
      </c>
      <c r="BG15" s="537">
        <v>0</v>
      </c>
      <c r="BH15" s="537">
        <v>0</v>
      </c>
      <c r="BI15" s="537">
        <v>0</v>
      </c>
      <c r="BJ15" s="537">
        <v>0</v>
      </c>
      <c r="BK15" s="537">
        <v>0</v>
      </c>
      <c r="BL15" s="537">
        <v>0</v>
      </c>
      <c r="BM15" s="537">
        <v>0</v>
      </c>
      <c r="BN15" s="537">
        <v>0</v>
      </c>
      <c r="BO15" s="537">
        <v>0</v>
      </c>
    </row>
    <row r="16" spans="1:67" ht="18.75" customHeight="1">
      <c r="A16" s="271"/>
      <c r="B16" s="631" t="s">
        <v>152</v>
      </c>
      <c r="C16" s="631"/>
      <c r="D16" s="631"/>
      <c r="E16" s="631"/>
      <c r="F16" s="631"/>
      <c r="G16" s="631"/>
      <c r="H16" s="227"/>
      <c r="I16" s="251"/>
      <c r="K16" s="627"/>
      <c r="L16" s="535" t="s">
        <v>94</v>
      </c>
      <c r="M16" s="536">
        <v>14</v>
      </c>
      <c r="N16" s="537">
        <v>65</v>
      </c>
      <c r="O16" s="537">
        <v>32</v>
      </c>
      <c r="P16" s="537">
        <v>5</v>
      </c>
      <c r="Q16" s="537">
        <v>3</v>
      </c>
      <c r="R16" s="537">
        <v>2</v>
      </c>
      <c r="S16" s="537">
        <v>13</v>
      </c>
      <c r="T16" s="537">
        <v>4</v>
      </c>
      <c r="U16" s="537">
        <v>1</v>
      </c>
      <c r="V16" s="537">
        <v>1</v>
      </c>
      <c r="W16" s="537">
        <v>1</v>
      </c>
      <c r="X16" s="537">
        <v>1</v>
      </c>
      <c r="Y16" s="537">
        <v>2</v>
      </c>
      <c r="Z16" s="537">
        <v>1</v>
      </c>
      <c r="AA16" s="537">
        <v>0</v>
      </c>
      <c r="AB16" s="537">
        <v>0</v>
      </c>
      <c r="AC16" s="537">
        <v>0</v>
      </c>
      <c r="AD16" s="537">
        <v>0</v>
      </c>
      <c r="AE16" s="537">
        <v>0</v>
      </c>
      <c r="AF16" s="537">
        <v>0</v>
      </c>
      <c r="AG16" s="537">
        <v>1</v>
      </c>
      <c r="AH16" s="537">
        <v>5</v>
      </c>
      <c r="AI16" s="537">
        <v>1</v>
      </c>
      <c r="AJ16" s="537">
        <v>1</v>
      </c>
      <c r="AK16" s="537">
        <v>1</v>
      </c>
      <c r="AL16" s="537">
        <v>2</v>
      </c>
      <c r="AM16" s="537">
        <v>8</v>
      </c>
      <c r="AN16" s="537">
        <v>5</v>
      </c>
      <c r="AO16" s="537">
        <v>0</v>
      </c>
      <c r="AP16" s="537">
        <v>0</v>
      </c>
      <c r="AQ16" s="537">
        <v>2</v>
      </c>
      <c r="AR16" s="537">
        <v>0</v>
      </c>
      <c r="AS16" s="537">
        <v>1</v>
      </c>
      <c r="AT16" s="537">
        <v>0</v>
      </c>
      <c r="AU16" s="537">
        <v>0</v>
      </c>
      <c r="AV16" s="537">
        <v>0</v>
      </c>
      <c r="AW16" s="537">
        <v>0</v>
      </c>
      <c r="AX16" s="537">
        <v>0</v>
      </c>
      <c r="AY16" s="537">
        <v>0</v>
      </c>
      <c r="AZ16" s="537">
        <v>0</v>
      </c>
      <c r="BA16" s="537">
        <v>0</v>
      </c>
      <c r="BB16" s="537">
        <v>0</v>
      </c>
      <c r="BC16" s="537">
        <v>0</v>
      </c>
      <c r="BD16" s="537">
        <v>0</v>
      </c>
      <c r="BE16" s="537">
        <v>0</v>
      </c>
      <c r="BF16" s="537">
        <v>0</v>
      </c>
      <c r="BG16" s="537">
        <v>0</v>
      </c>
      <c r="BH16" s="537">
        <v>0</v>
      </c>
      <c r="BI16" s="537">
        <v>0</v>
      </c>
      <c r="BJ16" s="537">
        <v>0</v>
      </c>
      <c r="BK16" s="537">
        <v>0</v>
      </c>
      <c r="BL16" s="537">
        <v>0</v>
      </c>
      <c r="BM16" s="537">
        <v>0</v>
      </c>
      <c r="BN16" s="537">
        <v>0</v>
      </c>
      <c r="BO16" s="537">
        <v>0</v>
      </c>
    </row>
    <row r="17" spans="1:67" ht="75" customHeight="1">
      <c r="A17" s="56"/>
      <c r="B17" s="147" t="s">
        <v>232</v>
      </c>
      <c r="C17" s="262" t="s">
        <v>216</v>
      </c>
      <c r="D17" s="262" t="s">
        <v>114</v>
      </c>
      <c r="E17" s="147" t="s">
        <v>146</v>
      </c>
      <c r="F17" s="262" t="s">
        <v>133</v>
      </c>
      <c r="G17" s="262" t="s">
        <v>160</v>
      </c>
      <c r="H17" s="231"/>
      <c r="I17" s="251"/>
      <c r="J17" s="46"/>
      <c r="K17" s="627"/>
      <c r="L17" s="535" t="s">
        <v>2</v>
      </c>
      <c r="M17" s="536">
        <v>97</v>
      </c>
      <c r="N17" s="537">
        <v>240</v>
      </c>
      <c r="O17" s="537">
        <v>138</v>
      </c>
      <c r="P17" s="537">
        <v>49</v>
      </c>
      <c r="Q17" s="537">
        <v>5</v>
      </c>
      <c r="R17" s="537">
        <v>46</v>
      </c>
      <c r="S17" s="537">
        <v>52</v>
      </c>
      <c r="T17" s="537">
        <v>32</v>
      </c>
      <c r="U17" s="537">
        <v>8</v>
      </c>
      <c r="V17" s="537">
        <v>0</v>
      </c>
      <c r="W17" s="537">
        <v>5</v>
      </c>
      <c r="X17" s="537">
        <v>18</v>
      </c>
      <c r="Y17" s="537">
        <v>9</v>
      </c>
      <c r="Z17" s="537">
        <v>5</v>
      </c>
      <c r="AA17" s="537">
        <v>3</v>
      </c>
      <c r="AB17" s="537">
        <v>0</v>
      </c>
      <c r="AC17" s="537">
        <v>0</v>
      </c>
      <c r="AD17" s="537">
        <v>0</v>
      </c>
      <c r="AE17" s="537">
        <v>0</v>
      </c>
      <c r="AF17" s="537">
        <v>0</v>
      </c>
      <c r="AG17" s="537">
        <v>19</v>
      </c>
      <c r="AH17" s="537">
        <v>41</v>
      </c>
      <c r="AI17" s="537">
        <v>25</v>
      </c>
      <c r="AJ17" s="537">
        <v>1</v>
      </c>
      <c r="AK17" s="537">
        <v>0</v>
      </c>
      <c r="AL17" s="537">
        <v>26</v>
      </c>
      <c r="AM17" s="537">
        <v>48</v>
      </c>
      <c r="AN17" s="537">
        <v>24</v>
      </c>
      <c r="AO17" s="537">
        <v>1</v>
      </c>
      <c r="AP17" s="537">
        <v>0</v>
      </c>
      <c r="AQ17" s="537">
        <v>10</v>
      </c>
      <c r="AR17" s="537">
        <v>25</v>
      </c>
      <c r="AS17" s="537">
        <v>18</v>
      </c>
      <c r="AT17" s="537">
        <v>2</v>
      </c>
      <c r="AU17" s="537">
        <v>2</v>
      </c>
      <c r="AV17" s="537">
        <v>0</v>
      </c>
      <c r="AW17" s="537">
        <v>0</v>
      </c>
      <c r="AX17" s="537">
        <v>0</v>
      </c>
      <c r="AY17" s="537">
        <v>0</v>
      </c>
      <c r="AZ17" s="537">
        <v>0</v>
      </c>
      <c r="BA17" s="537">
        <v>0</v>
      </c>
      <c r="BB17" s="537">
        <v>0</v>
      </c>
      <c r="BC17" s="537">
        <v>0</v>
      </c>
      <c r="BD17" s="537">
        <v>0</v>
      </c>
      <c r="BE17" s="537">
        <v>0</v>
      </c>
      <c r="BF17" s="537">
        <v>0</v>
      </c>
      <c r="BG17" s="537">
        <v>0</v>
      </c>
      <c r="BH17" s="537">
        <v>0</v>
      </c>
      <c r="BI17" s="537">
        <v>0</v>
      </c>
      <c r="BJ17" s="537">
        <v>0</v>
      </c>
      <c r="BK17" s="537">
        <v>0</v>
      </c>
      <c r="BL17" s="537">
        <v>0</v>
      </c>
      <c r="BM17" s="537">
        <v>0</v>
      </c>
      <c r="BN17" s="537">
        <v>0</v>
      </c>
      <c r="BO17" s="537">
        <v>0</v>
      </c>
    </row>
    <row r="18" spans="1:67" ht="15.75" customHeight="1">
      <c r="A18" s="143" t="s">
        <v>127</v>
      </c>
      <c r="B18" s="274">
        <v>0.64</v>
      </c>
      <c r="C18" s="57">
        <v>0.10274857037446966</v>
      </c>
      <c r="D18" s="57">
        <v>0.5268400664084117</v>
      </c>
      <c r="E18" s="301">
        <v>0.6295886367828814</v>
      </c>
      <c r="F18" s="57">
        <v>0.2941523704113632</v>
      </c>
      <c r="G18" s="57">
        <v>0.07625899280575539</v>
      </c>
      <c r="H18" s="58"/>
      <c r="J18" s="222"/>
      <c r="K18" s="627"/>
      <c r="L18" s="535" t="s">
        <v>67</v>
      </c>
      <c r="M18" s="536">
        <v>17</v>
      </c>
      <c r="N18" s="537">
        <v>22</v>
      </c>
      <c r="O18" s="537">
        <v>3</v>
      </c>
      <c r="P18" s="537">
        <v>4</v>
      </c>
      <c r="Q18" s="537">
        <v>0</v>
      </c>
      <c r="R18" s="537">
        <v>0</v>
      </c>
      <c r="S18" s="537">
        <v>0</v>
      </c>
      <c r="T18" s="537">
        <v>0</v>
      </c>
      <c r="U18" s="537">
        <v>1</v>
      </c>
      <c r="V18" s="537">
        <v>0</v>
      </c>
      <c r="W18" s="537">
        <v>0</v>
      </c>
      <c r="X18" s="537">
        <v>1</v>
      </c>
      <c r="Y18" s="537">
        <v>0</v>
      </c>
      <c r="Z18" s="537">
        <v>0</v>
      </c>
      <c r="AA18" s="537">
        <v>1</v>
      </c>
      <c r="AB18" s="537">
        <v>0</v>
      </c>
      <c r="AC18" s="537">
        <v>0</v>
      </c>
      <c r="AD18" s="537">
        <v>0</v>
      </c>
      <c r="AE18" s="537">
        <v>0</v>
      </c>
      <c r="AF18" s="537">
        <v>0</v>
      </c>
      <c r="AG18" s="537">
        <v>1</v>
      </c>
      <c r="AH18" s="537">
        <v>1</v>
      </c>
      <c r="AI18" s="537">
        <v>0</v>
      </c>
      <c r="AJ18" s="537">
        <v>0</v>
      </c>
      <c r="AK18" s="537">
        <v>0</v>
      </c>
      <c r="AL18" s="537">
        <v>1</v>
      </c>
      <c r="AM18" s="537">
        <v>1</v>
      </c>
      <c r="AN18" s="537">
        <v>0</v>
      </c>
      <c r="AO18" s="537">
        <v>0</v>
      </c>
      <c r="AP18" s="537">
        <v>0</v>
      </c>
      <c r="AQ18" s="537">
        <v>1</v>
      </c>
      <c r="AR18" s="537">
        <v>0</v>
      </c>
      <c r="AS18" s="537">
        <v>0</v>
      </c>
      <c r="AT18" s="537">
        <v>0</v>
      </c>
      <c r="AU18" s="537">
        <v>0</v>
      </c>
      <c r="AV18" s="537">
        <v>0</v>
      </c>
      <c r="AW18" s="537">
        <v>0</v>
      </c>
      <c r="AX18" s="537">
        <v>0</v>
      </c>
      <c r="AY18" s="537">
        <v>0</v>
      </c>
      <c r="AZ18" s="537">
        <v>0</v>
      </c>
      <c r="BA18" s="537">
        <v>0</v>
      </c>
      <c r="BB18" s="537">
        <v>0</v>
      </c>
      <c r="BC18" s="537">
        <v>0</v>
      </c>
      <c r="BD18" s="537">
        <v>0</v>
      </c>
      <c r="BE18" s="537">
        <v>0</v>
      </c>
      <c r="BF18" s="537">
        <v>0</v>
      </c>
      <c r="BG18" s="537">
        <v>0</v>
      </c>
      <c r="BH18" s="537">
        <v>0</v>
      </c>
      <c r="BI18" s="537">
        <v>0</v>
      </c>
      <c r="BJ18" s="537">
        <v>0</v>
      </c>
      <c r="BK18" s="537">
        <v>0</v>
      </c>
      <c r="BL18" s="537">
        <v>0</v>
      </c>
      <c r="BM18" s="537">
        <v>0</v>
      </c>
      <c r="BN18" s="537">
        <v>0</v>
      </c>
      <c r="BO18" s="537">
        <v>0</v>
      </c>
    </row>
    <row r="19" spans="1:67" ht="15.75" customHeight="1">
      <c r="A19" s="143" t="s">
        <v>128</v>
      </c>
      <c r="B19" s="274">
        <v>0.66</v>
      </c>
      <c r="C19" s="57">
        <v>0.11747547069742774</v>
      </c>
      <c r="D19" s="57">
        <v>0.5402129029813995</v>
      </c>
      <c r="E19" s="301">
        <v>0.6576883736788272</v>
      </c>
      <c r="F19" s="57">
        <v>0.27953934159184757</v>
      </c>
      <c r="G19" s="57">
        <v>0.0627722847293253</v>
      </c>
      <c r="H19" s="58"/>
      <c r="J19" s="222"/>
      <c r="K19" s="627"/>
      <c r="L19" s="535" t="s">
        <v>193</v>
      </c>
      <c r="M19" s="536">
        <v>62</v>
      </c>
      <c r="N19" s="537">
        <v>115</v>
      </c>
      <c r="O19" s="537">
        <v>86</v>
      </c>
      <c r="P19" s="537">
        <v>14</v>
      </c>
      <c r="Q19" s="537">
        <v>3</v>
      </c>
      <c r="R19" s="537">
        <v>20</v>
      </c>
      <c r="S19" s="537">
        <v>41</v>
      </c>
      <c r="T19" s="537">
        <v>23</v>
      </c>
      <c r="U19" s="537">
        <v>3</v>
      </c>
      <c r="V19" s="537">
        <v>0</v>
      </c>
      <c r="W19" s="537">
        <v>6</v>
      </c>
      <c r="X19" s="537">
        <v>7</v>
      </c>
      <c r="Y19" s="537">
        <v>8</v>
      </c>
      <c r="Z19" s="537">
        <v>1</v>
      </c>
      <c r="AA19" s="537">
        <v>2</v>
      </c>
      <c r="AB19" s="537">
        <v>0</v>
      </c>
      <c r="AC19" s="537">
        <v>0</v>
      </c>
      <c r="AD19" s="537">
        <v>0</v>
      </c>
      <c r="AE19" s="537">
        <v>0</v>
      </c>
      <c r="AF19" s="537">
        <v>0</v>
      </c>
      <c r="AG19" s="537">
        <v>9</v>
      </c>
      <c r="AH19" s="537">
        <v>14</v>
      </c>
      <c r="AI19" s="537">
        <v>12</v>
      </c>
      <c r="AJ19" s="537">
        <v>1</v>
      </c>
      <c r="AK19" s="537">
        <v>1</v>
      </c>
      <c r="AL19" s="537">
        <v>13</v>
      </c>
      <c r="AM19" s="537">
        <v>18</v>
      </c>
      <c r="AN19" s="537">
        <v>14</v>
      </c>
      <c r="AO19" s="537">
        <v>2</v>
      </c>
      <c r="AP19" s="537">
        <v>0</v>
      </c>
      <c r="AQ19" s="537">
        <v>1</v>
      </c>
      <c r="AR19" s="537">
        <v>6</v>
      </c>
      <c r="AS19" s="537">
        <v>9</v>
      </c>
      <c r="AT19" s="537">
        <v>1</v>
      </c>
      <c r="AU19" s="537">
        <v>1</v>
      </c>
      <c r="AV19" s="537">
        <v>0</v>
      </c>
      <c r="AW19" s="537">
        <v>0</v>
      </c>
      <c r="AX19" s="537">
        <v>0</v>
      </c>
      <c r="AY19" s="537">
        <v>0</v>
      </c>
      <c r="AZ19" s="537">
        <v>0</v>
      </c>
      <c r="BA19" s="537">
        <v>0</v>
      </c>
      <c r="BB19" s="537">
        <v>0</v>
      </c>
      <c r="BC19" s="537">
        <v>0</v>
      </c>
      <c r="BD19" s="537">
        <v>0</v>
      </c>
      <c r="BE19" s="537">
        <v>0</v>
      </c>
      <c r="BF19" s="537">
        <v>0</v>
      </c>
      <c r="BG19" s="537">
        <v>0</v>
      </c>
      <c r="BH19" s="537">
        <v>0</v>
      </c>
      <c r="BI19" s="537">
        <v>0</v>
      </c>
      <c r="BJ19" s="537">
        <v>0</v>
      </c>
      <c r="BK19" s="537">
        <v>0</v>
      </c>
      <c r="BL19" s="537">
        <v>0</v>
      </c>
      <c r="BM19" s="537">
        <v>0</v>
      </c>
      <c r="BN19" s="537">
        <v>0</v>
      </c>
      <c r="BO19" s="537">
        <v>0</v>
      </c>
    </row>
    <row r="20" spans="1:67" s="8" customFormat="1" ht="15.75" customHeight="1">
      <c r="A20" s="143" t="s">
        <v>129</v>
      </c>
      <c r="B20" s="274">
        <v>0.68</v>
      </c>
      <c r="C20" s="57">
        <v>0.13984316654219567</v>
      </c>
      <c r="D20" s="57">
        <v>0.5719193427931292</v>
      </c>
      <c r="E20" s="301">
        <v>0.7117625093353249</v>
      </c>
      <c r="F20" s="57">
        <v>0.262621359223301</v>
      </c>
      <c r="G20" s="57">
        <v>0.02561613144137416</v>
      </c>
      <c r="H20" s="58"/>
      <c r="J20" s="222"/>
      <c r="K20" s="627"/>
      <c r="L20" s="535" t="s">
        <v>89</v>
      </c>
      <c r="M20" s="536">
        <v>34</v>
      </c>
      <c r="N20" s="537">
        <v>107</v>
      </c>
      <c r="O20" s="537">
        <v>68</v>
      </c>
      <c r="P20" s="537">
        <v>8</v>
      </c>
      <c r="Q20" s="537">
        <v>1</v>
      </c>
      <c r="R20" s="537">
        <v>22</v>
      </c>
      <c r="S20" s="537">
        <v>54</v>
      </c>
      <c r="T20" s="537">
        <v>28</v>
      </c>
      <c r="U20" s="537">
        <v>2</v>
      </c>
      <c r="V20" s="537">
        <v>0</v>
      </c>
      <c r="W20" s="537">
        <v>2</v>
      </c>
      <c r="X20" s="537">
        <v>17</v>
      </c>
      <c r="Y20" s="537">
        <v>7</v>
      </c>
      <c r="Z20" s="537">
        <v>2</v>
      </c>
      <c r="AA20" s="537">
        <v>0</v>
      </c>
      <c r="AB20" s="537">
        <v>0</v>
      </c>
      <c r="AC20" s="537">
        <v>0</v>
      </c>
      <c r="AD20" s="537">
        <v>0</v>
      </c>
      <c r="AE20" s="537">
        <v>0</v>
      </c>
      <c r="AF20" s="537">
        <v>0</v>
      </c>
      <c r="AG20" s="537">
        <v>12</v>
      </c>
      <c r="AH20" s="537">
        <v>32</v>
      </c>
      <c r="AI20" s="537">
        <v>9</v>
      </c>
      <c r="AJ20" s="537">
        <v>1</v>
      </c>
      <c r="AK20" s="537">
        <v>0</v>
      </c>
      <c r="AL20" s="537">
        <v>11</v>
      </c>
      <c r="AM20" s="537">
        <v>29</v>
      </c>
      <c r="AN20" s="537">
        <v>18</v>
      </c>
      <c r="AO20" s="537">
        <v>2</v>
      </c>
      <c r="AP20" s="537">
        <v>0</v>
      </c>
      <c r="AQ20" s="537">
        <v>6</v>
      </c>
      <c r="AR20" s="537">
        <v>22</v>
      </c>
      <c r="AS20" s="537">
        <v>13</v>
      </c>
      <c r="AT20" s="537">
        <v>2</v>
      </c>
      <c r="AU20" s="537">
        <v>0</v>
      </c>
      <c r="AV20" s="537">
        <v>0</v>
      </c>
      <c r="AW20" s="537">
        <v>0</v>
      </c>
      <c r="AX20" s="537">
        <v>0</v>
      </c>
      <c r="AY20" s="537">
        <v>0</v>
      </c>
      <c r="AZ20" s="537">
        <v>0</v>
      </c>
      <c r="BA20" s="537">
        <v>0</v>
      </c>
      <c r="BB20" s="537">
        <v>0</v>
      </c>
      <c r="BC20" s="537">
        <v>0</v>
      </c>
      <c r="BD20" s="537">
        <v>0</v>
      </c>
      <c r="BE20" s="537">
        <v>0</v>
      </c>
      <c r="BF20" s="537">
        <v>0</v>
      </c>
      <c r="BG20" s="537">
        <v>0</v>
      </c>
      <c r="BH20" s="537">
        <v>0</v>
      </c>
      <c r="BI20" s="537">
        <v>0</v>
      </c>
      <c r="BJ20" s="537">
        <v>0</v>
      </c>
      <c r="BK20" s="537">
        <v>0</v>
      </c>
      <c r="BL20" s="537">
        <v>0</v>
      </c>
      <c r="BM20" s="537">
        <v>0</v>
      </c>
      <c r="BN20" s="537">
        <v>0</v>
      </c>
      <c r="BO20" s="537">
        <v>0</v>
      </c>
    </row>
    <row r="21" spans="1:67" s="8" customFormat="1" ht="15.75" customHeight="1">
      <c r="A21" s="143" t="s">
        <v>27</v>
      </c>
      <c r="B21" s="274">
        <v>0.7</v>
      </c>
      <c r="C21" s="57">
        <v>0.16051681125963435</v>
      </c>
      <c r="D21" s="57">
        <v>0.5752690173883903</v>
      </c>
      <c r="E21" s="301">
        <v>0.7357858286480248</v>
      </c>
      <c r="F21" s="57">
        <v>0.23978850951334849</v>
      </c>
      <c r="G21" s="57">
        <v>0.0244256618386268</v>
      </c>
      <c r="H21" s="58"/>
      <c r="J21" s="222"/>
      <c r="K21" s="627"/>
      <c r="L21" s="535" t="s">
        <v>68</v>
      </c>
      <c r="M21" s="536">
        <v>27</v>
      </c>
      <c r="N21" s="537">
        <v>124</v>
      </c>
      <c r="O21" s="537">
        <v>24</v>
      </c>
      <c r="P21" s="537">
        <v>1</v>
      </c>
      <c r="Q21" s="537">
        <v>0</v>
      </c>
      <c r="R21" s="537">
        <v>15</v>
      </c>
      <c r="S21" s="537">
        <v>69</v>
      </c>
      <c r="T21" s="537">
        <v>5</v>
      </c>
      <c r="U21" s="537">
        <v>3</v>
      </c>
      <c r="V21" s="537">
        <v>0</v>
      </c>
      <c r="W21" s="537">
        <v>1</v>
      </c>
      <c r="X21" s="537">
        <v>5</v>
      </c>
      <c r="Y21" s="537">
        <v>2</v>
      </c>
      <c r="Z21" s="537">
        <v>0</v>
      </c>
      <c r="AA21" s="537">
        <v>0</v>
      </c>
      <c r="AB21" s="537">
        <v>0</v>
      </c>
      <c r="AC21" s="537">
        <v>0</v>
      </c>
      <c r="AD21" s="537">
        <v>0</v>
      </c>
      <c r="AE21" s="537">
        <v>0</v>
      </c>
      <c r="AF21" s="537">
        <v>0</v>
      </c>
      <c r="AG21" s="537">
        <v>12</v>
      </c>
      <c r="AH21" s="537">
        <v>33</v>
      </c>
      <c r="AI21" s="537">
        <v>4</v>
      </c>
      <c r="AJ21" s="537">
        <v>1</v>
      </c>
      <c r="AK21" s="537">
        <v>0</v>
      </c>
      <c r="AL21" s="537">
        <v>7</v>
      </c>
      <c r="AM21" s="537">
        <v>33</v>
      </c>
      <c r="AN21" s="537">
        <v>10</v>
      </c>
      <c r="AO21" s="537">
        <v>0</v>
      </c>
      <c r="AP21" s="537">
        <v>0</v>
      </c>
      <c r="AQ21" s="537">
        <v>2</v>
      </c>
      <c r="AR21" s="537">
        <v>3</v>
      </c>
      <c r="AS21" s="537">
        <v>0</v>
      </c>
      <c r="AT21" s="537">
        <v>0</v>
      </c>
      <c r="AU21" s="537">
        <v>0</v>
      </c>
      <c r="AV21" s="537">
        <v>0</v>
      </c>
      <c r="AW21" s="537">
        <v>0</v>
      </c>
      <c r="AX21" s="537">
        <v>0</v>
      </c>
      <c r="AY21" s="537">
        <v>0</v>
      </c>
      <c r="AZ21" s="537">
        <v>0</v>
      </c>
      <c r="BA21" s="537">
        <v>0</v>
      </c>
      <c r="BB21" s="537">
        <v>0</v>
      </c>
      <c r="BC21" s="537">
        <v>0</v>
      </c>
      <c r="BD21" s="537">
        <v>0</v>
      </c>
      <c r="BE21" s="537">
        <v>0</v>
      </c>
      <c r="BF21" s="537">
        <v>0</v>
      </c>
      <c r="BG21" s="537">
        <v>0</v>
      </c>
      <c r="BH21" s="537">
        <v>0</v>
      </c>
      <c r="BI21" s="537">
        <v>0</v>
      </c>
      <c r="BJ21" s="537">
        <v>0</v>
      </c>
      <c r="BK21" s="537">
        <v>0</v>
      </c>
      <c r="BL21" s="537">
        <v>0</v>
      </c>
      <c r="BM21" s="537">
        <v>0</v>
      </c>
      <c r="BN21" s="537">
        <v>0</v>
      </c>
      <c r="BO21" s="537">
        <v>0</v>
      </c>
    </row>
    <row r="22" spans="1:67" s="8" customFormat="1" ht="15.75" customHeight="1">
      <c r="A22" s="143" t="s">
        <v>99</v>
      </c>
      <c r="B22" s="274" t="s">
        <v>28</v>
      </c>
      <c r="C22" s="57">
        <v>0.16808494027636817</v>
      </c>
      <c r="D22" s="57">
        <v>0.5745569521430245</v>
      </c>
      <c r="E22" s="301">
        <v>0.7426418924193926</v>
      </c>
      <c r="F22" s="57">
        <v>0.22675462565383714</v>
      </c>
      <c r="G22" s="57">
        <v>0.03060348192677024</v>
      </c>
      <c r="H22" s="58"/>
      <c r="J22" s="222"/>
      <c r="K22" s="627"/>
      <c r="L22" s="535" t="s">
        <v>0</v>
      </c>
      <c r="M22" s="536">
        <v>118</v>
      </c>
      <c r="N22" s="537">
        <v>527</v>
      </c>
      <c r="O22" s="537">
        <v>99</v>
      </c>
      <c r="P22" s="537">
        <v>6</v>
      </c>
      <c r="Q22" s="537">
        <v>2</v>
      </c>
      <c r="R22" s="537">
        <v>58</v>
      </c>
      <c r="S22" s="537">
        <v>244</v>
      </c>
      <c r="T22" s="537">
        <v>78</v>
      </c>
      <c r="U22" s="537">
        <v>3</v>
      </c>
      <c r="V22" s="537">
        <v>1</v>
      </c>
      <c r="W22" s="537">
        <v>23</v>
      </c>
      <c r="X22" s="537">
        <v>140</v>
      </c>
      <c r="Y22" s="537">
        <v>39</v>
      </c>
      <c r="Z22" s="537">
        <v>8</v>
      </c>
      <c r="AA22" s="537">
        <v>10</v>
      </c>
      <c r="AB22" s="537">
        <v>0</v>
      </c>
      <c r="AC22" s="537">
        <v>0</v>
      </c>
      <c r="AD22" s="537">
        <v>0</v>
      </c>
      <c r="AE22" s="537">
        <v>0</v>
      </c>
      <c r="AF22" s="537">
        <v>0</v>
      </c>
      <c r="AG22" s="537">
        <v>27</v>
      </c>
      <c r="AH22" s="537">
        <v>104</v>
      </c>
      <c r="AI22" s="537">
        <v>38</v>
      </c>
      <c r="AJ22" s="537">
        <v>3</v>
      </c>
      <c r="AK22" s="537">
        <v>2</v>
      </c>
      <c r="AL22" s="537">
        <v>37</v>
      </c>
      <c r="AM22" s="537">
        <v>99</v>
      </c>
      <c r="AN22" s="537">
        <v>44</v>
      </c>
      <c r="AO22" s="537">
        <v>2</v>
      </c>
      <c r="AP22" s="537">
        <v>0</v>
      </c>
      <c r="AQ22" s="537">
        <v>35</v>
      </c>
      <c r="AR22" s="537">
        <v>133</v>
      </c>
      <c r="AS22" s="537">
        <v>43</v>
      </c>
      <c r="AT22" s="537">
        <v>5</v>
      </c>
      <c r="AU22" s="537">
        <v>1</v>
      </c>
      <c r="AV22" s="537">
        <v>0</v>
      </c>
      <c r="AW22" s="537">
        <v>0</v>
      </c>
      <c r="AX22" s="537">
        <v>0</v>
      </c>
      <c r="AY22" s="537">
        <v>0</v>
      </c>
      <c r="AZ22" s="537">
        <v>0</v>
      </c>
      <c r="BA22" s="537">
        <v>0</v>
      </c>
      <c r="BB22" s="537">
        <v>0</v>
      </c>
      <c r="BC22" s="537">
        <v>0</v>
      </c>
      <c r="BD22" s="537">
        <v>0</v>
      </c>
      <c r="BE22" s="537">
        <v>0</v>
      </c>
      <c r="BF22" s="537">
        <v>0</v>
      </c>
      <c r="BG22" s="537">
        <v>0</v>
      </c>
      <c r="BH22" s="537">
        <v>0</v>
      </c>
      <c r="BI22" s="537">
        <v>0</v>
      </c>
      <c r="BJ22" s="537">
        <v>0</v>
      </c>
      <c r="BK22" s="537">
        <v>0</v>
      </c>
      <c r="BL22" s="537">
        <v>0</v>
      </c>
      <c r="BM22" s="537">
        <v>0</v>
      </c>
      <c r="BN22" s="537">
        <v>0</v>
      </c>
      <c r="BO22" s="537">
        <v>0</v>
      </c>
    </row>
    <row r="23" spans="1:67" ht="15.75" customHeight="1">
      <c r="A23" s="146" t="s">
        <v>124</v>
      </c>
      <c r="B23" s="275" t="s">
        <v>28</v>
      </c>
      <c r="C23" s="59">
        <v>0.18130732697676105</v>
      </c>
      <c r="D23" s="59">
        <v>0.5694449479752021</v>
      </c>
      <c r="E23" s="380">
        <v>0.7507522749519632</v>
      </c>
      <c r="F23" s="59">
        <v>0.21832288003480405</v>
      </c>
      <c r="G23" s="59">
        <v>0.03092484501323279</v>
      </c>
      <c r="H23" s="21"/>
      <c r="K23" s="627"/>
      <c r="L23" s="535" t="s">
        <v>3</v>
      </c>
      <c r="M23" s="536">
        <v>57</v>
      </c>
      <c r="N23" s="537">
        <v>204</v>
      </c>
      <c r="O23" s="537">
        <v>70</v>
      </c>
      <c r="P23" s="537">
        <v>6</v>
      </c>
      <c r="Q23" s="537">
        <v>1</v>
      </c>
      <c r="R23" s="537">
        <v>15</v>
      </c>
      <c r="S23" s="537">
        <v>56</v>
      </c>
      <c r="T23" s="537">
        <v>15</v>
      </c>
      <c r="U23" s="537">
        <v>1</v>
      </c>
      <c r="V23" s="537">
        <v>1</v>
      </c>
      <c r="W23" s="537">
        <v>2</v>
      </c>
      <c r="X23" s="537">
        <v>9</v>
      </c>
      <c r="Y23" s="537">
        <v>7</v>
      </c>
      <c r="Z23" s="537">
        <v>1</v>
      </c>
      <c r="AA23" s="537">
        <v>1</v>
      </c>
      <c r="AB23" s="537">
        <v>0</v>
      </c>
      <c r="AC23" s="537">
        <v>0</v>
      </c>
      <c r="AD23" s="537">
        <v>0</v>
      </c>
      <c r="AE23" s="537">
        <v>0</v>
      </c>
      <c r="AF23" s="537">
        <v>0</v>
      </c>
      <c r="AG23" s="537">
        <v>6</v>
      </c>
      <c r="AH23" s="537">
        <v>28</v>
      </c>
      <c r="AI23" s="537">
        <v>12</v>
      </c>
      <c r="AJ23" s="537">
        <v>0</v>
      </c>
      <c r="AK23" s="537">
        <v>0</v>
      </c>
      <c r="AL23" s="537">
        <v>6</v>
      </c>
      <c r="AM23" s="537">
        <v>43</v>
      </c>
      <c r="AN23" s="537">
        <v>15</v>
      </c>
      <c r="AO23" s="537">
        <v>1</v>
      </c>
      <c r="AP23" s="537">
        <v>0</v>
      </c>
      <c r="AQ23" s="537">
        <v>4</v>
      </c>
      <c r="AR23" s="537">
        <v>11</v>
      </c>
      <c r="AS23" s="537">
        <v>5</v>
      </c>
      <c r="AT23" s="537">
        <v>1</v>
      </c>
      <c r="AU23" s="537">
        <v>1</v>
      </c>
      <c r="AV23" s="537">
        <v>0</v>
      </c>
      <c r="AW23" s="537">
        <v>0</v>
      </c>
      <c r="AX23" s="537">
        <v>0</v>
      </c>
      <c r="AY23" s="537">
        <v>0</v>
      </c>
      <c r="AZ23" s="537">
        <v>0</v>
      </c>
      <c r="BA23" s="537">
        <v>0</v>
      </c>
      <c r="BB23" s="537">
        <v>0</v>
      </c>
      <c r="BC23" s="537">
        <v>0</v>
      </c>
      <c r="BD23" s="537">
        <v>0</v>
      </c>
      <c r="BE23" s="537">
        <v>0</v>
      </c>
      <c r="BF23" s="537">
        <v>0</v>
      </c>
      <c r="BG23" s="537">
        <v>0</v>
      </c>
      <c r="BH23" s="537">
        <v>0</v>
      </c>
      <c r="BI23" s="537">
        <v>0</v>
      </c>
      <c r="BJ23" s="537">
        <v>0</v>
      </c>
      <c r="BK23" s="537">
        <v>0</v>
      </c>
      <c r="BL23" s="537">
        <v>0</v>
      </c>
      <c r="BM23" s="537">
        <v>0</v>
      </c>
      <c r="BN23" s="537">
        <v>0</v>
      </c>
      <c r="BO23" s="537">
        <v>0</v>
      </c>
    </row>
    <row r="24" spans="2:67" ht="15">
      <c r="B24" s="258"/>
      <c r="G24" s="258" t="s">
        <v>15</v>
      </c>
      <c r="H24" s="258"/>
      <c r="K24" s="627"/>
      <c r="L24" s="535" t="s">
        <v>4</v>
      </c>
      <c r="M24" s="536">
        <v>51</v>
      </c>
      <c r="N24" s="537">
        <v>199</v>
      </c>
      <c r="O24" s="537">
        <v>8</v>
      </c>
      <c r="P24" s="537">
        <v>2</v>
      </c>
      <c r="Q24" s="537">
        <v>1</v>
      </c>
      <c r="R24" s="537">
        <v>41</v>
      </c>
      <c r="S24" s="537">
        <v>158</v>
      </c>
      <c r="T24" s="537">
        <v>29</v>
      </c>
      <c r="U24" s="537">
        <v>3</v>
      </c>
      <c r="V24" s="537">
        <v>1</v>
      </c>
      <c r="W24" s="537">
        <v>7</v>
      </c>
      <c r="X24" s="537">
        <v>35</v>
      </c>
      <c r="Y24" s="537">
        <v>7</v>
      </c>
      <c r="Z24" s="537">
        <v>0</v>
      </c>
      <c r="AA24" s="537">
        <v>0</v>
      </c>
      <c r="AB24" s="537">
        <v>0</v>
      </c>
      <c r="AC24" s="537">
        <v>0</v>
      </c>
      <c r="AD24" s="537">
        <v>0</v>
      </c>
      <c r="AE24" s="537">
        <v>0</v>
      </c>
      <c r="AF24" s="537">
        <v>0</v>
      </c>
      <c r="AG24" s="537">
        <v>12</v>
      </c>
      <c r="AH24" s="537">
        <v>86</v>
      </c>
      <c r="AI24" s="537">
        <v>27</v>
      </c>
      <c r="AJ24" s="537">
        <v>3</v>
      </c>
      <c r="AK24" s="537">
        <v>0</v>
      </c>
      <c r="AL24" s="537">
        <v>26</v>
      </c>
      <c r="AM24" s="537">
        <v>86</v>
      </c>
      <c r="AN24" s="537">
        <v>25</v>
      </c>
      <c r="AO24" s="537">
        <v>1</v>
      </c>
      <c r="AP24" s="537">
        <v>0</v>
      </c>
      <c r="AQ24" s="537">
        <v>5</v>
      </c>
      <c r="AR24" s="537">
        <v>26</v>
      </c>
      <c r="AS24" s="537">
        <v>4</v>
      </c>
      <c r="AT24" s="537">
        <v>1</v>
      </c>
      <c r="AU24" s="537">
        <v>0</v>
      </c>
      <c r="AV24" s="537">
        <v>0</v>
      </c>
      <c r="AW24" s="537">
        <v>0</v>
      </c>
      <c r="AX24" s="537">
        <v>0</v>
      </c>
      <c r="AY24" s="537">
        <v>0</v>
      </c>
      <c r="AZ24" s="537">
        <v>0</v>
      </c>
      <c r="BA24" s="537">
        <v>0</v>
      </c>
      <c r="BB24" s="537">
        <v>0</v>
      </c>
      <c r="BC24" s="537">
        <v>0</v>
      </c>
      <c r="BD24" s="537">
        <v>0</v>
      </c>
      <c r="BE24" s="537">
        <v>0</v>
      </c>
      <c r="BF24" s="537">
        <v>0</v>
      </c>
      <c r="BG24" s="537">
        <v>0</v>
      </c>
      <c r="BH24" s="537">
        <v>0</v>
      </c>
      <c r="BI24" s="537">
        <v>0</v>
      </c>
      <c r="BJ24" s="537">
        <v>0</v>
      </c>
      <c r="BK24" s="537">
        <v>0</v>
      </c>
      <c r="BL24" s="537">
        <v>0</v>
      </c>
      <c r="BM24" s="537">
        <v>0</v>
      </c>
      <c r="BN24" s="537">
        <v>0</v>
      </c>
      <c r="BO24" s="537">
        <v>0</v>
      </c>
    </row>
    <row r="25" spans="2:67" ht="24">
      <c r="B25" s="258"/>
      <c r="H25" s="258"/>
      <c r="K25" s="627"/>
      <c r="L25" s="535" t="s">
        <v>1</v>
      </c>
      <c r="M25" s="536">
        <v>308</v>
      </c>
      <c r="N25" s="537">
        <v>499</v>
      </c>
      <c r="O25" s="537">
        <v>311</v>
      </c>
      <c r="P25" s="537">
        <v>88</v>
      </c>
      <c r="Q25" s="537">
        <v>7</v>
      </c>
      <c r="R25" s="537">
        <v>101</v>
      </c>
      <c r="S25" s="537">
        <v>142</v>
      </c>
      <c r="T25" s="537">
        <v>81</v>
      </c>
      <c r="U25" s="537">
        <v>23</v>
      </c>
      <c r="V25" s="537">
        <v>2</v>
      </c>
      <c r="W25" s="537">
        <v>18</v>
      </c>
      <c r="X25" s="537">
        <v>59</v>
      </c>
      <c r="Y25" s="537">
        <v>35</v>
      </c>
      <c r="Z25" s="537">
        <v>13</v>
      </c>
      <c r="AA25" s="537">
        <v>4</v>
      </c>
      <c r="AB25" s="537">
        <v>0</v>
      </c>
      <c r="AC25" s="537">
        <v>0</v>
      </c>
      <c r="AD25" s="537">
        <v>0</v>
      </c>
      <c r="AE25" s="537">
        <v>0</v>
      </c>
      <c r="AF25" s="537">
        <v>0</v>
      </c>
      <c r="AG25" s="537">
        <v>38</v>
      </c>
      <c r="AH25" s="537">
        <v>67</v>
      </c>
      <c r="AI25" s="537">
        <v>33</v>
      </c>
      <c r="AJ25" s="537">
        <v>10</v>
      </c>
      <c r="AK25" s="537">
        <v>2</v>
      </c>
      <c r="AL25" s="537">
        <v>47</v>
      </c>
      <c r="AM25" s="537">
        <v>79</v>
      </c>
      <c r="AN25" s="537">
        <v>38</v>
      </c>
      <c r="AO25" s="537">
        <v>11</v>
      </c>
      <c r="AP25" s="537">
        <v>1</v>
      </c>
      <c r="AQ25" s="537">
        <v>29</v>
      </c>
      <c r="AR25" s="537">
        <v>52</v>
      </c>
      <c r="AS25" s="537">
        <v>37</v>
      </c>
      <c r="AT25" s="537">
        <v>21</v>
      </c>
      <c r="AU25" s="537">
        <v>2</v>
      </c>
      <c r="AV25" s="537">
        <v>0</v>
      </c>
      <c r="AW25" s="537">
        <v>0</v>
      </c>
      <c r="AX25" s="537">
        <v>0</v>
      </c>
      <c r="AY25" s="537">
        <v>0</v>
      </c>
      <c r="AZ25" s="537">
        <v>0</v>
      </c>
      <c r="BA25" s="537">
        <v>0</v>
      </c>
      <c r="BB25" s="537">
        <v>0</v>
      </c>
      <c r="BC25" s="537">
        <v>0</v>
      </c>
      <c r="BD25" s="537">
        <v>0</v>
      </c>
      <c r="BE25" s="537">
        <v>0</v>
      </c>
      <c r="BF25" s="537">
        <v>0</v>
      </c>
      <c r="BG25" s="537">
        <v>0</v>
      </c>
      <c r="BH25" s="537">
        <v>0</v>
      </c>
      <c r="BI25" s="537">
        <v>0</v>
      </c>
      <c r="BJ25" s="537">
        <v>0</v>
      </c>
      <c r="BK25" s="537">
        <v>0</v>
      </c>
      <c r="BL25" s="537">
        <v>0</v>
      </c>
      <c r="BM25" s="537">
        <v>0</v>
      </c>
      <c r="BN25" s="537">
        <v>0</v>
      </c>
      <c r="BO25" s="537">
        <v>0</v>
      </c>
    </row>
    <row r="26" spans="1:67" ht="14.25" customHeight="1">
      <c r="A26" s="260" t="s">
        <v>16</v>
      </c>
      <c r="K26" s="627"/>
      <c r="L26" s="535" t="s">
        <v>90</v>
      </c>
      <c r="M26" s="536">
        <v>156</v>
      </c>
      <c r="N26" s="537">
        <v>470</v>
      </c>
      <c r="O26" s="537">
        <v>129</v>
      </c>
      <c r="P26" s="537">
        <v>47</v>
      </c>
      <c r="Q26" s="537">
        <v>14</v>
      </c>
      <c r="R26" s="537">
        <v>25</v>
      </c>
      <c r="S26" s="537">
        <v>97</v>
      </c>
      <c r="T26" s="537">
        <v>24</v>
      </c>
      <c r="U26" s="537">
        <v>8</v>
      </c>
      <c r="V26" s="537">
        <v>4</v>
      </c>
      <c r="W26" s="537">
        <v>6</v>
      </c>
      <c r="X26" s="537">
        <v>14</v>
      </c>
      <c r="Y26" s="537">
        <v>9</v>
      </c>
      <c r="Z26" s="537">
        <v>5</v>
      </c>
      <c r="AA26" s="537">
        <v>4</v>
      </c>
      <c r="AB26" s="537">
        <v>0</v>
      </c>
      <c r="AC26" s="537">
        <v>0</v>
      </c>
      <c r="AD26" s="537">
        <v>0</v>
      </c>
      <c r="AE26" s="537">
        <v>0</v>
      </c>
      <c r="AF26" s="537">
        <v>0</v>
      </c>
      <c r="AG26" s="537">
        <v>11</v>
      </c>
      <c r="AH26" s="537">
        <v>44</v>
      </c>
      <c r="AI26" s="537">
        <v>21</v>
      </c>
      <c r="AJ26" s="537">
        <v>3</v>
      </c>
      <c r="AK26" s="537">
        <v>1</v>
      </c>
      <c r="AL26" s="537">
        <v>22</v>
      </c>
      <c r="AM26" s="537">
        <v>41</v>
      </c>
      <c r="AN26" s="537">
        <v>21</v>
      </c>
      <c r="AO26" s="537">
        <v>4</v>
      </c>
      <c r="AP26" s="537">
        <v>1</v>
      </c>
      <c r="AQ26" s="537">
        <v>4</v>
      </c>
      <c r="AR26" s="537">
        <v>16</v>
      </c>
      <c r="AS26" s="537">
        <v>8</v>
      </c>
      <c r="AT26" s="537">
        <v>6</v>
      </c>
      <c r="AU26" s="537">
        <v>3</v>
      </c>
      <c r="AV26" s="537">
        <v>0</v>
      </c>
      <c r="AW26" s="537">
        <v>0</v>
      </c>
      <c r="AX26" s="537">
        <v>0</v>
      </c>
      <c r="AY26" s="537">
        <v>0</v>
      </c>
      <c r="AZ26" s="537">
        <v>0</v>
      </c>
      <c r="BA26" s="537">
        <v>0</v>
      </c>
      <c r="BB26" s="537">
        <v>0</v>
      </c>
      <c r="BC26" s="537">
        <v>0</v>
      </c>
      <c r="BD26" s="537">
        <v>0</v>
      </c>
      <c r="BE26" s="537">
        <v>0</v>
      </c>
      <c r="BF26" s="537">
        <v>0</v>
      </c>
      <c r="BG26" s="537">
        <v>0</v>
      </c>
      <c r="BH26" s="537">
        <v>0</v>
      </c>
      <c r="BI26" s="537">
        <v>0</v>
      </c>
      <c r="BJ26" s="537">
        <v>0</v>
      </c>
      <c r="BK26" s="537">
        <v>0</v>
      </c>
      <c r="BL26" s="537">
        <v>0</v>
      </c>
      <c r="BM26" s="537">
        <v>0</v>
      </c>
      <c r="BN26" s="537">
        <v>0</v>
      </c>
      <c r="BO26" s="537">
        <v>0</v>
      </c>
    </row>
    <row r="27" spans="1:67" ht="14.25" customHeight="1">
      <c r="A27" s="255" t="s">
        <v>253</v>
      </c>
      <c r="B27" s="256"/>
      <c r="C27" s="256"/>
      <c r="D27" s="256"/>
      <c r="E27" s="256"/>
      <c r="F27" s="256"/>
      <c r="G27" s="256"/>
      <c r="H27" s="256"/>
      <c r="I27" s="256"/>
      <c r="J27" s="256"/>
      <c r="K27" s="627"/>
      <c r="L27" s="535" t="s">
        <v>5</v>
      </c>
      <c r="M27" s="536">
        <v>46</v>
      </c>
      <c r="N27" s="537">
        <v>108</v>
      </c>
      <c r="O27" s="537">
        <v>33</v>
      </c>
      <c r="P27" s="537">
        <v>3</v>
      </c>
      <c r="Q27" s="537">
        <v>3</v>
      </c>
      <c r="R27" s="537">
        <v>12</v>
      </c>
      <c r="S27" s="537">
        <v>26</v>
      </c>
      <c r="T27" s="537">
        <v>10</v>
      </c>
      <c r="U27" s="537">
        <v>3</v>
      </c>
      <c r="V27" s="537">
        <v>0</v>
      </c>
      <c r="W27" s="537">
        <v>4</v>
      </c>
      <c r="X27" s="537">
        <v>10</v>
      </c>
      <c r="Y27" s="537">
        <v>3</v>
      </c>
      <c r="Z27" s="537">
        <v>1</v>
      </c>
      <c r="AA27" s="537">
        <v>0</v>
      </c>
      <c r="AB27" s="537">
        <v>0</v>
      </c>
      <c r="AC27" s="537">
        <v>0</v>
      </c>
      <c r="AD27" s="537">
        <v>0</v>
      </c>
      <c r="AE27" s="537">
        <v>0</v>
      </c>
      <c r="AF27" s="537">
        <v>0</v>
      </c>
      <c r="AG27" s="537">
        <v>7</v>
      </c>
      <c r="AH27" s="537">
        <v>19</v>
      </c>
      <c r="AI27" s="537">
        <v>3</v>
      </c>
      <c r="AJ27" s="537">
        <v>0</v>
      </c>
      <c r="AK27" s="537">
        <v>0</v>
      </c>
      <c r="AL27" s="537">
        <v>6</v>
      </c>
      <c r="AM27" s="537">
        <v>22</v>
      </c>
      <c r="AN27" s="537">
        <v>8</v>
      </c>
      <c r="AO27" s="537">
        <v>0</v>
      </c>
      <c r="AP27" s="537">
        <v>0</v>
      </c>
      <c r="AQ27" s="537">
        <v>2</v>
      </c>
      <c r="AR27" s="537">
        <v>16</v>
      </c>
      <c r="AS27" s="537">
        <v>2</v>
      </c>
      <c r="AT27" s="537">
        <v>2</v>
      </c>
      <c r="AU27" s="537">
        <v>0</v>
      </c>
      <c r="AV27" s="537">
        <v>0</v>
      </c>
      <c r="AW27" s="537">
        <v>0</v>
      </c>
      <c r="AX27" s="537">
        <v>0</v>
      </c>
      <c r="AY27" s="537">
        <v>0</v>
      </c>
      <c r="AZ27" s="537">
        <v>0</v>
      </c>
      <c r="BA27" s="537">
        <v>0</v>
      </c>
      <c r="BB27" s="537">
        <v>0</v>
      </c>
      <c r="BC27" s="537">
        <v>0</v>
      </c>
      <c r="BD27" s="537">
        <v>0</v>
      </c>
      <c r="BE27" s="537">
        <v>0</v>
      </c>
      <c r="BF27" s="537">
        <v>0</v>
      </c>
      <c r="BG27" s="537">
        <v>0</v>
      </c>
      <c r="BH27" s="537">
        <v>0</v>
      </c>
      <c r="BI27" s="537">
        <v>0</v>
      </c>
      <c r="BJ27" s="537">
        <v>0</v>
      </c>
      <c r="BK27" s="537">
        <v>0</v>
      </c>
      <c r="BL27" s="537">
        <v>0</v>
      </c>
      <c r="BM27" s="537">
        <v>0</v>
      </c>
      <c r="BN27" s="537">
        <v>0</v>
      </c>
      <c r="BO27" s="537">
        <v>0</v>
      </c>
    </row>
    <row r="28" spans="1:67" ht="14.25" customHeight="1">
      <c r="A28" s="255" t="s">
        <v>261</v>
      </c>
      <c r="B28" s="256"/>
      <c r="C28" s="256"/>
      <c r="D28" s="256"/>
      <c r="E28" s="256"/>
      <c r="F28" s="256"/>
      <c r="G28" s="256"/>
      <c r="H28" s="256"/>
      <c r="I28" s="256"/>
      <c r="J28" s="256"/>
      <c r="K28" s="627"/>
      <c r="L28" s="535"/>
      <c r="M28" s="536"/>
      <c r="N28" s="537"/>
      <c r="O28" s="537"/>
      <c r="P28" s="537"/>
      <c r="Q28" s="537"/>
      <c r="R28" s="537"/>
      <c r="S28" s="537"/>
      <c r="T28" s="537"/>
      <c r="U28" s="537"/>
      <c r="V28" s="537"/>
      <c r="W28" s="537"/>
      <c r="X28" s="537"/>
      <c r="Y28" s="537"/>
      <c r="Z28" s="537"/>
      <c r="AA28" s="537"/>
      <c r="AB28" s="537"/>
      <c r="AC28" s="537"/>
      <c r="AD28" s="537"/>
      <c r="AE28" s="537"/>
      <c r="AF28" s="537"/>
      <c r="AG28" s="537"/>
      <c r="AH28" s="537"/>
      <c r="AI28" s="537"/>
      <c r="AJ28" s="537"/>
      <c r="AK28" s="537"/>
      <c r="AL28" s="537"/>
      <c r="AM28" s="537"/>
      <c r="AN28" s="537"/>
      <c r="AO28" s="537"/>
      <c r="AP28" s="537"/>
      <c r="AQ28" s="537"/>
      <c r="AR28" s="537"/>
      <c r="AS28" s="537"/>
      <c r="AT28" s="537"/>
      <c r="AU28" s="537"/>
      <c r="AV28" s="537"/>
      <c r="AW28" s="537"/>
      <c r="AX28" s="537"/>
      <c r="AY28" s="537"/>
      <c r="AZ28" s="537"/>
      <c r="BA28" s="537"/>
      <c r="BB28" s="537"/>
      <c r="BC28" s="537"/>
      <c r="BD28" s="537"/>
      <c r="BE28" s="537"/>
      <c r="BF28" s="537"/>
      <c r="BG28" s="537"/>
      <c r="BH28" s="537"/>
      <c r="BI28" s="537"/>
      <c r="BJ28" s="537"/>
      <c r="BK28" s="537"/>
      <c r="BL28" s="537"/>
      <c r="BM28" s="537"/>
      <c r="BN28" s="537"/>
      <c r="BO28" s="537"/>
    </row>
    <row r="29" spans="1:67" ht="14.25" customHeight="1">
      <c r="A29" s="255" t="s">
        <v>286</v>
      </c>
      <c r="B29" s="256"/>
      <c r="C29" s="256"/>
      <c r="D29" s="256"/>
      <c r="E29" s="256"/>
      <c r="F29" s="256"/>
      <c r="G29" s="256"/>
      <c r="H29" s="256"/>
      <c r="I29" s="256"/>
      <c r="J29" s="256"/>
      <c r="K29" s="627"/>
      <c r="L29" s="535"/>
      <c r="M29" s="536"/>
      <c r="N29" s="537"/>
      <c r="O29" s="537"/>
      <c r="P29" s="537"/>
      <c r="Q29" s="537"/>
      <c r="R29" s="537"/>
      <c r="S29" s="537"/>
      <c r="T29" s="537"/>
      <c r="U29" s="537"/>
      <c r="V29" s="537"/>
      <c r="W29" s="537"/>
      <c r="X29" s="537"/>
      <c r="Y29" s="537"/>
      <c r="Z29" s="537"/>
      <c r="AA29" s="537"/>
      <c r="AB29" s="537"/>
      <c r="AC29" s="537"/>
      <c r="AD29" s="537"/>
      <c r="AE29" s="537"/>
      <c r="AF29" s="537"/>
      <c r="AG29" s="537"/>
      <c r="AH29" s="537"/>
      <c r="AI29" s="537"/>
      <c r="AJ29" s="537"/>
      <c r="AK29" s="537"/>
      <c r="AL29" s="537"/>
      <c r="AM29" s="537"/>
      <c r="AN29" s="537"/>
      <c r="AO29" s="537"/>
      <c r="AP29" s="537"/>
      <c r="AQ29" s="537"/>
      <c r="AR29" s="537"/>
      <c r="AS29" s="537"/>
      <c r="AT29" s="537"/>
      <c r="AU29" s="537"/>
      <c r="AV29" s="537"/>
      <c r="AW29" s="537"/>
      <c r="AX29" s="537"/>
      <c r="AY29" s="537"/>
      <c r="AZ29" s="537"/>
      <c r="BA29" s="537"/>
      <c r="BB29" s="537"/>
      <c r="BC29" s="537"/>
      <c r="BD29" s="537"/>
      <c r="BE29" s="537"/>
      <c r="BF29" s="537"/>
      <c r="BG29" s="537"/>
      <c r="BH29" s="537"/>
      <c r="BI29" s="537"/>
      <c r="BJ29" s="537"/>
      <c r="BK29" s="537"/>
      <c r="BL29" s="537"/>
      <c r="BM29" s="537"/>
      <c r="BN29" s="537"/>
      <c r="BO29" s="537"/>
    </row>
    <row r="30" spans="1:67" ht="14.25" customHeight="1">
      <c r="A30" s="255" t="s">
        <v>120</v>
      </c>
      <c r="B30" s="256"/>
      <c r="C30" s="256"/>
      <c r="D30" s="256"/>
      <c r="E30" s="256"/>
      <c r="F30" s="256"/>
      <c r="G30" s="256"/>
      <c r="H30" s="256"/>
      <c r="I30" s="256"/>
      <c r="J30" s="256"/>
      <c r="K30" s="627"/>
      <c r="L30" s="535" t="s">
        <v>41</v>
      </c>
      <c r="M30" s="536">
        <v>51</v>
      </c>
      <c r="N30" s="537">
        <v>227</v>
      </c>
      <c r="O30" s="537">
        <v>57</v>
      </c>
      <c r="P30" s="537">
        <v>6</v>
      </c>
      <c r="Q30" s="537">
        <v>7</v>
      </c>
      <c r="R30" s="537">
        <v>20</v>
      </c>
      <c r="S30" s="537">
        <v>58</v>
      </c>
      <c r="T30" s="537">
        <v>14</v>
      </c>
      <c r="U30" s="537">
        <v>0</v>
      </c>
      <c r="V30" s="537">
        <v>1</v>
      </c>
      <c r="W30" s="537">
        <v>2</v>
      </c>
      <c r="X30" s="537">
        <v>9</v>
      </c>
      <c r="Y30" s="537">
        <v>1</v>
      </c>
      <c r="Z30" s="537">
        <v>0</v>
      </c>
      <c r="AA30" s="537">
        <v>0</v>
      </c>
      <c r="AB30" s="537">
        <v>0</v>
      </c>
      <c r="AC30" s="537">
        <v>0</v>
      </c>
      <c r="AD30" s="537">
        <v>0</v>
      </c>
      <c r="AE30" s="537">
        <v>0</v>
      </c>
      <c r="AF30" s="537">
        <v>0</v>
      </c>
      <c r="AG30" s="537">
        <v>6</v>
      </c>
      <c r="AH30" s="537">
        <v>16</v>
      </c>
      <c r="AI30" s="537">
        <v>4</v>
      </c>
      <c r="AJ30" s="537">
        <v>0</v>
      </c>
      <c r="AK30" s="537">
        <v>0</v>
      </c>
      <c r="AL30" s="537">
        <v>9</v>
      </c>
      <c r="AM30" s="537">
        <v>18</v>
      </c>
      <c r="AN30" s="537">
        <v>7</v>
      </c>
      <c r="AO30" s="537">
        <v>0</v>
      </c>
      <c r="AP30" s="537">
        <v>0</v>
      </c>
      <c r="AQ30" s="537">
        <v>0</v>
      </c>
      <c r="AR30" s="537">
        <v>4</v>
      </c>
      <c r="AS30" s="537">
        <v>4</v>
      </c>
      <c r="AT30" s="537">
        <v>0</v>
      </c>
      <c r="AU30" s="537">
        <v>0</v>
      </c>
      <c r="AV30" s="537">
        <v>0</v>
      </c>
      <c r="AW30" s="537">
        <v>0</v>
      </c>
      <c r="AX30" s="537">
        <v>0</v>
      </c>
      <c r="AY30" s="537">
        <v>0</v>
      </c>
      <c r="AZ30" s="537">
        <v>0</v>
      </c>
      <c r="BA30" s="537">
        <v>0</v>
      </c>
      <c r="BB30" s="537">
        <v>0</v>
      </c>
      <c r="BC30" s="537">
        <v>0</v>
      </c>
      <c r="BD30" s="537">
        <v>0</v>
      </c>
      <c r="BE30" s="537">
        <v>0</v>
      </c>
      <c r="BF30" s="537">
        <v>0</v>
      </c>
      <c r="BG30" s="537">
        <v>0</v>
      </c>
      <c r="BH30" s="537">
        <v>0</v>
      </c>
      <c r="BI30" s="537">
        <v>0</v>
      </c>
      <c r="BJ30" s="537">
        <v>0</v>
      </c>
      <c r="BK30" s="537">
        <v>0</v>
      </c>
      <c r="BL30" s="537">
        <v>0</v>
      </c>
      <c r="BM30" s="537">
        <v>0</v>
      </c>
      <c r="BN30" s="537">
        <v>0</v>
      </c>
      <c r="BO30" s="537">
        <v>0</v>
      </c>
    </row>
    <row r="31" spans="1:67" ht="14.25" customHeight="1">
      <c r="A31" s="255" t="s">
        <v>278</v>
      </c>
      <c r="B31" s="256"/>
      <c r="C31" s="256"/>
      <c r="D31" s="256"/>
      <c r="E31" s="256"/>
      <c r="G31" s="256"/>
      <c r="H31" s="256"/>
      <c r="I31" s="256"/>
      <c r="J31" s="256"/>
      <c r="K31" s="627"/>
      <c r="L31" s="535" t="s">
        <v>92</v>
      </c>
      <c r="M31" s="536">
        <v>121</v>
      </c>
      <c r="N31" s="537">
        <v>298</v>
      </c>
      <c r="O31" s="537">
        <v>80</v>
      </c>
      <c r="P31" s="537">
        <v>2</v>
      </c>
      <c r="Q31" s="537">
        <v>3</v>
      </c>
      <c r="R31" s="537">
        <v>58</v>
      </c>
      <c r="S31" s="537">
        <v>158</v>
      </c>
      <c r="T31" s="537">
        <v>75</v>
      </c>
      <c r="U31" s="537">
        <v>2</v>
      </c>
      <c r="V31" s="537">
        <v>0</v>
      </c>
      <c r="W31" s="537">
        <v>3</v>
      </c>
      <c r="X31" s="537">
        <v>7</v>
      </c>
      <c r="Y31" s="537">
        <v>11</v>
      </c>
      <c r="Z31" s="537">
        <v>1</v>
      </c>
      <c r="AA31" s="537">
        <v>0</v>
      </c>
      <c r="AB31" s="537">
        <v>0</v>
      </c>
      <c r="AC31" s="537">
        <v>0</v>
      </c>
      <c r="AD31" s="537">
        <v>0</v>
      </c>
      <c r="AE31" s="537">
        <v>0</v>
      </c>
      <c r="AF31" s="537">
        <v>0</v>
      </c>
      <c r="AG31" s="537">
        <v>30</v>
      </c>
      <c r="AH31" s="537">
        <v>120</v>
      </c>
      <c r="AI31" s="537">
        <v>65</v>
      </c>
      <c r="AJ31" s="537">
        <v>3</v>
      </c>
      <c r="AK31" s="537">
        <v>0</v>
      </c>
      <c r="AL31" s="537">
        <v>25</v>
      </c>
      <c r="AM31" s="537">
        <v>82</v>
      </c>
      <c r="AN31" s="537">
        <v>55</v>
      </c>
      <c r="AO31" s="537">
        <v>1</v>
      </c>
      <c r="AP31" s="537">
        <v>1</v>
      </c>
      <c r="AQ31" s="537">
        <v>0</v>
      </c>
      <c r="AR31" s="537">
        <v>16</v>
      </c>
      <c r="AS31" s="537">
        <v>7</v>
      </c>
      <c r="AT31" s="537">
        <v>0</v>
      </c>
      <c r="AU31" s="537">
        <v>0</v>
      </c>
      <c r="AV31" s="537">
        <v>0</v>
      </c>
      <c r="AW31" s="537">
        <v>0</v>
      </c>
      <c r="AX31" s="537">
        <v>0</v>
      </c>
      <c r="AY31" s="537">
        <v>0</v>
      </c>
      <c r="AZ31" s="537">
        <v>0</v>
      </c>
      <c r="BA31" s="537">
        <v>0</v>
      </c>
      <c r="BB31" s="537">
        <v>0</v>
      </c>
      <c r="BC31" s="537">
        <v>0</v>
      </c>
      <c r="BD31" s="537">
        <v>0</v>
      </c>
      <c r="BE31" s="537">
        <v>0</v>
      </c>
      <c r="BF31" s="537">
        <v>0</v>
      </c>
      <c r="BG31" s="537">
        <v>0</v>
      </c>
      <c r="BH31" s="537">
        <v>0</v>
      </c>
      <c r="BI31" s="537">
        <v>0</v>
      </c>
      <c r="BJ31" s="537">
        <v>0</v>
      </c>
      <c r="BK31" s="537">
        <v>0</v>
      </c>
      <c r="BL31" s="537">
        <v>0</v>
      </c>
      <c r="BM31" s="537">
        <v>0</v>
      </c>
      <c r="BN31" s="537">
        <v>0</v>
      </c>
      <c r="BO31" s="537">
        <v>0</v>
      </c>
    </row>
    <row r="32" spans="1:67" ht="14.25" customHeight="1">
      <c r="A32" s="255" t="s">
        <v>236</v>
      </c>
      <c r="B32" s="256"/>
      <c r="C32" s="256"/>
      <c r="D32" s="256"/>
      <c r="E32" s="256"/>
      <c r="F32" s="256"/>
      <c r="G32" s="256"/>
      <c r="H32" s="256"/>
      <c r="I32" s="256"/>
      <c r="J32" s="256"/>
      <c r="K32" s="627"/>
      <c r="L32" s="535" t="s">
        <v>82</v>
      </c>
      <c r="M32" s="536">
        <v>80</v>
      </c>
      <c r="N32" s="537">
        <v>161</v>
      </c>
      <c r="O32" s="537">
        <v>118</v>
      </c>
      <c r="P32" s="537">
        <v>48</v>
      </c>
      <c r="Q32" s="537">
        <v>5</v>
      </c>
      <c r="R32" s="537">
        <v>19</v>
      </c>
      <c r="S32" s="537">
        <v>48</v>
      </c>
      <c r="T32" s="537">
        <v>17</v>
      </c>
      <c r="U32" s="537">
        <v>6</v>
      </c>
      <c r="V32" s="537">
        <v>1</v>
      </c>
      <c r="W32" s="537">
        <v>2</v>
      </c>
      <c r="X32" s="537">
        <v>14</v>
      </c>
      <c r="Y32" s="537">
        <v>13</v>
      </c>
      <c r="Z32" s="537">
        <v>6</v>
      </c>
      <c r="AA32" s="537">
        <v>2</v>
      </c>
      <c r="AB32" s="537">
        <v>0</v>
      </c>
      <c r="AC32" s="537">
        <v>0</v>
      </c>
      <c r="AD32" s="537">
        <v>0</v>
      </c>
      <c r="AE32" s="537">
        <v>0</v>
      </c>
      <c r="AF32" s="537">
        <v>0</v>
      </c>
      <c r="AG32" s="537">
        <v>7</v>
      </c>
      <c r="AH32" s="537">
        <v>25</v>
      </c>
      <c r="AI32" s="537">
        <v>17</v>
      </c>
      <c r="AJ32" s="537">
        <v>3</v>
      </c>
      <c r="AK32" s="537">
        <v>2</v>
      </c>
      <c r="AL32" s="537">
        <v>12</v>
      </c>
      <c r="AM32" s="537">
        <v>22</v>
      </c>
      <c r="AN32" s="537">
        <v>15</v>
      </c>
      <c r="AO32" s="537">
        <v>3</v>
      </c>
      <c r="AP32" s="537">
        <v>0</v>
      </c>
      <c r="AQ32" s="537">
        <v>20</v>
      </c>
      <c r="AR32" s="537">
        <v>22</v>
      </c>
      <c r="AS32" s="537">
        <v>10</v>
      </c>
      <c r="AT32" s="537">
        <v>10</v>
      </c>
      <c r="AU32" s="537">
        <v>3</v>
      </c>
      <c r="AV32" s="537">
        <v>0</v>
      </c>
      <c r="AW32" s="537">
        <v>0</v>
      </c>
      <c r="AX32" s="537">
        <v>0</v>
      </c>
      <c r="AY32" s="537">
        <v>0</v>
      </c>
      <c r="AZ32" s="537">
        <v>0</v>
      </c>
      <c r="BA32" s="537">
        <v>0</v>
      </c>
      <c r="BB32" s="537">
        <v>0</v>
      </c>
      <c r="BC32" s="537">
        <v>0</v>
      </c>
      <c r="BD32" s="537">
        <v>0</v>
      </c>
      <c r="BE32" s="537">
        <v>0</v>
      </c>
      <c r="BF32" s="537">
        <v>0</v>
      </c>
      <c r="BG32" s="537">
        <v>0</v>
      </c>
      <c r="BH32" s="537">
        <v>0</v>
      </c>
      <c r="BI32" s="537">
        <v>0</v>
      </c>
      <c r="BJ32" s="537">
        <v>0</v>
      </c>
      <c r="BK32" s="537">
        <v>0</v>
      </c>
      <c r="BL32" s="537">
        <v>0</v>
      </c>
      <c r="BM32" s="537">
        <v>0</v>
      </c>
      <c r="BN32" s="537">
        <v>0</v>
      </c>
      <c r="BO32" s="537">
        <v>0</v>
      </c>
    </row>
    <row r="33" spans="1:67" ht="14.25" customHeight="1">
      <c r="A33" s="255" t="s">
        <v>136</v>
      </c>
      <c r="B33" s="256"/>
      <c r="C33" s="256"/>
      <c r="D33" s="256"/>
      <c r="E33" s="256"/>
      <c r="F33" s="256"/>
      <c r="G33" s="256"/>
      <c r="H33" s="256"/>
      <c r="I33" s="256"/>
      <c r="J33" s="256"/>
      <c r="K33" s="627"/>
      <c r="L33" s="535" t="s">
        <v>40</v>
      </c>
      <c r="M33" s="536">
        <v>1009</v>
      </c>
      <c r="N33" s="537">
        <v>3738</v>
      </c>
      <c r="O33" s="537">
        <v>1390</v>
      </c>
      <c r="P33" s="537">
        <v>89</v>
      </c>
      <c r="Q33" s="537">
        <v>17</v>
      </c>
      <c r="R33" s="537">
        <v>397</v>
      </c>
      <c r="S33" s="537">
        <v>1262</v>
      </c>
      <c r="T33" s="537">
        <v>534</v>
      </c>
      <c r="U33" s="537">
        <v>47</v>
      </c>
      <c r="V33" s="537">
        <v>4</v>
      </c>
      <c r="W33" s="537">
        <v>112</v>
      </c>
      <c r="X33" s="537">
        <v>442</v>
      </c>
      <c r="Y33" s="537">
        <v>226</v>
      </c>
      <c r="Z33" s="537">
        <v>37</v>
      </c>
      <c r="AA33" s="537">
        <v>12</v>
      </c>
      <c r="AB33" s="537">
        <v>0</v>
      </c>
      <c r="AC33" s="537">
        <v>0</v>
      </c>
      <c r="AD33" s="537">
        <v>0</v>
      </c>
      <c r="AE33" s="537">
        <v>0</v>
      </c>
      <c r="AF33" s="537">
        <v>0</v>
      </c>
      <c r="AG33" s="537">
        <v>155</v>
      </c>
      <c r="AH33" s="537">
        <v>562</v>
      </c>
      <c r="AI33" s="537">
        <v>344</v>
      </c>
      <c r="AJ33" s="537">
        <v>39</v>
      </c>
      <c r="AK33" s="537">
        <v>2</v>
      </c>
      <c r="AL33" s="537">
        <v>147</v>
      </c>
      <c r="AM33" s="537">
        <v>582</v>
      </c>
      <c r="AN33" s="537">
        <v>260</v>
      </c>
      <c r="AO33" s="537">
        <v>29</v>
      </c>
      <c r="AP33" s="537">
        <v>2</v>
      </c>
      <c r="AQ33" s="537">
        <v>111</v>
      </c>
      <c r="AR33" s="537">
        <v>455</v>
      </c>
      <c r="AS33" s="537">
        <v>240</v>
      </c>
      <c r="AT33" s="537">
        <v>46</v>
      </c>
      <c r="AU33" s="537">
        <v>10</v>
      </c>
      <c r="AV33" s="537">
        <v>0</v>
      </c>
      <c r="AW33" s="537">
        <v>0</v>
      </c>
      <c r="AX33" s="537">
        <v>0</v>
      </c>
      <c r="AY33" s="537">
        <v>0</v>
      </c>
      <c r="AZ33" s="537">
        <v>0</v>
      </c>
      <c r="BA33" s="537">
        <v>0</v>
      </c>
      <c r="BB33" s="537">
        <v>0</v>
      </c>
      <c r="BC33" s="537">
        <v>0</v>
      </c>
      <c r="BD33" s="537">
        <v>0</v>
      </c>
      <c r="BE33" s="537">
        <v>0</v>
      </c>
      <c r="BF33" s="537">
        <v>0</v>
      </c>
      <c r="BG33" s="537">
        <v>0</v>
      </c>
      <c r="BH33" s="537">
        <v>0</v>
      </c>
      <c r="BI33" s="537">
        <v>0</v>
      </c>
      <c r="BJ33" s="537">
        <v>0</v>
      </c>
      <c r="BK33" s="537">
        <v>0</v>
      </c>
      <c r="BL33" s="537">
        <v>0</v>
      </c>
      <c r="BM33" s="537">
        <v>0</v>
      </c>
      <c r="BN33" s="537">
        <v>0</v>
      </c>
      <c r="BO33" s="537">
        <v>0</v>
      </c>
    </row>
    <row r="34" spans="1:67" ht="12.75" customHeight="1" thickBot="1">
      <c r="A34" s="255" t="s">
        <v>280</v>
      </c>
      <c r="B34" s="256"/>
      <c r="C34" s="256"/>
      <c r="D34" s="256"/>
      <c r="E34" s="256"/>
      <c r="F34" s="256"/>
      <c r="G34" s="256"/>
      <c r="H34" s="256"/>
      <c r="I34" s="256"/>
      <c r="J34" s="256"/>
      <c r="K34" s="628"/>
      <c r="L34" s="538" t="s">
        <v>93</v>
      </c>
      <c r="M34" s="539">
        <v>40</v>
      </c>
      <c r="N34" s="540">
        <v>168</v>
      </c>
      <c r="O34" s="540">
        <v>51</v>
      </c>
      <c r="P34" s="540">
        <v>5</v>
      </c>
      <c r="Q34" s="540">
        <v>0</v>
      </c>
      <c r="R34" s="540">
        <v>7</v>
      </c>
      <c r="S34" s="540">
        <v>20</v>
      </c>
      <c r="T34" s="540">
        <v>10</v>
      </c>
      <c r="U34" s="540">
        <v>1</v>
      </c>
      <c r="V34" s="540">
        <v>1</v>
      </c>
      <c r="W34" s="540">
        <v>1</v>
      </c>
      <c r="X34" s="540">
        <v>11</v>
      </c>
      <c r="Y34" s="540">
        <v>1</v>
      </c>
      <c r="Z34" s="540">
        <v>1</v>
      </c>
      <c r="AA34" s="540">
        <v>3</v>
      </c>
      <c r="AB34" s="540">
        <v>0</v>
      </c>
      <c r="AC34" s="540">
        <v>0</v>
      </c>
      <c r="AD34" s="540">
        <v>0</v>
      </c>
      <c r="AE34" s="540">
        <v>0</v>
      </c>
      <c r="AF34" s="540">
        <v>0</v>
      </c>
      <c r="AG34" s="540">
        <v>4</v>
      </c>
      <c r="AH34" s="540">
        <v>11</v>
      </c>
      <c r="AI34" s="540">
        <v>5</v>
      </c>
      <c r="AJ34" s="540">
        <v>1</v>
      </c>
      <c r="AK34" s="540">
        <v>0</v>
      </c>
      <c r="AL34" s="540">
        <v>5</v>
      </c>
      <c r="AM34" s="540">
        <v>12</v>
      </c>
      <c r="AN34" s="540">
        <v>10</v>
      </c>
      <c r="AO34" s="540">
        <v>0</v>
      </c>
      <c r="AP34" s="540">
        <v>0</v>
      </c>
      <c r="AQ34" s="540">
        <v>2</v>
      </c>
      <c r="AR34" s="540">
        <v>11</v>
      </c>
      <c r="AS34" s="540">
        <v>2</v>
      </c>
      <c r="AT34" s="540">
        <v>1</v>
      </c>
      <c r="AU34" s="540">
        <v>0</v>
      </c>
      <c r="AV34" s="540">
        <v>0</v>
      </c>
      <c r="AW34" s="540">
        <v>0</v>
      </c>
      <c r="AX34" s="540">
        <v>0</v>
      </c>
      <c r="AY34" s="540">
        <v>0</v>
      </c>
      <c r="AZ34" s="540">
        <v>0</v>
      </c>
      <c r="BA34" s="540">
        <v>0</v>
      </c>
      <c r="BB34" s="540">
        <v>0</v>
      </c>
      <c r="BC34" s="540">
        <v>0</v>
      </c>
      <c r="BD34" s="540">
        <v>0</v>
      </c>
      <c r="BE34" s="540">
        <v>0</v>
      </c>
      <c r="BF34" s="540">
        <v>0</v>
      </c>
      <c r="BG34" s="540">
        <v>0</v>
      </c>
      <c r="BH34" s="540">
        <v>0</v>
      </c>
      <c r="BI34" s="540">
        <v>0</v>
      </c>
      <c r="BJ34" s="540">
        <v>0</v>
      </c>
      <c r="BK34" s="540">
        <v>0</v>
      </c>
      <c r="BL34" s="540">
        <v>0</v>
      </c>
      <c r="BM34" s="540">
        <v>0</v>
      </c>
      <c r="BN34" s="540">
        <v>0</v>
      </c>
      <c r="BO34" s="540">
        <v>0</v>
      </c>
    </row>
    <row r="35" spans="1:5" ht="13.5" customHeight="1" thickTop="1">
      <c r="A35" s="255" t="s">
        <v>233</v>
      </c>
      <c r="B35" s="73" t="s">
        <v>132</v>
      </c>
      <c r="D35" s="66" t="s">
        <v>39</v>
      </c>
      <c r="E35" s="66"/>
    </row>
    <row r="36" spans="1:13" ht="15">
      <c r="A36" s="172"/>
      <c r="B36" s="265"/>
      <c r="C36" s="173"/>
      <c r="D36" s="265"/>
      <c r="E36" s="265"/>
      <c r="F36" s="265"/>
      <c r="G36" s="265"/>
      <c r="H36" s="265"/>
      <c r="I36" s="265"/>
      <c r="J36" s="265"/>
      <c r="K36" s="265"/>
      <c r="L36" s="265"/>
      <c r="M36" s="265"/>
    </row>
    <row r="37" spans="2:9" ht="14.25" customHeight="1">
      <c r="B37" s="256"/>
      <c r="G37" s="256"/>
      <c r="H37" s="256"/>
      <c r="I37" s="256"/>
    </row>
    <row r="38" spans="1:13" ht="15">
      <c r="A38" s="172"/>
      <c r="B38" s="265"/>
      <c r="C38" s="173"/>
      <c r="D38" s="265"/>
      <c r="E38" s="265"/>
      <c r="F38" s="265"/>
      <c r="G38" s="265"/>
      <c r="H38" s="265"/>
      <c r="I38" s="265"/>
      <c r="J38" s="265"/>
      <c r="K38" s="265"/>
      <c r="L38" s="265"/>
      <c r="M38" s="265"/>
    </row>
    <row r="39" spans="1:13" ht="15">
      <c r="A39" s="172"/>
      <c r="B39" s="264"/>
      <c r="C39" s="173"/>
      <c r="D39" s="264"/>
      <c r="E39" s="264"/>
      <c r="F39" s="264"/>
      <c r="G39" s="264"/>
      <c r="H39" s="264"/>
      <c r="I39" s="265"/>
      <c r="J39" s="265"/>
      <c r="K39" s="265"/>
      <c r="L39" s="265"/>
      <c r="M39" s="264"/>
    </row>
    <row r="40" spans="1:13" ht="15">
      <c r="A40" s="172"/>
      <c r="B40" s="265"/>
      <c r="C40" s="173"/>
      <c r="D40" s="265"/>
      <c r="E40" s="265"/>
      <c r="F40" s="265"/>
      <c r="G40" s="265"/>
      <c r="H40" s="265"/>
      <c r="I40" s="265"/>
      <c r="J40" s="265"/>
      <c r="K40" s="265"/>
      <c r="L40" s="265"/>
      <c r="M40" s="265"/>
    </row>
  </sheetData>
  <sheetProtection/>
  <mergeCells count="33">
    <mergeCell ref="B16:G16"/>
    <mergeCell ref="B6:G6"/>
    <mergeCell ref="K7:L13"/>
    <mergeCell ref="M7:BO7"/>
    <mergeCell ref="M8:AF8"/>
    <mergeCell ref="AG8:AZ8"/>
    <mergeCell ref="BA8:BO8"/>
    <mergeCell ref="M9:AF9"/>
    <mergeCell ref="AG9:AZ9"/>
    <mergeCell ref="BA9:BO9"/>
    <mergeCell ref="BK10:BO10"/>
    <mergeCell ref="M10:Q10"/>
    <mergeCell ref="R10:V10"/>
    <mergeCell ref="W10:AA10"/>
    <mergeCell ref="AB10:AF10"/>
    <mergeCell ref="AG10:AK10"/>
    <mergeCell ref="AL10:AP10"/>
    <mergeCell ref="AG11:AK11"/>
    <mergeCell ref="AL11:AP11"/>
    <mergeCell ref="AQ10:AU10"/>
    <mergeCell ref="AV10:AZ10"/>
    <mergeCell ref="BA10:BE10"/>
    <mergeCell ref="BF10:BJ10"/>
    <mergeCell ref="K14:K34"/>
    <mergeCell ref="AQ11:AU11"/>
    <mergeCell ref="AV11:AZ11"/>
    <mergeCell ref="BA11:BE11"/>
    <mergeCell ref="BF11:BJ11"/>
    <mergeCell ref="BK11:BO11"/>
    <mergeCell ref="M11:Q11"/>
    <mergeCell ref="R11:V11"/>
    <mergeCell ref="W11:AA11"/>
    <mergeCell ref="AB11:AF11"/>
  </mergeCells>
  <hyperlinks>
    <hyperlink ref="A4" location="Index!A1" display="Index"/>
    <hyperlink ref="D35" r:id="rId1" display="https://www.hesa.ac.uk/free-statistics#quals"/>
  </hyperlinks>
  <printOptions/>
  <pageMargins left="0.7" right="0.7" top="0.75" bottom="0.75" header="0.3" footer="0.3"/>
  <pageSetup fitToHeight="1" fitToWidth="1" horizontalDpi="600" verticalDpi="600" orientation="landscape" paperSize="9" scale="77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M37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7.28125" style="11" customWidth="1"/>
    <col min="2" max="2" width="14.140625" style="140" customWidth="1"/>
    <col min="3" max="3" width="15.140625" style="11" customWidth="1"/>
    <col min="4" max="4" width="8.7109375" style="11" customWidth="1"/>
    <col min="5" max="5" width="8.8515625" style="11" customWidth="1"/>
    <col min="6" max="6" width="10.8515625" style="11" customWidth="1"/>
    <col min="7" max="7" width="7.8515625" style="140" customWidth="1"/>
    <col min="8" max="8" width="14.140625" style="249" customWidth="1"/>
    <col min="9" max="9" width="12.57421875" style="11" customWidth="1"/>
    <col min="10" max="10" width="11.7109375" style="11" customWidth="1"/>
    <col min="11" max="12" width="11.00390625" style="11" customWidth="1"/>
    <col min="13" max="13" width="12.00390625" style="11" customWidth="1"/>
    <col min="14" max="16384" width="9.140625" style="11" customWidth="1"/>
  </cols>
  <sheetData>
    <row r="1" spans="1:2" ht="21">
      <c r="A1" s="37" t="s">
        <v>125</v>
      </c>
      <c r="B1" s="37"/>
    </row>
    <row r="2" spans="1:2" ht="15" customHeight="1">
      <c r="A2" s="13" t="s">
        <v>7</v>
      </c>
      <c r="B2" s="13"/>
    </row>
    <row r="3" spans="1:2" ht="15">
      <c r="A3" s="13" t="s">
        <v>60</v>
      </c>
      <c r="B3" s="13"/>
    </row>
    <row r="4" spans="1:2" ht="15">
      <c r="A4" s="39" t="s">
        <v>23</v>
      </c>
      <c r="B4" s="39"/>
    </row>
    <row r="5" spans="1:8" s="140" customFormat="1" ht="15" customHeight="1">
      <c r="A5" s="39"/>
      <c r="B5" s="39"/>
      <c r="H5" s="249"/>
    </row>
    <row r="6" spans="1:13" ht="15">
      <c r="A6" s="166"/>
      <c r="B6" s="641" t="s">
        <v>152</v>
      </c>
      <c r="C6" s="641"/>
      <c r="D6" s="641"/>
      <c r="E6" s="641"/>
      <c r="F6" s="641"/>
      <c r="G6" s="641"/>
      <c r="H6" s="642"/>
      <c r="I6" s="642"/>
      <c r="J6" s="642"/>
      <c r="K6" s="642"/>
      <c r="L6" s="642"/>
      <c r="M6" s="642"/>
    </row>
    <row r="7" spans="1:13" ht="62.25" customHeight="1">
      <c r="A7" s="244"/>
      <c r="B7" s="394" t="s">
        <v>174</v>
      </c>
      <c r="C7" s="153" t="s">
        <v>96</v>
      </c>
      <c r="D7" s="153" t="s">
        <v>198</v>
      </c>
      <c r="E7" s="153" t="s">
        <v>208</v>
      </c>
      <c r="F7" s="153" t="s">
        <v>209</v>
      </c>
      <c r="G7" s="153" t="s">
        <v>213</v>
      </c>
      <c r="H7" s="298" t="s">
        <v>156</v>
      </c>
      <c r="I7" s="12" t="s">
        <v>100</v>
      </c>
      <c r="J7" s="12" t="s">
        <v>218</v>
      </c>
      <c r="K7" s="12" t="s">
        <v>210</v>
      </c>
      <c r="L7" s="12" t="s">
        <v>211</v>
      </c>
      <c r="M7" s="12" t="s">
        <v>217</v>
      </c>
    </row>
    <row r="8" spans="1:13" ht="15">
      <c r="A8" s="149" t="s">
        <v>8</v>
      </c>
      <c r="B8" s="310">
        <v>2777</v>
      </c>
      <c r="C8" s="464">
        <v>1266</v>
      </c>
      <c r="D8" s="464">
        <v>235</v>
      </c>
      <c r="E8" s="464">
        <v>719</v>
      </c>
      <c r="F8" s="464">
        <v>457</v>
      </c>
      <c r="G8" s="464">
        <v>100</v>
      </c>
      <c r="H8" s="465">
        <v>0.2173436643969633</v>
      </c>
      <c r="I8" s="217">
        <v>0.2027871215761653</v>
      </c>
      <c r="J8" s="217">
        <v>0.2132486388384755</v>
      </c>
      <c r="K8" s="217">
        <v>0.22028186274509803</v>
      </c>
      <c r="L8" s="217">
        <v>0.270254287403903</v>
      </c>
      <c r="M8" s="217">
        <v>0.20964360587002095</v>
      </c>
    </row>
    <row r="9" spans="1:13" ht="15.75" customHeight="1">
      <c r="A9" s="143" t="s">
        <v>9</v>
      </c>
      <c r="B9" s="310">
        <v>10000</v>
      </c>
      <c r="C9" s="389">
        <v>4977</v>
      </c>
      <c r="D9" s="389">
        <v>867</v>
      </c>
      <c r="E9" s="389">
        <v>2545</v>
      </c>
      <c r="F9" s="389">
        <v>1234</v>
      </c>
      <c r="G9" s="475">
        <v>377</v>
      </c>
      <c r="H9" s="216">
        <v>0.7826563356030367</v>
      </c>
      <c r="I9" s="216">
        <v>0.7972128784238347</v>
      </c>
      <c r="J9" s="216">
        <v>0.7867513611615246</v>
      </c>
      <c r="K9" s="216">
        <v>0.7797181372549019</v>
      </c>
      <c r="L9" s="216">
        <v>0.729745712596097</v>
      </c>
      <c r="M9" s="216">
        <v>0.790356394129979</v>
      </c>
    </row>
    <row r="10" spans="1:13" ht="15">
      <c r="A10" s="146" t="s">
        <v>130</v>
      </c>
      <c r="B10" s="373">
        <v>12777</v>
      </c>
      <c r="C10" s="390">
        <v>6243</v>
      </c>
      <c r="D10" s="390">
        <v>1102</v>
      </c>
      <c r="E10" s="390">
        <v>3264</v>
      </c>
      <c r="F10" s="390">
        <v>1691</v>
      </c>
      <c r="G10" s="390">
        <v>477</v>
      </c>
      <c r="H10" s="299">
        <v>1</v>
      </c>
      <c r="I10" s="218">
        <v>1</v>
      </c>
      <c r="J10" s="218">
        <v>1</v>
      </c>
      <c r="K10" s="218">
        <v>1</v>
      </c>
      <c r="L10" s="218">
        <v>1</v>
      </c>
      <c r="M10" s="218">
        <v>1</v>
      </c>
    </row>
    <row r="11" spans="1:13" ht="15">
      <c r="A11" s="150"/>
      <c r="B11" s="310"/>
      <c r="C11" s="371"/>
      <c r="D11" s="371"/>
      <c r="E11" s="371"/>
      <c r="F11" s="371"/>
      <c r="G11" s="371"/>
      <c r="H11" s="296"/>
      <c r="I11" s="297"/>
      <c r="J11" s="297"/>
      <c r="K11" s="297"/>
      <c r="L11" s="297"/>
      <c r="M11" s="152"/>
    </row>
    <row r="12" spans="1:13" s="249" customFormat="1" ht="15">
      <c r="A12" s="143" t="s">
        <v>10</v>
      </c>
      <c r="B12" s="310">
        <v>5950</v>
      </c>
      <c r="C12" s="137">
        <v>2928</v>
      </c>
      <c r="D12" s="137">
        <v>536</v>
      </c>
      <c r="E12" s="137">
        <v>1520</v>
      </c>
      <c r="F12" s="137">
        <v>610</v>
      </c>
      <c r="G12" s="137">
        <v>356</v>
      </c>
      <c r="H12" s="295">
        <v>0.3968783351120598</v>
      </c>
      <c r="I12" s="216">
        <v>0.40010931948619843</v>
      </c>
      <c r="J12" s="216">
        <v>0.4220472440944882</v>
      </c>
      <c r="K12" s="216">
        <v>0.3976975405546834</v>
      </c>
      <c r="L12" s="216">
        <v>0.4135593220338983</v>
      </c>
      <c r="M12" s="216">
        <v>0.3215898825654923</v>
      </c>
    </row>
    <row r="13" spans="1:13" s="249" customFormat="1" ht="15">
      <c r="A13" s="143" t="s">
        <v>11</v>
      </c>
      <c r="B13" s="310">
        <v>9042</v>
      </c>
      <c r="C13" s="137">
        <v>4390</v>
      </c>
      <c r="D13" s="137">
        <v>734</v>
      </c>
      <c r="E13" s="137">
        <v>2302</v>
      </c>
      <c r="F13" s="137">
        <v>865</v>
      </c>
      <c r="G13" s="137">
        <v>751</v>
      </c>
      <c r="H13" s="295">
        <v>0.6031216648879403</v>
      </c>
      <c r="I13" s="216">
        <v>0.5998906805138016</v>
      </c>
      <c r="J13" s="216">
        <v>0.5779527559055118</v>
      </c>
      <c r="K13" s="216">
        <v>0.6023024594453166</v>
      </c>
      <c r="L13" s="216">
        <v>0.5864406779661017</v>
      </c>
      <c r="M13" s="216">
        <v>0.6784101174345076</v>
      </c>
    </row>
    <row r="14" spans="1:13" s="249" customFormat="1" ht="15">
      <c r="A14" s="146" t="s">
        <v>131</v>
      </c>
      <c r="B14" s="373">
        <v>14992</v>
      </c>
      <c r="C14" s="390">
        <v>7318</v>
      </c>
      <c r="D14" s="390">
        <v>1270</v>
      </c>
      <c r="E14" s="390">
        <v>3822</v>
      </c>
      <c r="F14" s="390">
        <v>1475</v>
      </c>
      <c r="G14" s="390">
        <v>1107</v>
      </c>
      <c r="H14" s="299">
        <v>1</v>
      </c>
      <c r="I14" s="218">
        <v>1</v>
      </c>
      <c r="J14" s="218">
        <v>1</v>
      </c>
      <c r="K14" s="218">
        <v>1</v>
      </c>
      <c r="L14" s="218">
        <v>1</v>
      </c>
      <c r="M14" s="218">
        <v>1</v>
      </c>
    </row>
    <row r="15" spans="1:13" s="249" customFormat="1" ht="15">
      <c r="A15" s="150"/>
      <c r="B15" s="310"/>
      <c r="C15" s="371"/>
      <c r="D15" s="371"/>
      <c r="E15" s="371"/>
      <c r="F15" s="371"/>
      <c r="G15" s="371"/>
      <c r="H15" s="296"/>
      <c r="I15" s="297"/>
      <c r="J15" s="297"/>
      <c r="K15" s="297"/>
      <c r="L15" s="297"/>
      <c r="M15" s="152"/>
    </row>
    <row r="16" spans="1:13" ht="15">
      <c r="A16" s="143" t="s">
        <v>283</v>
      </c>
      <c r="B16" s="310">
        <v>8727</v>
      </c>
      <c r="C16" s="137">
        <v>4194</v>
      </c>
      <c r="D16" s="137">
        <v>771</v>
      </c>
      <c r="E16" s="137">
        <v>2239</v>
      </c>
      <c r="F16" s="137">
        <v>1067</v>
      </c>
      <c r="G16" s="137">
        <v>456</v>
      </c>
      <c r="H16" s="295">
        <v>0.3142713097338759</v>
      </c>
      <c r="I16" s="216">
        <v>0.3092692279330433</v>
      </c>
      <c r="J16" s="216">
        <v>0.32504215851602025</v>
      </c>
      <c r="K16" s="216">
        <v>0.3159751622918431</v>
      </c>
      <c r="L16" s="216">
        <v>0.3370183196462413</v>
      </c>
      <c r="M16" s="216">
        <v>0.2878787878787879</v>
      </c>
    </row>
    <row r="17" spans="1:13" ht="15">
      <c r="A17" s="143" t="s">
        <v>284</v>
      </c>
      <c r="B17" s="310">
        <v>19042</v>
      </c>
      <c r="C17" s="137">
        <v>9367</v>
      </c>
      <c r="D17" s="137">
        <v>1601</v>
      </c>
      <c r="E17" s="137">
        <v>4847</v>
      </c>
      <c r="F17" s="137">
        <v>2099</v>
      </c>
      <c r="G17" s="137">
        <v>1128</v>
      </c>
      <c r="H17" s="295">
        <v>0.685728690266124</v>
      </c>
      <c r="I17" s="216">
        <v>0.6907307720669568</v>
      </c>
      <c r="J17" s="216">
        <v>0.6749578414839797</v>
      </c>
      <c r="K17" s="216">
        <v>0.6840248377081569</v>
      </c>
      <c r="L17" s="216">
        <v>0.6629816803537587</v>
      </c>
      <c r="M17" s="216">
        <v>0.7121212121212122</v>
      </c>
    </row>
    <row r="18" spans="1:13" ht="18.75" customHeight="1">
      <c r="A18" s="146" t="s">
        <v>150</v>
      </c>
      <c r="B18" s="308">
        <v>27769</v>
      </c>
      <c r="C18" s="323">
        <v>13561</v>
      </c>
      <c r="D18" s="323">
        <v>2372</v>
      </c>
      <c r="E18" s="323">
        <v>7086</v>
      </c>
      <c r="F18" s="323">
        <v>3166</v>
      </c>
      <c r="G18" s="323">
        <v>1584</v>
      </c>
      <c r="H18" s="299">
        <v>1</v>
      </c>
      <c r="I18" s="218">
        <v>1</v>
      </c>
      <c r="J18" s="218">
        <v>1</v>
      </c>
      <c r="K18" s="218">
        <v>1</v>
      </c>
      <c r="L18" s="218">
        <v>1</v>
      </c>
      <c r="M18" s="218">
        <v>1</v>
      </c>
    </row>
    <row r="19" spans="1:13" s="140" customFormat="1" ht="15">
      <c r="A19" s="143"/>
      <c r="B19" s="476"/>
      <c r="C19" s="476"/>
      <c r="D19" s="476"/>
      <c r="E19" s="476"/>
      <c r="F19" s="476"/>
      <c r="G19" s="476"/>
      <c r="H19" s="41"/>
      <c r="M19" s="63" t="s">
        <v>15</v>
      </c>
    </row>
    <row r="20" spans="1:13" s="249" customFormat="1" ht="15">
      <c r="A20" s="143"/>
      <c r="H20" s="41"/>
      <c r="M20" s="258"/>
    </row>
    <row r="21" spans="1:10" s="140" customFormat="1" ht="15">
      <c r="A21" s="208"/>
      <c r="B21" s="224" t="s">
        <v>153</v>
      </c>
      <c r="C21" s="388"/>
      <c r="D21" s="209"/>
      <c r="E21" s="209"/>
      <c r="F21" s="209"/>
      <c r="G21" s="209"/>
      <c r="H21" s="209"/>
      <c r="I21" s="209"/>
      <c r="J21" s="209"/>
    </row>
    <row r="22" spans="1:13" ht="46.5" customHeight="1">
      <c r="A22" s="243"/>
      <c r="B22" s="347" t="s">
        <v>175</v>
      </c>
      <c r="C22" s="254" t="s">
        <v>173</v>
      </c>
      <c r="G22" s="11"/>
      <c r="H22" s="496"/>
      <c r="I22" s="496"/>
      <c r="J22" s="496"/>
      <c r="K22" s="496"/>
      <c r="L22" s="496"/>
      <c r="M22" s="496"/>
    </row>
    <row r="23" spans="1:8" s="140" customFormat="1" ht="12.75" customHeight="1">
      <c r="A23" s="149" t="s">
        <v>8</v>
      </c>
      <c r="B23" s="144">
        <v>773</v>
      </c>
      <c r="C23" s="54">
        <v>0.1509765625</v>
      </c>
      <c r="H23" s="249"/>
    </row>
    <row r="24" spans="1:7" ht="12.75" customHeight="1">
      <c r="A24" s="45" t="s">
        <v>9</v>
      </c>
      <c r="B24" s="144">
        <v>4347</v>
      </c>
      <c r="C24" s="54">
        <v>0.8490234375</v>
      </c>
      <c r="G24" s="11"/>
    </row>
    <row r="25" spans="1:7" ht="12.75" customHeight="1">
      <c r="A25" s="45" t="s">
        <v>130</v>
      </c>
      <c r="B25" s="144">
        <v>5120</v>
      </c>
      <c r="C25" s="54">
        <v>1</v>
      </c>
      <c r="G25" s="11"/>
    </row>
    <row r="26" spans="1:7" ht="12.75" customHeight="1">
      <c r="A26" s="55"/>
      <c r="B26" s="144"/>
      <c r="C26" s="391"/>
      <c r="G26" s="11"/>
    </row>
    <row r="27" spans="1:7" ht="12.75" customHeight="1">
      <c r="A27" s="45" t="s">
        <v>10</v>
      </c>
      <c r="B27" s="144">
        <v>130</v>
      </c>
      <c r="C27" s="54">
        <v>0.40625</v>
      </c>
      <c r="G27" s="11"/>
    </row>
    <row r="28" spans="1:7" ht="12.75" customHeight="1">
      <c r="A28" s="45" t="s">
        <v>11</v>
      </c>
      <c r="B28" s="144">
        <v>190</v>
      </c>
      <c r="C28" s="54">
        <v>0.59375</v>
      </c>
      <c r="G28" s="11"/>
    </row>
    <row r="29" spans="1:7" ht="12.75" customHeight="1">
      <c r="A29" s="49" t="s">
        <v>131</v>
      </c>
      <c r="B29" s="372">
        <v>320</v>
      </c>
      <c r="C29" s="65">
        <v>1</v>
      </c>
      <c r="G29" s="11"/>
    </row>
    <row r="30" spans="3:12" ht="15">
      <c r="C30" s="258" t="s">
        <v>15</v>
      </c>
      <c r="F30" s="62"/>
      <c r="G30" s="62"/>
      <c r="H30" s="62"/>
      <c r="L30" s="63"/>
    </row>
    <row r="31" spans="1:2" s="256" customFormat="1" ht="14.25" customHeight="1">
      <c r="A31" s="260" t="s">
        <v>16</v>
      </c>
      <c r="B31" s="260"/>
    </row>
    <row r="32" spans="1:2" s="256" customFormat="1" ht="14.25" customHeight="1">
      <c r="A32" s="255" t="s">
        <v>171</v>
      </c>
      <c r="B32" s="255"/>
    </row>
    <row r="33" spans="1:2" s="256" customFormat="1" ht="14.25" customHeight="1">
      <c r="A33" s="255" t="s">
        <v>120</v>
      </c>
      <c r="B33" s="255"/>
    </row>
    <row r="34" spans="1:2" s="256" customFormat="1" ht="14.25" customHeight="1">
      <c r="A34" s="255" t="s">
        <v>278</v>
      </c>
      <c r="B34" s="255"/>
    </row>
    <row r="35" spans="1:2" s="256" customFormat="1" ht="14.25" customHeight="1">
      <c r="A35" s="255" t="s">
        <v>281</v>
      </c>
      <c r="B35" s="255"/>
    </row>
    <row r="36" s="256" customFormat="1" ht="14.25" customHeight="1">
      <c r="A36" s="256" t="s">
        <v>50</v>
      </c>
    </row>
    <row r="37" spans="1:2" s="256" customFormat="1" ht="14.25" customHeight="1">
      <c r="A37" s="255" t="s">
        <v>228</v>
      </c>
      <c r="B37" s="255"/>
    </row>
    <row r="50" ht="15" customHeight="1"/>
  </sheetData>
  <sheetProtection/>
  <mergeCells count="1">
    <mergeCell ref="B6:M6"/>
  </mergeCells>
  <hyperlinks>
    <hyperlink ref="A4" location="Index!A1" display="Index"/>
  </hyperlink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40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2.00390625" style="249" customWidth="1"/>
    <col min="2" max="3" width="13.140625" style="249" customWidth="1"/>
    <col min="4" max="4" width="13.00390625" style="249" customWidth="1"/>
    <col min="5" max="5" width="14.140625" style="249" customWidth="1"/>
    <col min="6" max="7" width="14.28125" style="249" customWidth="1"/>
    <col min="8" max="8" width="14.00390625" style="249" customWidth="1"/>
    <col min="9" max="9" width="12.140625" style="249" customWidth="1"/>
    <col min="10" max="10" width="14.00390625" style="249" customWidth="1"/>
    <col min="11" max="11" width="14.57421875" style="249" customWidth="1"/>
    <col min="12" max="14" width="9.140625" style="249" customWidth="1"/>
    <col min="15" max="15" width="9.140625" style="252" customWidth="1"/>
    <col min="16" max="16384" width="9.140625" style="249" customWidth="1"/>
  </cols>
  <sheetData>
    <row r="1" ht="21">
      <c r="A1" s="257" t="s">
        <v>293</v>
      </c>
    </row>
    <row r="2" spans="1:2" ht="15">
      <c r="A2" s="250" t="s">
        <v>7</v>
      </c>
      <c r="B2" s="266"/>
    </row>
    <row r="3" ht="15">
      <c r="A3" s="250" t="s">
        <v>141</v>
      </c>
    </row>
    <row r="4" ht="15">
      <c r="A4" s="39" t="s">
        <v>23</v>
      </c>
    </row>
    <row r="5" ht="15" customHeight="1"/>
    <row r="6" spans="1:11" ht="15" customHeight="1">
      <c r="A6" s="643" t="s">
        <v>152</v>
      </c>
      <c r="B6" s="643"/>
      <c r="C6" s="643"/>
      <c r="D6" s="643"/>
      <c r="E6" s="643"/>
      <c r="F6" s="643"/>
      <c r="G6" s="643"/>
      <c r="H6" s="643"/>
      <c r="I6" s="643"/>
      <c r="J6" s="643"/>
      <c r="K6" s="643"/>
    </row>
    <row r="7" spans="1:11" ht="78" customHeight="1">
      <c r="A7" s="243"/>
      <c r="B7" s="262" t="s">
        <v>266</v>
      </c>
      <c r="C7" s="262" t="s">
        <v>70</v>
      </c>
      <c r="D7" s="262" t="s">
        <v>71</v>
      </c>
      <c r="E7" s="147" t="s">
        <v>265</v>
      </c>
      <c r="F7" s="147" t="s">
        <v>72</v>
      </c>
      <c r="G7" s="147" t="s">
        <v>73</v>
      </c>
      <c r="H7" s="163" t="s">
        <v>110</v>
      </c>
      <c r="I7" s="31" t="s">
        <v>111</v>
      </c>
      <c r="J7" s="547" t="s">
        <v>112</v>
      </c>
      <c r="K7" s="547" t="s">
        <v>113</v>
      </c>
    </row>
    <row r="8" spans="1:11" ht="15">
      <c r="A8" s="259" t="s">
        <v>127</v>
      </c>
      <c r="B8" s="549">
        <v>11107</v>
      </c>
      <c r="C8" s="235">
        <v>2334</v>
      </c>
      <c r="D8" s="235">
        <v>8773</v>
      </c>
      <c r="E8" s="548">
        <v>18343</v>
      </c>
      <c r="F8" s="292">
        <v>6989</v>
      </c>
      <c r="G8" s="292">
        <v>11354</v>
      </c>
      <c r="H8" s="361">
        <v>0.2101377509678581</v>
      </c>
      <c r="I8" s="443">
        <v>0.7898622490321419</v>
      </c>
      <c r="J8" s="444">
        <v>0.3810172817968707</v>
      </c>
      <c r="K8" s="444">
        <v>0.6189827182031292</v>
      </c>
    </row>
    <row r="9" spans="1:11" ht="15">
      <c r="A9" s="259" t="s">
        <v>128</v>
      </c>
      <c r="B9" s="549">
        <v>12790</v>
      </c>
      <c r="C9" s="213">
        <v>2743</v>
      </c>
      <c r="D9" s="213">
        <v>10047</v>
      </c>
      <c r="E9" s="548">
        <v>15590</v>
      </c>
      <c r="F9" s="219">
        <v>5900</v>
      </c>
      <c r="G9" s="219">
        <v>9690</v>
      </c>
      <c r="H9" s="361">
        <v>0.21446442533229085</v>
      </c>
      <c r="I9" s="362">
        <v>0.7855355746677092</v>
      </c>
      <c r="J9" s="363">
        <v>0.3784477228992944</v>
      </c>
      <c r="K9" s="363">
        <v>0.6215522771007056</v>
      </c>
    </row>
    <row r="10" spans="1:11" ht="15">
      <c r="A10" s="259" t="s">
        <v>129</v>
      </c>
      <c r="B10" s="549">
        <v>13874</v>
      </c>
      <c r="C10" s="213">
        <v>3169</v>
      </c>
      <c r="D10" s="213">
        <v>10705</v>
      </c>
      <c r="E10" s="548">
        <v>14293</v>
      </c>
      <c r="F10" s="219">
        <v>5327</v>
      </c>
      <c r="G10" s="219">
        <v>8966</v>
      </c>
      <c r="H10" s="361">
        <v>0.22841285858440247</v>
      </c>
      <c r="I10" s="362">
        <v>0.7715871414155975</v>
      </c>
      <c r="J10" s="363">
        <v>0.37269992303925</v>
      </c>
      <c r="K10" s="363">
        <v>0.62730007696075</v>
      </c>
    </row>
    <row r="11" spans="1:11" ht="15">
      <c r="A11" s="259" t="s">
        <v>27</v>
      </c>
      <c r="B11" s="549">
        <v>14004</v>
      </c>
      <c r="C11" s="137">
        <v>3267</v>
      </c>
      <c r="D11" s="137">
        <v>10737</v>
      </c>
      <c r="E11" s="548">
        <v>13050</v>
      </c>
      <c r="F11" s="551">
        <v>4952</v>
      </c>
      <c r="G11" s="551">
        <v>8098</v>
      </c>
      <c r="H11" s="361">
        <v>0.2332904884318766</v>
      </c>
      <c r="I11" s="362">
        <v>0.7667095115681234</v>
      </c>
      <c r="J11" s="363">
        <v>0.37946360153256703</v>
      </c>
      <c r="K11" s="363">
        <v>0.6205363984674329</v>
      </c>
    </row>
    <row r="12" spans="1:11" ht="15">
      <c r="A12" s="259" t="s">
        <v>99</v>
      </c>
      <c r="B12" s="549">
        <v>12782</v>
      </c>
      <c r="C12" s="137">
        <v>2852</v>
      </c>
      <c r="D12" s="137">
        <v>9930</v>
      </c>
      <c r="E12" s="548">
        <v>12971</v>
      </c>
      <c r="F12" s="551">
        <v>5101</v>
      </c>
      <c r="G12" s="551">
        <v>7870</v>
      </c>
      <c r="H12" s="361">
        <v>0.2231262713190424</v>
      </c>
      <c r="I12" s="362">
        <v>0.7768737286809576</v>
      </c>
      <c r="J12" s="363">
        <v>0.39326189191272837</v>
      </c>
      <c r="K12" s="363">
        <v>0.6067381080872716</v>
      </c>
    </row>
    <row r="13" spans="1:11" ht="15">
      <c r="A13" s="64" t="s">
        <v>124</v>
      </c>
      <c r="B13" s="550">
        <v>12777</v>
      </c>
      <c r="C13" s="430">
        <v>2777</v>
      </c>
      <c r="D13" s="430">
        <v>10000</v>
      </c>
      <c r="E13" s="429">
        <v>14992</v>
      </c>
      <c r="F13" s="552">
        <v>5950</v>
      </c>
      <c r="G13" s="552">
        <v>9042</v>
      </c>
      <c r="H13" s="364">
        <v>0.2173436643969633</v>
      </c>
      <c r="I13" s="365">
        <v>0.7826563356030367</v>
      </c>
      <c r="J13" s="366">
        <v>0.3968783351120598</v>
      </c>
      <c r="K13" s="366">
        <v>0.6031216648879403</v>
      </c>
    </row>
    <row r="14" spans="5:11" ht="15">
      <c r="E14" s="258"/>
      <c r="F14" s="62"/>
      <c r="G14" s="62"/>
      <c r="J14" s="62"/>
      <c r="K14" s="258" t="s">
        <v>15</v>
      </c>
    </row>
    <row r="15" spans="5:11" ht="15">
      <c r="E15" s="258"/>
      <c r="F15" s="62"/>
      <c r="G15" s="62"/>
      <c r="J15" s="62"/>
      <c r="K15" s="258"/>
    </row>
    <row r="16" spans="1:11" ht="15">
      <c r="A16" s="641" t="s">
        <v>153</v>
      </c>
      <c r="B16" s="641"/>
      <c r="C16" s="641"/>
      <c r="D16" s="641"/>
      <c r="E16" s="641"/>
      <c r="F16" s="641"/>
      <c r="G16" s="641"/>
      <c r="H16" s="641"/>
      <c r="I16" s="641"/>
      <c r="J16" s="641"/>
      <c r="K16" s="641"/>
    </row>
    <row r="17" spans="1:11" ht="75" customHeight="1">
      <c r="A17" s="243"/>
      <c r="B17" s="262" t="s">
        <v>266</v>
      </c>
      <c r="C17" s="262" t="s">
        <v>70</v>
      </c>
      <c r="D17" s="262" t="s">
        <v>71</v>
      </c>
      <c r="E17" s="147" t="s">
        <v>265</v>
      </c>
      <c r="F17" s="147" t="s">
        <v>72</v>
      </c>
      <c r="G17" s="147" t="s">
        <v>73</v>
      </c>
      <c r="H17" s="546" t="s">
        <v>110</v>
      </c>
      <c r="I17" s="262" t="s">
        <v>111</v>
      </c>
      <c r="J17" s="147" t="s">
        <v>112</v>
      </c>
      <c r="K17" s="147" t="s">
        <v>113</v>
      </c>
    </row>
    <row r="18" spans="1:11" ht="15">
      <c r="A18" s="259" t="s">
        <v>127</v>
      </c>
      <c r="B18" s="549">
        <v>6483</v>
      </c>
      <c r="C18" s="213">
        <v>882</v>
      </c>
      <c r="D18" s="213">
        <v>5601</v>
      </c>
      <c r="E18" s="548">
        <v>1141</v>
      </c>
      <c r="F18" s="219">
        <v>471</v>
      </c>
      <c r="G18" s="219">
        <v>670</v>
      </c>
      <c r="H18" s="361">
        <v>0.13604812586765386</v>
      </c>
      <c r="I18" s="443">
        <v>0.8639518741323461</v>
      </c>
      <c r="J18" s="444">
        <v>0.4127957931638913</v>
      </c>
      <c r="K18" s="444">
        <v>0.5872042068361086</v>
      </c>
    </row>
    <row r="19" spans="1:11" ht="15">
      <c r="A19" s="259" t="s">
        <v>128</v>
      </c>
      <c r="B19" s="549">
        <v>6561</v>
      </c>
      <c r="C19" s="213">
        <v>961</v>
      </c>
      <c r="D19" s="213">
        <v>5600</v>
      </c>
      <c r="E19" s="548">
        <v>634</v>
      </c>
      <c r="F19" s="219">
        <v>240</v>
      </c>
      <c r="G19" s="219">
        <v>394</v>
      </c>
      <c r="H19" s="361">
        <v>0.14647157445511355</v>
      </c>
      <c r="I19" s="362">
        <v>0.8535284255448865</v>
      </c>
      <c r="J19" s="363">
        <v>0.3785488958990536</v>
      </c>
      <c r="K19" s="363">
        <v>0.6214511041009464</v>
      </c>
    </row>
    <row r="20" spans="1:11" ht="15">
      <c r="A20" s="259" t="s">
        <v>129</v>
      </c>
      <c r="B20" s="549">
        <v>6175</v>
      </c>
      <c r="C20" s="213">
        <v>913</v>
      </c>
      <c r="D20" s="213">
        <v>5262</v>
      </c>
      <c r="E20" s="548">
        <v>425</v>
      </c>
      <c r="F20" s="219">
        <v>182</v>
      </c>
      <c r="G20" s="219">
        <v>243</v>
      </c>
      <c r="H20" s="361">
        <v>0.14785425101214575</v>
      </c>
      <c r="I20" s="362">
        <v>0.8521457489878542</v>
      </c>
      <c r="J20" s="363">
        <v>0.42823529411764705</v>
      </c>
      <c r="K20" s="363">
        <v>0.571764705882353</v>
      </c>
    </row>
    <row r="21" spans="1:11" ht="15">
      <c r="A21" s="259" t="s">
        <v>27</v>
      </c>
      <c r="B21" s="549">
        <v>5414</v>
      </c>
      <c r="C21" s="137">
        <v>817</v>
      </c>
      <c r="D21" s="137">
        <v>4597</v>
      </c>
      <c r="E21" s="548">
        <v>311</v>
      </c>
      <c r="F21" s="551">
        <v>123</v>
      </c>
      <c r="G21" s="551">
        <v>188</v>
      </c>
      <c r="H21" s="361">
        <v>0.1509050609530846</v>
      </c>
      <c r="I21" s="362">
        <v>0.8490949390469154</v>
      </c>
      <c r="J21" s="363">
        <v>0.3954983922829582</v>
      </c>
      <c r="K21" s="363">
        <v>0.6045016077170418</v>
      </c>
    </row>
    <row r="22" spans="1:11" ht="15">
      <c r="A22" s="259" t="s">
        <v>99</v>
      </c>
      <c r="B22" s="549">
        <v>5162</v>
      </c>
      <c r="C22" s="137">
        <v>836</v>
      </c>
      <c r="D22" s="137">
        <v>4326</v>
      </c>
      <c r="E22" s="548">
        <v>774</v>
      </c>
      <c r="F22" s="551">
        <v>241</v>
      </c>
      <c r="G22" s="551">
        <v>533</v>
      </c>
      <c r="H22" s="361">
        <v>0.16195273149941883</v>
      </c>
      <c r="I22" s="362">
        <v>0.8380472685005812</v>
      </c>
      <c r="J22" s="363">
        <v>0.31136950904392763</v>
      </c>
      <c r="K22" s="363">
        <v>0.6886304909560723</v>
      </c>
    </row>
    <row r="23" spans="1:11" ht="15">
      <c r="A23" s="64" t="s">
        <v>124</v>
      </c>
      <c r="B23" s="550">
        <v>5120</v>
      </c>
      <c r="C23" s="138">
        <v>773</v>
      </c>
      <c r="D23" s="138">
        <v>4347</v>
      </c>
      <c r="E23" s="429">
        <v>320</v>
      </c>
      <c r="F23" s="553">
        <v>130</v>
      </c>
      <c r="G23" s="553">
        <v>190</v>
      </c>
      <c r="H23" s="364">
        <v>0.1509765625</v>
      </c>
      <c r="I23" s="365">
        <v>0.8490234375</v>
      </c>
      <c r="J23" s="366">
        <v>0.40625</v>
      </c>
      <c r="K23" s="366">
        <v>0.59375</v>
      </c>
    </row>
    <row r="24" spans="3:11" ht="15">
      <c r="C24" s="258"/>
      <c r="F24" s="62"/>
      <c r="G24" s="62"/>
      <c r="K24" s="258" t="s">
        <v>15</v>
      </c>
    </row>
    <row r="25" spans="1:11" ht="14.25" customHeight="1">
      <c r="A25" s="260" t="s">
        <v>16</v>
      </c>
      <c r="B25" s="261"/>
      <c r="C25" s="261"/>
      <c r="E25" s="261"/>
      <c r="F25" s="261"/>
      <c r="G25" s="261"/>
      <c r="H25" s="261"/>
      <c r="I25" s="261"/>
      <c r="J25" s="261"/>
      <c r="K25" s="261"/>
    </row>
    <row r="26" spans="1:11" ht="14.25" customHeight="1">
      <c r="A26" s="255" t="s">
        <v>171</v>
      </c>
      <c r="B26" s="261"/>
      <c r="C26" s="267"/>
      <c r="E26" s="261"/>
      <c r="F26" s="261"/>
      <c r="G26" s="261"/>
      <c r="H26" s="267"/>
      <c r="I26" s="267"/>
      <c r="J26" s="267"/>
      <c r="K26" s="267"/>
    </row>
    <row r="27" spans="1:11" ht="14.25" customHeight="1">
      <c r="A27" s="255" t="s">
        <v>65</v>
      </c>
      <c r="B27" s="261"/>
      <c r="C27" s="267"/>
      <c r="E27" s="261"/>
      <c r="F27" s="261"/>
      <c r="G27" s="261"/>
      <c r="H27" s="267"/>
      <c r="I27" s="267"/>
      <c r="J27" s="267"/>
      <c r="K27" s="236"/>
    </row>
    <row r="28" spans="1:11" ht="14.25" customHeight="1">
      <c r="A28" s="255" t="s">
        <v>278</v>
      </c>
      <c r="B28" s="261"/>
      <c r="C28" s="267"/>
      <c r="F28" s="261"/>
      <c r="G28" s="261"/>
      <c r="H28" s="238"/>
      <c r="I28" s="239"/>
      <c r="J28" s="239"/>
      <c r="K28" s="239"/>
    </row>
    <row r="29" spans="1:11" ht="14.25" customHeight="1">
      <c r="A29" s="255" t="s">
        <v>281</v>
      </c>
      <c r="B29" s="261"/>
      <c r="C29" s="267"/>
      <c r="E29" s="261"/>
      <c r="F29" s="261"/>
      <c r="G29" s="261"/>
      <c r="H29" s="237"/>
      <c r="I29" s="240"/>
      <c r="J29" s="240"/>
      <c r="K29" s="240"/>
    </row>
    <row r="30" spans="1:11" ht="14.25" customHeight="1">
      <c r="A30" s="255" t="s">
        <v>234</v>
      </c>
      <c r="B30" s="261"/>
      <c r="C30" s="267"/>
      <c r="E30" s="261"/>
      <c r="F30" s="261"/>
      <c r="I30" s="240"/>
      <c r="J30" s="240"/>
      <c r="K30" s="240"/>
    </row>
    <row r="31" spans="2:11" ht="15">
      <c r="B31" s="261"/>
      <c r="C31" s="261"/>
      <c r="E31" s="261"/>
      <c r="F31" s="261"/>
      <c r="G31" s="261"/>
      <c r="H31" s="261"/>
      <c r="I31" s="261"/>
      <c r="J31" s="261"/>
      <c r="K31" s="261"/>
    </row>
    <row r="32" spans="2:11" ht="15">
      <c r="B32" s="261"/>
      <c r="C32" s="261"/>
      <c r="E32" s="261"/>
      <c r="F32" s="261"/>
      <c r="G32" s="261"/>
      <c r="H32" s="261"/>
      <c r="I32" s="261"/>
      <c r="J32" s="261"/>
      <c r="K32" s="261"/>
    </row>
    <row r="33" spans="2:11" ht="15">
      <c r="B33" s="261"/>
      <c r="C33" s="261"/>
      <c r="E33" s="261"/>
      <c r="F33" s="261"/>
      <c r="G33" s="261"/>
      <c r="H33" s="261"/>
      <c r="I33" s="261"/>
      <c r="J33" s="261"/>
      <c r="K33" s="261"/>
    </row>
    <row r="34" spans="2:11" ht="15">
      <c r="B34" s="261"/>
      <c r="C34" s="261"/>
      <c r="E34" s="261"/>
      <c r="F34" s="261"/>
      <c r="G34" s="261"/>
      <c r="H34" s="261"/>
      <c r="I34" s="261"/>
      <c r="J34" s="261"/>
      <c r="K34" s="261"/>
    </row>
    <row r="35" spans="2:11" ht="15">
      <c r="B35" s="261"/>
      <c r="C35" s="261"/>
      <c r="E35" s="261"/>
      <c r="F35" s="261"/>
      <c r="G35" s="261"/>
      <c r="H35" s="261"/>
      <c r="I35" s="261"/>
      <c r="J35" s="261"/>
      <c r="K35" s="261"/>
    </row>
    <row r="36" spans="2:11" ht="15">
      <c r="B36" s="261"/>
      <c r="C36" s="261"/>
      <c r="E36" s="261"/>
      <c r="F36" s="261"/>
      <c r="G36" s="261"/>
      <c r="H36" s="261"/>
      <c r="I36" s="261"/>
      <c r="J36" s="261"/>
      <c r="K36" s="261"/>
    </row>
    <row r="37" spans="2:11" ht="15">
      <c r="B37" s="261"/>
      <c r="C37" s="261"/>
      <c r="E37" s="261"/>
      <c r="F37" s="261"/>
      <c r="G37" s="261"/>
      <c r="H37" s="261"/>
      <c r="I37" s="261"/>
      <c r="J37" s="261"/>
      <c r="K37" s="261"/>
    </row>
    <row r="38" spans="2:11" ht="15">
      <c r="B38" s="261"/>
      <c r="C38" s="261"/>
      <c r="E38" s="261"/>
      <c r="F38" s="261"/>
      <c r="G38" s="261"/>
      <c r="H38" s="261"/>
      <c r="I38" s="261"/>
      <c r="J38" s="261"/>
      <c r="K38" s="261"/>
    </row>
    <row r="39" spans="2:11" ht="15">
      <c r="B39" s="261"/>
      <c r="C39" s="261"/>
      <c r="E39" s="261"/>
      <c r="F39" s="261"/>
      <c r="G39" s="261"/>
      <c r="H39" s="261"/>
      <c r="I39" s="261"/>
      <c r="J39" s="261"/>
      <c r="K39" s="261"/>
    </row>
    <row r="40" spans="2:11" ht="15">
      <c r="B40" s="261"/>
      <c r="C40" s="261"/>
      <c r="E40" s="261"/>
      <c r="F40" s="261"/>
      <c r="G40" s="261"/>
      <c r="H40" s="261"/>
      <c r="I40" s="261"/>
      <c r="J40" s="261"/>
      <c r="K40" s="261"/>
    </row>
  </sheetData>
  <sheetProtection/>
  <mergeCells count="2">
    <mergeCell ref="A6:K6"/>
    <mergeCell ref="A16:K16"/>
  </mergeCells>
  <hyperlinks>
    <hyperlink ref="A4" location="Index!A1" display="Index"/>
  </hyperlinks>
  <printOptions/>
  <pageMargins left="0.25" right="0.25" top="0.75" bottom="0.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tables 201516 v 2</dc:title>
  <dc:subject/>
  <dc:creator>McLATCHIE, Graham</dc:creator>
  <cp:keywords/>
  <dc:description/>
  <cp:lastModifiedBy>FENTON, Sophie</cp:lastModifiedBy>
  <cp:lastPrinted>2015-11-17T17:26:58Z</cp:lastPrinted>
  <dcterms:created xsi:type="dcterms:W3CDTF">2012-11-01T14:31:39Z</dcterms:created>
  <dcterms:modified xsi:type="dcterms:W3CDTF">2015-11-18T12:19:50Z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0x0101007F645D6FBA204A029FECB8BFC6578C39005279853530254253B886E13194843F8A003AA4A7828D8545A79A93568015812350001F08A357951FCF43B485014280D9BC3B</vt:lpwstr>
  </property>
  <property fmtid="{D5CDD505-2E9C-101B-9397-08002B2CF9AE}" pid="3" name="TaxCatchAll">
    <vt:lpwstr>16;#Project|93a71d14-959c-44cc-bd90-e2598b79df3e;#27;#Teacher standards / training / recruitment|8c171d0f-89fe-44e9-b121-afc7c039895f;#5;#NCTL|8a55f59b-7d94-44dd-a344-986d47acf947;#4;#NCTL|50b03fc4-9596-44c0-8ddf-78c55856c7ae;#36;#Workplace training and d</vt:lpwstr>
  </property>
  <property fmtid="{D5CDD505-2E9C-101B-9397-08002B2CF9AE}" pid="4" name="IWPFunctionTaxHTField0">
    <vt:lpwstr>Workplace training and development|89e419b4-0e1f-4a20-aa04-0ea6970af53d</vt:lpwstr>
  </property>
  <property fmtid="{D5CDD505-2E9C-101B-9397-08002B2CF9AE}" pid="5" name="IWPSubjectTaxHTField0">
    <vt:lpwstr>Teacher standards / training / recruitment|8c171d0f-89fe-44e9-b121-afc7c039895f</vt:lpwstr>
  </property>
  <property fmtid="{D5CDD505-2E9C-101B-9397-08002B2CF9AE}" pid="6" name="IWPContributor">
    <vt:lpwstr/>
  </property>
  <property fmtid="{D5CDD505-2E9C-101B-9397-08002B2CF9AE}" pid="7" name="IWPRightsProtectiveMarkingTaxHTField0">
    <vt:lpwstr>Official|0884c477-2e62-47ea-b19c-5af6e91124c5</vt:lpwstr>
  </property>
  <property fmtid="{D5CDD505-2E9C-101B-9397-08002B2CF9AE}" pid="8" name="IWPOwnerTaxHTField0">
    <vt:lpwstr>NCTL|8a55f59b-7d94-44dd-a344-986d47acf947</vt:lpwstr>
  </property>
  <property fmtid="{D5CDD505-2E9C-101B-9397-08002B2CF9AE}" pid="9" name="IWPSiteTypeTaxHTField0">
    <vt:lpwstr>Project|93a71d14-959c-44cc-bd90-e2598b79df3e</vt:lpwstr>
  </property>
  <property fmtid="{D5CDD505-2E9C-101B-9397-08002B2CF9AE}" pid="10" name="IWPOrganisationalUnitTaxHTField0">
    <vt:lpwstr>NCTL|50b03fc4-9596-44c0-8ddf-78c55856c7ae</vt:lpwstr>
  </property>
  <property fmtid="{D5CDD505-2E9C-101B-9397-08002B2CF9AE}" pid="11" name="Comments">
    <vt:lpwstr/>
  </property>
  <property fmtid="{D5CDD505-2E9C-101B-9397-08002B2CF9AE}" pid="12" name="IWPOrganisationalUnit">
    <vt:lpwstr>4;#NCTL|50b03fc4-9596-44c0-8ddf-78c55856c7ae</vt:lpwstr>
  </property>
  <property fmtid="{D5CDD505-2E9C-101B-9397-08002B2CF9AE}" pid="13" name="IWPSiteType">
    <vt:lpwstr>16;#Project|93a71d14-959c-44cc-bd90-e2598b79df3e</vt:lpwstr>
  </property>
  <property fmtid="{D5CDD505-2E9C-101B-9397-08002B2CF9AE}" pid="14" name="IWPRightsProtectiveMarking">
    <vt:lpwstr>2;#Official|0884c477-2e62-47ea-b19c-5af6e91124c5</vt:lpwstr>
  </property>
  <property fmtid="{D5CDD505-2E9C-101B-9397-08002B2CF9AE}" pid="15" name="IWPSubject">
    <vt:lpwstr>27;#Teacher standards / training / recruitment|8c171d0f-89fe-44e9-b121-afc7c039895f</vt:lpwstr>
  </property>
  <property fmtid="{D5CDD505-2E9C-101B-9397-08002B2CF9AE}" pid="16" name="IWPOwner">
    <vt:lpwstr>5;#NCTL|8a55f59b-7d94-44dd-a344-986d47acf947</vt:lpwstr>
  </property>
  <property fmtid="{D5CDD505-2E9C-101B-9397-08002B2CF9AE}" pid="17" name="IWPFunction">
    <vt:lpwstr>36;#Workplace training and development|89e419b4-0e1f-4a20-aa04-0ea6970af53d</vt:lpwstr>
  </property>
  <property fmtid="{D5CDD505-2E9C-101B-9397-08002B2CF9AE}" pid="18" name="_dlc_DocId">
    <vt:lpwstr>KHZH3PVSNM5V-5-47070</vt:lpwstr>
  </property>
  <property fmtid="{D5CDD505-2E9C-101B-9397-08002B2CF9AE}" pid="19" name="_dlc_DocIdItemGuid">
    <vt:lpwstr>69026f43-0ccd-4caa-b83c-235a125c44fc</vt:lpwstr>
  </property>
  <property fmtid="{D5CDD505-2E9C-101B-9397-08002B2CF9AE}" pid="20" name="_dlc_DocIdUrl">
    <vt:lpwstr>http://workplaces/sites/tafap/b/_layouts/DocIdRedir.aspx?ID=KHZH3PVSNM5V-5-47070, KHZH3PVSNM5V-5-47070</vt:lpwstr>
  </property>
</Properties>
</file>