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30" yWindow="630" windowWidth="18225" windowHeight="9930" tabRatio="803" activeTab="0"/>
  </bookViews>
  <sheets>
    <sheet name="Index" sheetId="1" r:id="rId1"/>
    <sheet name="Table 1" sheetId="2" r:id="rId2"/>
    <sheet name="Table 1a" sheetId="3" r:id="rId3"/>
    <sheet name="Table 1b" sheetId="4" r:id="rId4"/>
    <sheet name="Table 1c" sheetId="5" r:id="rId5"/>
    <sheet name="Table 2" sheetId="6" r:id="rId6"/>
    <sheet name="Table 2a" sheetId="7" r:id="rId7"/>
    <sheet name="Table 3" sheetId="8" r:id="rId8"/>
    <sheet name="Table 3a" sheetId="9" r:id="rId9"/>
    <sheet name="Table 4" sheetId="10" r:id="rId10"/>
    <sheet name="Table 4a" sheetId="11" r:id="rId11"/>
    <sheet name="Table 5" sheetId="12" r:id="rId12"/>
    <sheet name="Table 6" sheetId="13" r:id="rId13"/>
    <sheet name="Table 7" sheetId="14" r:id="rId14"/>
  </sheets>
  <definedNames>
    <definedName name="_xlnm.Print_Area" localSheetId="0">'Index'!$A$1:$C$26</definedName>
    <definedName name="_xlnm.Print_Area" localSheetId="1">'Table 1'!$A$1:$N$41</definedName>
    <definedName name="_xlnm.Print_Area" localSheetId="2">'Table 1a'!$A$1:$K$26</definedName>
    <definedName name="_xlnm.Print_Area" localSheetId="3">'Table 1b'!$A$1:$Z$42</definedName>
    <definedName name="_xlnm.Print_Area" localSheetId="4">'Table 1c'!$A$1:$N$41</definedName>
    <definedName name="_xlnm.Print_Area" localSheetId="5">'Table 2'!$A$1:$M$36</definedName>
    <definedName name="_xlnm.Print_Area" localSheetId="6">'Table 2a'!$A$1:$L$21</definedName>
    <definedName name="_xlnm.Print_Area" localSheetId="7">'Table 3'!$A$1:$H$21</definedName>
    <definedName name="_xlnm.Print_Area" localSheetId="8">'Table 3a'!$A$1:$H$20</definedName>
    <definedName name="_xlnm.Print_Area" localSheetId="9">'Table 4'!$A$1:$G$16</definedName>
    <definedName name="_xlnm.Print_Area" localSheetId="10">'Table 4a'!$A$1:$H$20</definedName>
    <definedName name="_xlnm.Print_Area" localSheetId="11">'Table 5'!$A$1:$J$21</definedName>
    <definedName name="_xlnm.Print_Area" localSheetId="12">'Table 6'!$A$1:$J$20</definedName>
    <definedName name="_xlnm.Print_Area" localSheetId="13">'Table 7'!$A$1:$J$20</definedName>
  </definedNames>
  <calcPr fullCalcOnLoad="1"/>
</workbook>
</file>

<file path=xl/sharedStrings.xml><?xml version="1.0" encoding="utf-8"?>
<sst xmlns="http://schemas.openxmlformats.org/spreadsheetml/2006/main" count="692" uniqueCount="236">
  <si>
    <t>English</t>
  </si>
  <si>
    <t>Mathematics</t>
  </si>
  <si>
    <t>Chemistry</t>
  </si>
  <si>
    <t>Geography</t>
  </si>
  <si>
    <t>History</t>
  </si>
  <si>
    <t>Music</t>
  </si>
  <si>
    <t>Physical education</t>
  </si>
  <si>
    <t>Religious education</t>
  </si>
  <si>
    <t>Business studies</t>
  </si>
  <si>
    <t>Total</t>
  </si>
  <si>
    <t>Coverage: England</t>
  </si>
  <si>
    <t>Males on primary ITT programmes</t>
  </si>
  <si>
    <t>Females on primary ITT programmes</t>
  </si>
  <si>
    <t>Males on secondary ITT programmes</t>
  </si>
  <si>
    <t>Females on secondary ITT programmes</t>
  </si>
  <si>
    <t>Non-BME entrants on ITT programmes</t>
  </si>
  <si>
    <t>Black and minority ethnic (BME) entrants on ITT programmes</t>
  </si>
  <si>
    <t xml:space="preserve">Total </t>
  </si>
  <si>
    <t>School Direct (Fee)</t>
  </si>
  <si>
    <t>Total new entrants</t>
  </si>
  <si>
    <t>Computer science</t>
  </si>
  <si>
    <t>Art</t>
  </si>
  <si>
    <t>School Direct (Salary)</t>
  </si>
  <si>
    <t>Total postgraduate entrants</t>
  </si>
  <si>
    <t>Aged under 25</t>
  </si>
  <si>
    <t>25-34</t>
  </si>
  <si>
    <t>35-44</t>
  </si>
  <si>
    <t>45-54</t>
  </si>
  <si>
    <t>over 55</t>
  </si>
  <si>
    <t>Source: NCTL Initial Teacher Training Census</t>
  </si>
  <si>
    <t>Provider led</t>
  </si>
  <si>
    <t>Footnotes</t>
  </si>
  <si>
    <t>% of postgraduate entrants with first class UK degrees</t>
  </si>
  <si>
    <t>% of postgraduate entrants with 2:1 classified UK degrees</t>
  </si>
  <si>
    <t>Subject of initial teacher training  programme</t>
  </si>
  <si>
    <t>Table 1</t>
  </si>
  <si>
    <t>Table 2</t>
  </si>
  <si>
    <t>Table 3</t>
  </si>
  <si>
    <t>Table 4</t>
  </si>
  <si>
    <t>Table 5</t>
  </si>
  <si>
    <t>INDEX</t>
  </si>
  <si>
    <t>Index</t>
  </si>
  <si>
    <t>Note:</t>
  </si>
  <si>
    <t>2008/09</t>
  </si>
  <si>
    <t>2009/10</t>
  </si>
  <si>
    <t>2011/12</t>
  </si>
  <si>
    <t>2012/13</t>
  </si>
  <si>
    <t>2013/14</t>
  </si>
  <si>
    <t>1)  Figures for 2014/15 are provisional and are subject to change.</t>
  </si>
  <si>
    <t>N/A</t>
  </si>
  <si>
    <t>2010/11</t>
  </si>
  <si>
    <t>% of postgraduate entrants with 2:1  or higher classified UK degrees</t>
  </si>
  <si>
    <t>Table 1a</t>
  </si>
  <si>
    <t>Table 2a</t>
  </si>
  <si>
    <t>Academic year: 2014/15</t>
  </si>
  <si>
    <t>Academic years: 2014/15</t>
  </si>
  <si>
    <t>Table 3a</t>
  </si>
  <si>
    <t>Table 4a</t>
  </si>
  <si>
    <t>Contribution to 2014/15 target at census date (%)</t>
  </si>
  <si>
    <t>https://www.gov.uk/government/publications/teacher-supply-model</t>
  </si>
  <si>
    <t>2014/15</t>
  </si>
  <si>
    <t>Table 1b</t>
  </si>
  <si>
    <t>Total Secondary</t>
  </si>
  <si>
    <t>Contribution to target at census date (%)</t>
  </si>
  <si>
    <t>https://www.gov.uk/allocation-of-initial-teacher-training-places</t>
  </si>
  <si>
    <t>Table 6</t>
  </si>
  <si>
    <t>Total postgraduate entrants in initial teacher training</t>
  </si>
  <si>
    <t>https://www.hesa.ac.uk/free-statistics#quals</t>
  </si>
  <si>
    <t>Primary</t>
  </si>
  <si>
    <t>Science</t>
  </si>
  <si>
    <t>Other</t>
  </si>
  <si>
    <t>Design &amp; technology</t>
  </si>
  <si>
    <t>Total new entrants (actual registrations)</t>
  </si>
  <si>
    <t>Total Males on ITT programmes</t>
  </si>
  <si>
    <t>Total Females on ITT programmes</t>
  </si>
  <si>
    <t>New entrants to Primary programmes</t>
  </si>
  <si>
    <t xml:space="preserve">Primary target </t>
  </si>
  <si>
    <t>Contribution to Primary target  (%)</t>
  </si>
  <si>
    <t>New entrants to Secondary programmes</t>
  </si>
  <si>
    <t xml:space="preserve">Secondary target </t>
  </si>
  <si>
    <t>Contribution to Secondary target (%)</t>
  </si>
  <si>
    <t>Teacher Supply Model target</t>
  </si>
  <si>
    <t>Contribution to TSM at census date (%)</t>
  </si>
  <si>
    <t>Academic years: 2008/09 to 2014/15</t>
  </si>
  <si>
    <t>Initial teacher training showing the gender breakdown in 2008/09 to 2014/15</t>
  </si>
  <si>
    <t>Initial teacher training showing the ethnicity breakdown from 2008/09 to 2014/15</t>
  </si>
  <si>
    <t>Table 7</t>
  </si>
  <si>
    <t>Provisional data on initial teacher training new entrants (including forecast new entrants) and training places by route and subject specialism in 2014/15</t>
  </si>
  <si>
    <t>Table 1: Provisional data on initial teacher training new entrants (including forecast new entrants) and training places by route and subject specialism in 2014/15</t>
  </si>
  <si>
    <t>Social studies</t>
  </si>
  <si>
    <t>Modern and ancient languages</t>
  </si>
  <si>
    <t>Total number of new entrants</t>
  </si>
  <si>
    <t>Total new entrants to all postgraduate (PG) programmes</t>
  </si>
  <si>
    <t>School Direct  (Fee)</t>
  </si>
  <si>
    <t>Physics and physics with mathematics</t>
  </si>
  <si>
    <t>Biology and General Science</t>
  </si>
  <si>
    <t>Total Science, of which:</t>
  </si>
  <si>
    <r>
      <t>2014/15</t>
    </r>
    <r>
      <rPr>
        <b/>
        <vertAlign val="superscript"/>
        <sz val="11"/>
        <rFont val="Calibri"/>
        <family val="2"/>
      </rPr>
      <t>1</t>
    </r>
  </si>
  <si>
    <r>
      <t>Total</t>
    </r>
    <r>
      <rPr>
        <b/>
        <vertAlign val="superscript"/>
        <sz val="11"/>
        <color indexed="8"/>
        <rFont val="Calibri"/>
        <family val="2"/>
      </rPr>
      <t>6</t>
    </r>
  </si>
  <si>
    <r>
      <t>Subject of initial teacher training programme</t>
    </r>
    <r>
      <rPr>
        <b/>
        <vertAlign val="superscript"/>
        <sz val="11"/>
        <rFont val="Calibri"/>
        <family val="2"/>
      </rPr>
      <t>5</t>
    </r>
  </si>
  <si>
    <t xml:space="preserve">2)  Percentages are rounded to the nearest whole percentage, and summed percentages are derived from the unrounded components. </t>
  </si>
  <si>
    <r>
      <t>Proportion of all graduates with 2:1 or better (HESA data)</t>
    </r>
    <r>
      <rPr>
        <b/>
        <vertAlign val="superscript"/>
        <sz val="11"/>
        <rFont val="Calibri"/>
        <family val="2"/>
      </rPr>
      <t>6</t>
    </r>
  </si>
  <si>
    <t xml:space="preserve">6) HESA data </t>
  </si>
  <si>
    <r>
      <t>Ethnicity breakdown of new entrants on initial teacher training programmes (where known)</t>
    </r>
    <r>
      <rPr>
        <b/>
        <vertAlign val="superscript"/>
        <sz val="11"/>
        <color indexed="8"/>
        <rFont val="Calibri"/>
        <family val="2"/>
      </rPr>
      <t>5</t>
    </r>
  </si>
  <si>
    <r>
      <t>Table 4a: Initial teacher training showing the ethnicity breakdown from 2008/09 to 2014/15</t>
    </r>
    <r>
      <rPr>
        <b/>
        <vertAlign val="superscript"/>
        <sz val="14"/>
        <rFont val="Calibri"/>
        <family val="2"/>
      </rPr>
      <t>1,2,3,4</t>
    </r>
  </si>
  <si>
    <r>
      <t>Ethnicity breakdown of new entrants on initial teacher training programmes</t>
    </r>
    <r>
      <rPr>
        <b/>
        <vertAlign val="superscript"/>
        <sz val="11"/>
        <color indexed="8"/>
        <rFont val="Calibri"/>
        <family val="2"/>
      </rPr>
      <t>5</t>
    </r>
  </si>
  <si>
    <r>
      <t>Table 5: Age breakdown of new entrants in 2014/15, as at 8 October 2014</t>
    </r>
    <r>
      <rPr>
        <b/>
        <vertAlign val="superscript"/>
        <sz val="14"/>
        <rFont val="Calibri"/>
        <family val="2"/>
      </rPr>
      <t>1,2,3,4</t>
    </r>
  </si>
  <si>
    <r>
      <t>Age breakdown of new entrants on initial teacher training programmes</t>
    </r>
    <r>
      <rPr>
        <b/>
        <vertAlign val="superscript"/>
        <sz val="11"/>
        <color indexed="8"/>
        <rFont val="Calibri"/>
        <family val="2"/>
      </rPr>
      <t>5</t>
    </r>
  </si>
  <si>
    <t>5) A small number of cases where 'Other' gender has been recorded have been removed from these calculations.</t>
  </si>
  <si>
    <t>6) A small number of cases where 'Other' gender has been recorded have been removed from these calculations.</t>
  </si>
  <si>
    <t>% of postgraduate entrants with first class degrees</t>
  </si>
  <si>
    <t>% of postgraduate entrants with 2:1 classified  degrees</t>
  </si>
  <si>
    <t>% of postgraduate entrants with first class  degrees</t>
  </si>
  <si>
    <t>% of postgraduate entrants with 2:1 classified degrees</t>
  </si>
  <si>
    <r>
      <t>Table 3a: Initial teacher training showing the gender breakdown from 2008/09 to 2014/15</t>
    </r>
    <r>
      <rPr>
        <b/>
        <vertAlign val="superscript"/>
        <sz val="14"/>
        <rFont val="Calibri"/>
        <family val="2"/>
      </rPr>
      <t>1,2,3,4</t>
    </r>
  </si>
  <si>
    <t>2) Data were extracted on 10 November 2014.</t>
  </si>
  <si>
    <t>3) Total excludes forecast data shown in table 1.</t>
  </si>
  <si>
    <t>4) Teach First and Troops to Teach are excluded.</t>
  </si>
  <si>
    <t>5) The Primary/Secondary split was derived from the subject categories provided in table 1.</t>
  </si>
  <si>
    <t>3) The subject of the degree held may not be the same as the subject being trained to teach.</t>
  </si>
  <si>
    <t>5) Teach First and Troops to Teach are excluded.</t>
  </si>
  <si>
    <t>3)  Data were extracted on 10 November 2014.</t>
  </si>
  <si>
    <t>5) The subject of the degree held may not be the same as the subject being trained to teach.</t>
  </si>
  <si>
    <t>6) Total excludes forecast data shown in table 1.</t>
  </si>
  <si>
    <t>5) Targets are taken from the Teacher Supply Model.</t>
  </si>
  <si>
    <t>4)  Data were extracted on 10 November 2014.</t>
  </si>
  <si>
    <t>3) Teach First and Troops to teach are excluded.</t>
  </si>
  <si>
    <t>2)  Provider led (formerly mainstream or core)  includes Higher Education Institutions (HEI) and School-Centred ITTs (SCITT).</t>
  </si>
  <si>
    <t>3) Teach First and Troops to Teach are excluded.</t>
  </si>
  <si>
    <t>4) Source of Allocations data is:</t>
  </si>
  <si>
    <t>1) Percentages for 2014/15 are based on data about actual new entrants at the time of the census, and are provisional and subject to change.</t>
  </si>
  <si>
    <t>Statistical First Release 197 Table 9</t>
  </si>
  <si>
    <t>Percentage of new entrants with first class or  2:1 classified degrees in 2014/15, as at 8 October 2014</t>
  </si>
  <si>
    <t>Initial teacher training new entrants showing the percentage of new entrants with first class or  2:1 classified degrees in 2008/09 to 2014/15</t>
  </si>
  <si>
    <t>Gender breakdown of new entrants in 2014/15, as at 8 October 2014</t>
  </si>
  <si>
    <t>Age breakdown of new entrants in 2014/15, as at 8 October 2014</t>
  </si>
  <si>
    <r>
      <t>Table 2: Percentage of new entrants with first class or  2:1 classified degrees in 2014/15, as at 8 October 2014</t>
    </r>
    <r>
      <rPr>
        <b/>
        <vertAlign val="superscript"/>
        <sz val="14"/>
        <rFont val="Calibri"/>
        <family val="2"/>
      </rPr>
      <t>1,2,3,4</t>
    </r>
  </si>
  <si>
    <r>
      <t>Table 3: Gender breakdown of new entrants in 2014/15, as at 8 October 2014</t>
    </r>
    <r>
      <rPr>
        <b/>
        <vertAlign val="superscript"/>
        <sz val="14"/>
        <rFont val="Calibri"/>
        <family val="2"/>
      </rPr>
      <t>1,2,3,4,5</t>
    </r>
  </si>
  <si>
    <r>
      <t>Table 4: Ethnicity breakdown of new entrants in 2014/15, as at 8 October 2014</t>
    </r>
    <r>
      <rPr>
        <b/>
        <vertAlign val="superscript"/>
        <sz val="14"/>
        <rFont val="Calibri"/>
        <family val="2"/>
      </rPr>
      <t>1,2,3,4</t>
    </r>
  </si>
  <si>
    <t>2004/05</t>
  </si>
  <si>
    <t>2005/06</t>
  </si>
  <si>
    <t>2006/07</t>
  </si>
  <si>
    <t>2007/08</t>
  </si>
  <si>
    <t xml:space="preserve">Data prior to 2013/14 is taken from historic publications. </t>
  </si>
  <si>
    <t>http://webarchive.nationalarchives.gov.uk/20130423140808/http:/education.gov.uk/rsgateway/DB/TIM/m002013/index.shtml</t>
  </si>
  <si>
    <t xml:space="preserve">Figures are rounded and totals may differ to the sum of the parts because of this. </t>
  </si>
  <si>
    <t>2) Teach First and Troops to teach are excluded</t>
  </si>
  <si>
    <t>6) Includes the forecast trainees for 2014/15</t>
  </si>
  <si>
    <t>7) Social Studies includes citzenship</t>
  </si>
  <si>
    <t>8) Historically business studies were included in Technology</t>
  </si>
  <si>
    <t>9) Historically ICT / Computer Science were included in Technology</t>
  </si>
  <si>
    <t>Academic year: 2004/05 - 2014/15</t>
  </si>
  <si>
    <t xml:space="preserve">1)  Figures for 2014/15 are provisional and are subject to change. Figures for 2013/14 have been revised. </t>
  </si>
  <si>
    <t>..</t>
  </si>
  <si>
    <t>Ethnicity breakdown of new entrants in 2014/15, as at 8 October 2014</t>
  </si>
  <si>
    <r>
      <t>Gender breakdown of new entrants on primary and secondary initial teacher training programmes</t>
    </r>
    <r>
      <rPr>
        <b/>
        <vertAlign val="superscript"/>
        <sz val="11"/>
        <color indexed="8"/>
        <rFont val="Calibri"/>
        <family val="2"/>
      </rPr>
      <t>6</t>
    </r>
  </si>
  <si>
    <t>8) There is not subject breakdown for forecast trainees as they have not started on a course</t>
  </si>
  <si>
    <t xml:space="preserve">1) Figures for 2014/15 are provisional and are subject to change, they include the forecast trainees. Figures for 2013/14 have been revised. </t>
  </si>
  <si>
    <t>3) Data were extracted on 10 November 2014</t>
  </si>
  <si>
    <t>4) Drama was included in English until academic year 2012 to 2013</t>
  </si>
  <si>
    <t>5) Modern and ancient languages includes classics</t>
  </si>
  <si>
    <t>Initial teacher training new entrants (including forecast new entrants) and training places 2004/05 to 2014/15</t>
  </si>
  <si>
    <t xml:space="preserve">Figures for the breakdowns have been re-extracted in November 2014, and as such these revised figures may differ slightly from those previously published. </t>
  </si>
  <si>
    <t>1)  Percentages for 2014/15 are based on data about actual new entrants (exc. forecasts) at the time of the census, and are provisional and subject to change.</t>
  </si>
  <si>
    <r>
      <t>Table 2a: Initial teacher training new entrants showing the percentage of new entrants with first class or  2:1 classified degrees from 2008/09 to 2014/15</t>
    </r>
    <r>
      <rPr>
        <b/>
        <vertAlign val="superscript"/>
        <sz val="14"/>
        <rFont val="Calibri"/>
        <family val="2"/>
      </rPr>
      <t>1,2,3,5</t>
    </r>
  </si>
  <si>
    <r>
      <t>Gender breakdown of new entrants on primary and secondary initial teacher training programmes</t>
    </r>
    <r>
      <rPr>
        <b/>
        <vertAlign val="superscript"/>
        <sz val="11"/>
        <color indexed="8"/>
        <rFont val="Calibri"/>
        <family val="2"/>
      </rPr>
      <t>5</t>
    </r>
  </si>
  <si>
    <t>5) Data are based on known cases and exclude those where ethnicity is unknown or not declared.</t>
  </si>
  <si>
    <t>5) Age bands are based on the ages of new entrants on the day of the census, 8 October 2014.</t>
  </si>
  <si>
    <t>Mean Age</t>
  </si>
  <si>
    <t>Median Age</t>
  </si>
  <si>
    <t>Contribution to initial allocations at census date (%)</t>
  </si>
  <si>
    <t>Figures for 2004/05 to 2007/08 are mainsteam routes only</t>
  </si>
  <si>
    <t>Recruited</t>
  </si>
  <si>
    <t>Target</t>
  </si>
  <si>
    <t>Contribution to target</t>
  </si>
  <si>
    <t>Initial teacher training new entrants by subject and target (detailed breakdown), 2004/05 to 2014/15</t>
  </si>
  <si>
    <t>Initial allocations (Published in November)</t>
  </si>
  <si>
    <t>1)  Figures for 2013/14 are now final.</t>
  </si>
  <si>
    <t>4)  Data were extracted on 13 November 2014.</t>
  </si>
  <si>
    <t>Contribution to 2013/14 target at census date (%)</t>
  </si>
  <si>
    <t>Final data on initial teacher training new entrants (including forecast new entrants) and training places by route and subject specialism in 2013/14</t>
  </si>
  <si>
    <t>Table 1c</t>
  </si>
  <si>
    <t xml:space="preserve">Historic information is taken from here: </t>
  </si>
  <si>
    <t>% of postgraduate entrants with 2:1 or better</t>
  </si>
  <si>
    <t>Total number of new entrants where ethnicity is known</t>
  </si>
  <si>
    <r>
      <t>2014/15</t>
    </r>
    <r>
      <rPr>
        <b/>
        <vertAlign val="superscript"/>
        <sz val="11"/>
        <rFont val="Calibri"/>
        <family val="2"/>
      </rPr>
      <t>5</t>
    </r>
  </si>
  <si>
    <t>5) Total excludes forecast data shown in table 1. Target is 93% when the forecasts are included.</t>
  </si>
  <si>
    <t>2)  Provider led (formerly mainstream or core)  includes Higher Education Institutions (HEI - 20,774) and School-Centred ITTs (SCITT - 2,150) offering PG and UG courses</t>
  </si>
  <si>
    <t xml:space="preserve">5) Total excludes forecast data shown in table 1. </t>
  </si>
  <si>
    <t>Initial allocations</t>
  </si>
  <si>
    <t>Census (exc. Forecast)</t>
  </si>
  <si>
    <t>Fill Rate</t>
  </si>
  <si>
    <t>Provider led (Total)</t>
  </si>
  <si>
    <t>HEI</t>
  </si>
  <si>
    <t>SCITT</t>
  </si>
  <si>
    <t>School Direct (Total)</t>
  </si>
  <si>
    <t>School direct (Fee)</t>
  </si>
  <si>
    <t>School direct (Salaried)</t>
  </si>
  <si>
    <t>Academic year: 2013/14</t>
  </si>
  <si>
    <t>Academic years: 2004/05 to 2014/15</t>
  </si>
  <si>
    <r>
      <t>2014/15 target</t>
    </r>
    <r>
      <rPr>
        <b/>
        <vertAlign val="superscript"/>
        <sz val="10"/>
        <rFont val="Calibri"/>
        <family val="2"/>
      </rPr>
      <t>5</t>
    </r>
  </si>
  <si>
    <r>
      <t>New entrants to Provider led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postgraduate programmes</t>
    </r>
  </si>
  <si>
    <r>
      <t>New entrants to Provider led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undergraduate (UG) programmes</t>
    </r>
  </si>
  <si>
    <r>
      <t>Forecast Registrations</t>
    </r>
    <r>
      <rPr>
        <b/>
        <vertAlign val="superscript"/>
        <sz val="10"/>
        <rFont val="Calibri"/>
        <family val="2"/>
      </rPr>
      <t>8</t>
    </r>
  </si>
  <si>
    <r>
      <t>Table 7: Initial Teacher Training new entrants</t>
    </r>
    <r>
      <rPr>
        <b/>
        <vertAlign val="superscript"/>
        <sz val="14"/>
        <rFont val="Calibri"/>
        <family val="2"/>
      </rPr>
      <t>1,2,3</t>
    </r>
    <r>
      <rPr>
        <b/>
        <sz val="14"/>
        <rFont val="Calibri"/>
        <family val="2"/>
      </rPr>
      <t xml:space="preserve"> - Against inital allocations</t>
    </r>
    <r>
      <rPr>
        <b/>
        <vertAlign val="superscript"/>
        <sz val="14"/>
        <rFont val="Calibri"/>
        <family val="2"/>
      </rPr>
      <t>4</t>
    </r>
    <r>
      <rPr>
        <b/>
        <sz val="14"/>
        <rFont val="Calibri"/>
        <family val="2"/>
      </rPr>
      <t xml:space="preserve"> by route</t>
    </r>
  </si>
  <si>
    <r>
      <t>Table 6: Initial Teacher Training new entrants</t>
    </r>
    <r>
      <rPr>
        <b/>
        <vertAlign val="superscript"/>
        <sz val="14"/>
        <rFont val="Calibri"/>
        <family val="2"/>
      </rPr>
      <t>1,2,3</t>
    </r>
    <r>
      <rPr>
        <b/>
        <sz val="14"/>
        <rFont val="Calibri"/>
        <family val="2"/>
      </rPr>
      <t xml:space="preserve"> - Against TSM targets and inital allocations</t>
    </r>
    <r>
      <rPr>
        <b/>
        <vertAlign val="superscript"/>
        <sz val="14"/>
        <rFont val="Calibri"/>
        <family val="2"/>
      </rPr>
      <t>4</t>
    </r>
  </si>
  <si>
    <r>
      <t>2014/15 UG tagets</t>
    </r>
    <r>
      <rPr>
        <b/>
        <vertAlign val="superscript"/>
        <sz val="10"/>
        <rFont val="Calibri"/>
        <family val="2"/>
      </rPr>
      <t>6,7,9</t>
    </r>
  </si>
  <si>
    <r>
      <t>Contribution to 2014/15 UG targets</t>
    </r>
    <r>
      <rPr>
        <b/>
        <vertAlign val="superscript"/>
        <sz val="10"/>
        <rFont val="Calibri"/>
        <family val="2"/>
      </rPr>
      <t>6,7,9</t>
    </r>
    <r>
      <rPr>
        <b/>
        <sz val="10"/>
        <rFont val="Calibri"/>
        <family val="2"/>
      </rPr>
      <t xml:space="preserve"> (%)</t>
    </r>
  </si>
  <si>
    <r>
      <t>2014/15 PG target</t>
    </r>
    <r>
      <rPr>
        <b/>
        <vertAlign val="superscript"/>
        <sz val="10"/>
        <rFont val="Calibri"/>
        <family val="2"/>
      </rPr>
      <t>6,7,9</t>
    </r>
  </si>
  <si>
    <r>
      <t>Contribution to 2014/15 PG target</t>
    </r>
    <r>
      <rPr>
        <b/>
        <vertAlign val="superscript"/>
        <sz val="10"/>
        <rFont val="Calibri"/>
        <family val="2"/>
      </rPr>
      <t>6,7,9</t>
    </r>
    <r>
      <rPr>
        <b/>
        <sz val="10"/>
        <rFont val="Calibri"/>
        <family val="2"/>
      </rPr>
      <t xml:space="preserve">  (%)</t>
    </r>
  </si>
  <si>
    <t>9) The undergraduate figures feed into future demand for teachers as these courses are greater than one year in length</t>
  </si>
  <si>
    <t>6) The postgraduate and undergraduate figures are based on the overall target from the TSM, but set internally by NCTL.</t>
  </si>
  <si>
    <r>
      <t>2013/14 target</t>
    </r>
    <r>
      <rPr>
        <b/>
        <vertAlign val="superscript"/>
        <sz val="11"/>
        <rFont val="Calibri"/>
        <family val="2"/>
      </rPr>
      <t>5</t>
    </r>
  </si>
  <si>
    <r>
      <t>New entrants to Provider led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postgraduate programmes</t>
    </r>
  </si>
  <si>
    <r>
      <t>New entrants to Provider led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undergraduate (UG) programmes</t>
    </r>
  </si>
  <si>
    <r>
      <t>Forecast Registrations</t>
    </r>
    <r>
      <rPr>
        <b/>
        <vertAlign val="superscript"/>
        <sz val="11"/>
        <rFont val="Calibri"/>
        <family val="2"/>
      </rPr>
      <t>8</t>
    </r>
  </si>
  <si>
    <t>*</t>
  </si>
  <si>
    <t>5) Targets are taken from the Teacher Supply Model and are rounded to the nearest 10, so do not add up to the total.</t>
  </si>
  <si>
    <t>7) There is a subject split by postgraduate (PG) but not for undergraduate (UG)</t>
  </si>
  <si>
    <t>Technology</t>
  </si>
  <si>
    <t>Initial Teacher Training new entrants - against TSM targets and inital allocations</t>
  </si>
  <si>
    <t>Initial Teacher Training new entrants - against inital allocations by route</t>
  </si>
  <si>
    <t>Table 1c: Final data on initial teacher training new entrants (including forecast new entrants) and training places by route and subject specialism in 2013/14, revised</t>
  </si>
  <si>
    <r>
      <t xml:space="preserve">Table 1b: Initial teacher training new entrants by subject and target (detailed breakdown), 2004/05 to 2014/15, revised </t>
    </r>
    <r>
      <rPr>
        <b/>
        <vertAlign val="superscript"/>
        <sz val="14"/>
        <rFont val="Calibri"/>
        <family val="2"/>
      </rPr>
      <t>1,2,3</t>
    </r>
  </si>
  <si>
    <t>2) Teach First and Troops to Teach are excluded.</t>
  </si>
  <si>
    <t>4) Total includes forecast registrations.</t>
  </si>
  <si>
    <t>5) Targets are taken from the Teacher Supply Model:</t>
  </si>
  <si>
    <r>
      <t>Table 1a: Initial teacher training new entrants (including forecast new entrants) and training places 2008/09 to 2014/15</t>
    </r>
    <r>
      <rPr>
        <b/>
        <vertAlign val="superscript"/>
        <sz val="14"/>
        <rFont val="Calibri"/>
        <family val="2"/>
      </rPr>
      <t>1,2</t>
    </r>
    <r>
      <rPr>
        <b/>
        <vertAlign val="superscript"/>
        <sz val="14"/>
        <rFont val="Calibri"/>
        <family val="2"/>
      </rPr>
      <t>,3</t>
    </r>
  </si>
  <si>
    <r>
      <t>Total new entrants</t>
    </r>
    <r>
      <rPr>
        <b/>
        <vertAlign val="superscript"/>
        <sz val="11"/>
        <rFont val="Calibri"/>
        <family val="2"/>
      </rPr>
      <t>4</t>
    </r>
  </si>
  <si>
    <r>
      <t>Total TSM target</t>
    </r>
    <r>
      <rPr>
        <b/>
        <vertAlign val="superscript"/>
        <sz val="11"/>
        <rFont val="Calibri"/>
        <family val="2"/>
      </rPr>
      <t>5</t>
    </r>
  </si>
  <si>
    <t>7) There is a subject split by postgraduate (PG) but not for undergradaute (UG)</t>
  </si>
  <si>
    <r>
      <t>Business studies</t>
    </r>
    <r>
      <rPr>
        <b/>
        <vertAlign val="superscript"/>
        <sz val="11"/>
        <rFont val="Calibri"/>
        <family val="2"/>
      </rPr>
      <t>8</t>
    </r>
  </si>
  <si>
    <r>
      <t>English</t>
    </r>
    <r>
      <rPr>
        <b/>
        <vertAlign val="superscript"/>
        <sz val="11"/>
        <rFont val="Calibri"/>
        <family val="2"/>
      </rPr>
      <t>4</t>
    </r>
  </si>
  <si>
    <r>
      <t>Foreign Languages</t>
    </r>
    <r>
      <rPr>
        <b/>
        <vertAlign val="superscript"/>
        <sz val="11"/>
        <rFont val="Calibri"/>
        <family val="2"/>
      </rPr>
      <t>5</t>
    </r>
  </si>
  <si>
    <r>
      <t>Social studies</t>
    </r>
    <r>
      <rPr>
        <b/>
        <vertAlign val="superscript"/>
        <sz val="11"/>
        <rFont val="Calibri"/>
        <family val="2"/>
      </rPr>
      <t>7</t>
    </r>
  </si>
  <si>
    <r>
      <t>Computer science / ICT</t>
    </r>
    <r>
      <rPr>
        <b/>
        <vertAlign val="superscript"/>
        <sz val="11"/>
        <rFont val="Calibri"/>
        <family val="2"/>
      </rPr>
      <t>9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</si>
</sst>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%"/>
    <numFmt numFmtId="165" formatCode="_-* #,##0.0_-;\-* #,##0.0_-;_-* &quot;-&quot;??_-;_-@_-"/>
    <numFmt numFmtId="166" formatCode="_-* #,##0_-;\-* #,##0_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=0]0.0;[&lt;50]\-;0.0,"/>
    <numFmt numFmtId="172" formatCode="0.0"/>
    <numFmt numFmtId="173" formatCode="0.0%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##0"/>
    <numFmt numFmtId="179" formatCode="[$-809]dd\ mmmm\ yyyy"/>
    <numFmt numFmtId="180" formatCode="###0.00"/>
    <numFmt numFmtId="181" formatCode="###0.0"/>
    <numFmt numFmtId="182" formatCode="0.0000%"/>
    <numFmt numFmtId="183" formatCode="0.000%"/>
    <numFmt numFmtId="184" formatCode="0.000000000000000%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1"/>
      <name val="Calibri"/>
      <family val="2"/>
    </font>
    <font>
      <b/>
      <sz val="10"/>
      <name val="Arial"/>
      <family val="2"/>
    </font>
    <font>
      <b/>
      <vertAlign val="superscript"/>
      <sz val="14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vertAlign val="superscript"/>
      <sz val="11"/>
      <color indexed="8"/>
      <name val="Calibri"/>
      <family val="2"/>
    </font>
    <font>
      <u val="single"/>
      <sz val="9"/>
      <color indexed="12"/>
      <name val="Arial"/>
      <family val="2"/>
    </font>
    <font>
      <b/>
      <sz val="14"/>
      <name val="Calibri"/>
      <family val="2"/>
    </font>
    <font>
      <sz val="9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0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8"/>
      <name val="Calibri"/>
      <family val="2"/>
    </font>
    <font>
      <i/>
      <sz val="9"/>
      <color indexed="10"/>
      <name val="Calibri"/>
      <family val="2"/>
    </font>
    <font>
      <sz val="11"/>
      <color indexed="18"/>
      <name val="Calibri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0"/>
      <color rgb="FFFF0000"/>
      <name val="Calibri"/>
      <family val="2"/>
    </font>
    <font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rgb="FF000000"/>
      <name val="Arial"/>
      <family val="2"/>
    </font>
    <font>
      <sz val="9"/>
      <color rgb="FF000000"/>
      <name val="Arial"/>
      <family val="2"/>
    </font>
    <font>
      <b/>
      <i/>
      <sz val="11"/>
      <color rgb="FF000000"/>
      <name val="Calibri"/>
      <family val="2"/>
    </font>
    <font>
      <i/>
      <sz val="9"/>
      <color rgb="FFFF0000"/>
      <name val="Calibri"/>
      <family val="2"/>
    </font>
    <font>
      <b/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u val="single"/>
      <sz val="9"/>
      <color rgb="FF0000FF"/>
      <name val="Calibri"/>
      <family val="2"/>
    </font>
    <font>
      <sz val="11"/>
      <color rgb="FF000080"/>
      <name val="Calibri"/>
      <family val="2"/>
    </font>
    <font>
      <i/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 style="medium">
        <color rgb="FF808080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rgb="FF808080"/>
      </bottom>
    </border>
    <border>
      <left>
        <color indexed="63"/>
      </left>
      <right>
        <color indexed="63"/>
      </right>
      <top style="thin">
        <color rgb="FFBFBFB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BFBFB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85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75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0" borderId="0" xfId="59" applyAlignment="1">
      <alignment/>
      <protection/>
    </xf>
    <xf numFmtId="0" fontId="19" fillId="32" borderId="0" xfId="59" applyFont="1" applyFill="1" applyBorder="1">
      <alignment/>
      <protection/>
    </xf>
    <xf numFmtId="0" fontId="19" fillId="32" borderId="0" xfId="59" applyFont="1" applyFill="1" applyBorder="1" applyAlignment="1">
      <alignment/>
      <protection/>
    </xf>
    <xf numFmtId="0" fontId="41" fillId="32" borderId="0" xfId="59" applyFont="1" applyFill="1" applyBorder="1" applyAlignment="1">
      <alignment/>
      <protection/>
    </xf>
    <xf numFmtId="0" fontId="42" fillId="32" borderId="0" xfId="59" applyFont="1" applyFill="1" applyBorder="1">
      <alignment/>
      <protection/>
    </xf>
    <xf numFmtId="166" fontId="20" fillId="32" borderId="0" xfId="42" applyNumberFormat="1" applyFont="1" applyFill="1" applyBorder="1" applyAlignment="1">
      <alignment/>
    </xf>
    <xf numFmtId="0" fontId="21" fillId="32" borderId="0" xfId="42" applyNumberFormat="1" applyFont="1" applyFill="1" applyBorder="1" applyAlignment="1">
      <alignment/>
    </xf>
    <xf numFmtId="166" fontId="43" fillId="32" borderId="0" xfId="42" applyNumberFormat="1" applyFont="1" applyFill="1" applyBorder="1" applyAlignment="1">
      <alignment/>
    </xf>
    <xf numFmtId="9" fontId="43" fillId="32" borderId="0" xfId="66" applyFont="1" applyFill="1" applyBorder="1" applyAlignment="1">
      <alignment/>
    </xf>
    <xf numFmtId="166" fontId="89" fillId="32" borderId="0" xfId="42" applyNumberFormat="1" applyFont="1" applyFill="1" applyBorder="1" applyAlignment="1" quotePrefix="1">
      <alignment/>
    </xf>
    <xf numFmtId="0" fontId="89" fillId="32" borderId="0" xfId="0" applyFont="1" applyFill="1" applyBorder="1" applyAlignment="1">
      <alignment vertical="top"/>
    </xf>
    <xf numFmtId="0" fontId="89" fillId="32" borderId="0" xfId="0" applyFont="1" applyFill="1" applyAlignment="1">
      <alignment/>
    </xf>
    <xf numFmtId="178" fontId="21" fillId="32" borderId="0" xfId="42" applyNumberFormat="1" applyFont="1" applyFill="1" applyBorder="1" applyAlignment="1">
      <alignment/>
    </xf>
    <xf numFmtId="0" fontId="19" fillId="32" borderId="0" xfId="42" applyNumberFormat="1" applyFont="1" applyFill="1" applyBorder="1" applyAlignment="1">
      <alignment/>
    </xf>
    <xf numFmtId="0" fontId="0" fillId="32" borderId="0" xfId="0" applyFont="1" applyFill="1" applyBorder="1" applyAlignment="1">
      <alignment vertical="top"/>
    </xf>
    <xf numFmtId="0" fontId="0" fillId="32" borderId="0" xfId="0" applyFont="1" applyFill="1" applyAlignment="1">
      <alignment/>
    </xf>
    <xf numFmtId="178" fontId="7" fillId="32" borderId="0" xfId="63" applyNumberFormat="1" applyFont="1" applyFill="1" applyBorder="1" applyAlignment="1">
      <alignment horizontal="right" vertical="center"/>
      <protection/>
    </xf>
    <xf numFmtId="166" fontId="19" fillId="32" borderId="0" xfId="42" applyNumberFormat="1" applyFont="1" applyFill="1" applyBorder="1" applyAlignment="1">
      <alignment/>
    </xf>
    <xf numFmtId="166" fontId="1" fillId="33" borderId="0" xfId="42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right" wrapText="1"/>
    </xf>
    <xf numFmtId="166" fontId="44" fillId="33" borderId="0" xfId="42" applyNumberFormat="1" applyFont="1" applyFill="1" applyBorder="1" applyAlignment="1">
      <alignment/>
    </xf>
    <xf numFmtId="9" fontId="44" fillId="33" borderId="0" xfId="66" applyFont="1" applyFill="1" applyBorder="1" applyAlignment="1">
      <alignment/>
    </xf>
    <xf numFmtId="166" fontId="44" fillId="33" borderId="11" xfId="42" applyNumberFormat="1" applyFont="1" applyFill="1" applyBorder="1" applyAlignment="1">
      <alignment/>
    </xf>
    <xf numFmtId="0" fontId="10" fillId="32" borderId="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9" fontId="0" fillId="32" borderId="0" xfId="66" applyFont="1" applyFill="1" applyAlignment="1">
      <alignment/>
    </xf>
    <xf numFmtId="0" fontId="0" fillId="32" borderId="0" xfId="0" applyFill="1" applyAlignment="1">
      <alignment/>
    </xf>
    <xf numFmtId="9" fontId="0" fillId="32" borderId="0" xfId="66" applyFont="1" applyFill="1" applyAlignment="1">
      <alignment/>
    </xf>
    <xf numFmtId="9" fontId="45" fillId="32" borderId="0" xfId="54" applyNumberFormat="1" applyFont="1" applyFill="1" applyAlignment="1" applyProtection="1">
      <alignment horizontal="left"/>
      <protection/>
    </xf>
    <xf numFmtId="0" fontId="0" fillId="32" borderId="0" xfId="0" applyFont="1" applyFill="1" applyAlignment="1">
      <alignment horizontal="left"/>
    </xf>
    <xf numFmtId="0" fontId="19" fillId="32" borderId="0" xfId="0" applyNumberFormat="1" applyFont="1" applyFill="1" applyBorder="1" applyAlignment="1">
      <alignment/>
    </xf>
    <xf numFmtId="0" fontId="10" fillId="32" borderId="10" xfId="0" applyNumberFormat="1" applyFont="1" applyFill="1" applyBorder="1" applyAlignment="1">
      <alignment horizontal="right" wrapText="1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 horizontal="right"/>
    </xf>
    <xf numFmtId="0" fontId="19" fillId="32" borderId="0" xfId="0" applyNumberFormat="1" applyFont="1" applyFill="1" applyBorder="1" applyAlignment="1">
      <alignment horizontal="right" vertical="center"/>
    </xf>
    <xf numFmtId="166" fontId="44" fillId="32" borderId="0" xfId="42" applyNumberFormat="1" applyFont="1" applyFill="1" applyBorder="1" applyAlignment="1">
      <alignment/>
    </xf>
    <xf numFmtId="9" fontId="44" fillId="32" borderId="0" xfId="66" applyFont="1" applyFill="1" applyBorder="1" applyAlignment="1">
      <alignment/>
    </xf>
    <xf numFmtId="0" fontId="90" fillId="32" borderId="0" xfId="0" applyFont="1" applyFill="1" applyBorder="1" applyAlignment="1">
      <alignment vertical="top"/>
    </xf>
    <xf numFmtId="0" fontId="90" fillId="32" borderId="0" xfId="0" applyFont="1" applyFill="1" applyAlignment="1">
      <alignment/>
    </xf>
    <xf numFmtId="0" fontId="90" fillId="32" borderId="0" xfId="0" applyFont="1" applyFill="1" applyBorder="1" applyAlignment="1">
      <alignment/>
    </xf>
    <xf numFmtId="0" fontId="11" fillId="32" borderId="0" xfId="63" applyFont="1" applyFill="1" applyBorder="1" applyAlignment="1">
      <alignment horizontal="center" wrapText="1"/>
      <protection/>
    </xf>
    <xf numFmtId="166" fontId="17" fillId="32" borderId="0" xfId="42" applyNumberFormat="1" applyFont="1" applyFill="1" applyBorder="1" applyAlignment="1">
      <alignment/>
    </xf>
    <xf numFmtId="166" fontId="90" fillId="32" borderId="0" xfId="42" applyNumberFormat="1" applyFont="1" applyFill="1" applyBorder="1" applyAlignment="1" quotePrefix="1">
      <alignment/>
    </xf>
    <xf numFmtId="166" fontId="46" fillId="32" borderId="0" xfId="42" applyNumberFormat="1" applyFont="1" applyFill="1" applyBorder="1" applyAlignment="1">
      <alignment/>
    </xf>
    <xf numFmtId="166" fontId="17" fillId="32" borderId="11" xfId="42" applyNumberFormat="1" applyFont="1" applyFill="1" applyBorder="1" applyAlignment="1">
      <alignment/>
    </xf>
    <xf numFmtId="166" fontId="90" fillId="32" borderId="11" xfId="42" applyNumberFormat="1" applyFont="1" applyFill="1" applyBorder="1" applyAlignment="1" quotePrefix="1">
      <alignment/>
    </xf>
    <xf numFmtId="9" fontId="44" fillId="32" borderId="11" xfId="66" applyFont="1" applyFill="1" applyBorder="1" applyAlignment="1">
      <alignment/>
    </xf>
    <xf numFmtId="0" fontId="0" fillId="32" borderId="0" xfId="0" applyFont="1" applyFill="1" applyBorder="1" applyAlignment="1">
      <alignment/>
    </xf>
    <xf numFmtId="9" fontId="0" fillId="32" borderId="0" xfId="66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9" fillId="32" borderId="0" xfId="0" applyFont="1" applyFill="1" applyAlignment="1">
      <alignment vertical="center"/>
    </xf>
    <xf numFmtId="173" fontId="0" fillId="32" borderId="0" xfId="66" applyNumberFormat="1" applyFont="1" applyFill="1" applyAlignment="1">
      <alignment/>
    </xf>
    <xf numFmtId="0" fontId="91" fillId="32" borderId="0" xfId="0" applyFont="1" applyFill="1" applyAlignment="1">
      <alignment vertical="center"/>
    </xf>
    <xf numFmtId="0" fontId="0" fillId="32" borderId="0" xfId="0" applyFont="1" applyFill="1" applyBorder="1" applyAlignment="1">
      <alignment/>
    </xf>
    <xf numFmtId="0" fontId="10" fillId="32" borderId="0" xfId="0" applyNumberFormat="1" applyFont="1" applyFill="1" applyBorder="1" applyAlignment="1">
      <alignment horizontal="right" wrapText="1"/>
    </xf>
    <xf numFmtId="0" fontId="22" fillId="32" borderId="0" xfId="0" applyFont="1" applyFill="1" applyAlignment="1">
      <alignment vertical="center"/>
    </xf>
    <xf numFmtId="3" fontId="48" fillId="32" borderId="0" xfId="0" applyNumberFormat="1" applyFont="1" applyFill="1" applyBorder="1" applyAlignment="1">
      <alignment horizontal="right" vertical="center"/>
    </xf>
    <xf numFmtId="9" fontId="48" fillId="32" borderId="0" xfId="66" applyFont="1" applyFill="1" applyBorder="1" applyAlignment="1">
      <alignment horizontal="right" vertical="center"/>
    </xf>
    <xf numFmtId="0" fontId="48" fillId="32" borderId="0" xfId="0" applyNumberFormat="1" applyFont="1" applyFill="1" applyBorder="1" applyAlignment="1">
      <alignment horizontal="right"/>
    </xf>
    <xf numFmtId="0" fontId="92" fillId="32" borderId="0" xfId="0" applyFont="1" applyFill="1" applyAlignment="1">
      <alignment/>
    </xf>
    <xf numFmtId="9" fontId="92" fillId="32" borderId="0" xfId="66" applyFont="1" applyFill="1" applyAlignment="1">
      <alignment/>
    </xf>
    <xf numFmtId="0" fontId="48" fillId="32" borderId="0" xfId="0" applyNumberFormat="1" applyFont="1" applyFill="1" applyBorder="1" applyAlignment="1">
      <alignment horizontal="right" vertical="center"/>
    </xf>
    <xf numFmtId="0" fontId="92" fillId="32" borderId="0" xfId="0" applyFont="1" applyFill="1" applyBorder="1" applyAlignment="1">
      <alignment/>
    </xf>
    <xf numFmtId="0" fontId="50" fillId="32" borderId="0" xfId="54" applyFont="1" applyFill="1" applyAlignment="1" applyProtection="1">
      <alignment vertical="center"/>
      <protection/>
    </xf>
    <xf numFmtId="0" fontId="15" fillId="32" borderId="0" xfId="0" applyNumberFormat="1" applyFont="1" applyFill="1" applyBorder="1" applyAlignment="1">
      <alignment/>
    </xf>
    <xf numFmtId="9" fontId="3" fillId="32" borderId="0" xfId="54" applyNumberFormat="1" applyFill="1" applyAlignment="1" applyProtection="1">
      <alignment horizontal="right"/>
      <protection/>
    </xf>
    <xf numFmtId="9" fontId="3" fillId="32" borderId="0" xfId="54" applyNumberFormat="1" applyFill="1" applyAlignment="1" applyProtection="1">
      <alignment horizontal="left"/>
      <protection/>
    </xf>
    <xf numFmtId="0" fontId="10" fillId="32" borderId="12" xfId="0" applyNumberFormat="1" applyFont="1" applyFill="1" applyBorder="1" applyAlignment="1">
      <alignment horizontal="right" vertical="center" wrapText="1"/>
    </xf>
    <xf numFmtId="0" fontId="19" fillId="32" borderId="0" xfId="0" applyNumberFormat="1" applyFont="1" applyFill="1" applyBorder="1" applyAlignment="1">
      <alignment horizontal="left" vertical="center"/>
    </xf>
    <xf numFmtId="166" fontId="1" fillId="32" borderId="0" xfId="42" applyNumberFormat="1" applyFont="1" applyFill="1" applyBorder="1" applyAlignment="1">
      <alignment horizontal="right"/>
    </xf>
    <xf numFmtId="9" fontId="1" fillId="32" borderId="0" xfId="66" applyFont="1" applyFill="1" applyBorder="1" applyAlignment="1">
      <alignment horizontal="right"/>
    </xf>
    <xf numFmtId="166" fontId="1" fillId="32" borderId="11" xfId="42" applyNumberFormat="1" applyFont="1" applyFill="1" applyBorder="1" applyAlignment="1">
      <alignment horizontal="right"/>
    </xf>
    <xf numFmtId="9" fontId="1" fillId="32" borderId="11" xfId="66" applyFont="1" applyFill="1" applyBorder="1" applyAlignment="1">
      <alignment horizontal="right"/>
    </xf>
    <xf numFmtId="3" fontId="40" fillId="32" borderId="0" xfId="0" applyNumberFormat="1" applyFont="1" applyFill="1" applyBorder="1" applyAlignment="1">
      <alignment horizontal="right" vertical="center"/>
    </xf>
    <xf numFmtId="9" fontId="40" fillId="32" borderId="0" xfId="66" applyFont="1" applyFill="1" applyBorder="1" applyAlignment="1">
      <alignment horizontal="right" vertical="center"/>
    </xf>
    <xf numFmtId="0" fontId="40" fillId="32" borderId="0" xfId="0" applyNumberFormat="1" applyFont="1" applyFill="1" applyBorder="1" applyAlignment="1">
      <alignment horizontal="right"/>
    </xf>
    <xf numFmtId="0" fontId="10" fillId="32" borderId="10" xfId="0" applyNumberFormat="1" applyFont="1" applyFill="1" applyBorder="1" applyAlignment="1">
      <alignment horizontal="right" vertical="center" wrapText="1"/>
    </xf>
    <xf numFmtId="0" fontId="10" fillId="32" borderId="0" xfId="0" applyNumberFormat="1" applyFont="1" applyFill="1" applyBorder="1" applyAlignment="1">
      <alignment horizontal="right" vertical="center"/>
    </xf>
    <xf numFmtId="166" fontId="0" fillId="32" borderId="0" xfId="42" applyNumberFormat="1" applyFont="1" applyFill="1" applyBorder="1" applyAlignment="1">
      <alignment horizontal="right"/>
    </xf>
    <xf numFmtId="166" fontId="87" fillId="32" borderId="0" xfId="42" applyNumberFormat="1" applyFont="1" applyFill="1" applyBorder="1" applyAlignment="1">
      <alignment horizontal="right"/>
    </xf>
    <xf numFmtId="0" fontId="87" fillId="32" borderId="0" xfId="0" applyFont="1" applyFill="1" applyAlignment="1">
      <alignment/>
    </xf>
    <xf numFmtId="0" fontId="21" fillId="32" borderId="0" xfId="0" applyNumberFormat="1" applyFont="1" applyFill="1" applyBorder="1" applyAlignment="1">
      <alignment horizontal="right" vertical="center" indent="2"/>
    </xf>
    <xf numFmtId="3" fontId="10" fillId="32" borderId="0" xfId="0" applyNumberFormat="1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right"/>
    </xf>
    <xf numFmtId="0" fontId="39" fillId="32" borderId="11" xfId="0" applyFont="1" applyFill="1" applyBorder="1" applyAlignment="1">
      <alignment horizontal="right"/>
    </xf>
    <xf numFmtId="166" fontId="87" fillId="32" borderId="11" xfId="42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 quotePrefix="1">
      <alignment horizontal="right"/>
    </xf>
    <xf numFmtId="166" fontId="1" fillId="33" borderId="11" xfId="42" applyNumberFormat="1" applyFont="1" applyFill="1" applyBorder="1" applyAlignment="1">
      <alignment horizontal="right"/>
    </xf>
    <xf numFmtId="166" fontId="19" fillId="33" borderId="11" xfId="42" applyNumberFormat="1" applyFont="1" applyFill="1" applyBorder="1" applyAlignment="1">
      <alignment horizontal="right"/>
    </xf>
    <xf numFmtId="166" fontId="1" fillId="33" borderId="0" xfId="42" applyNumberFormat="1" applyFont="1" applyFill="1" applyBorder="1" applyAlignment="1">
      <alignment horizontal="right"/>
    </xf>
    <xf numFmtId="9" fontId="10" fillId="32" borderId="10" xfId="66" applyFont="1" applyFill="1" applyBorder="1" applyAlignment="1">
      <alignment horizontal="right" wrapText="1"/>
    </xf>
    <xf numFmtId="10" fontId="10" fillId="33" borderId="10" xfId="0" applyNumberFormat="1" applyFont="1" applyFill="1" applyBorder="1" applyAlignment="1">
      <alignment horizontal="right" wrapText="1"/>
    </xf>
    <xf numFmtId="0" fontId="10" fillId="32" borderId="11" xfId="0" applyNumberFormat="1" applyFont="1" applyFill="1" applyBorder="1" applyAlignment="1">
      <alignment horizontal="right" vertical="center"/>
    </xf>
    <xf numFmtId="0" fontId="89" fillId="32" borderId="0" xfId="0" applyFont="1" applyFill="1" applyBorder="1" applyAlignment="1">
      <alignment/>
    </xf>
    <xf numFmtId="0" fontId="12" fillId="32" borderId="0" xfId="63" applyFont="1" applyFill="1" applyBorder="1">
      <alignment/>
      <protection/>
    </xf>
    <xf numFmtId="166" fontId="44" fillId="33" borderId="0" xfId="42" applyNumberFormat="1" applyFont="1" applyFill="1" applyBorder="1" applyAlignment="1">
      <alignment horizontal="right"/>
    </xf>
    <xf numFmtId="166" fontId="44" fillId="33" borderId="11" xfId="42" applyNumberFormat="1" applyFont="1" applyFill="1" applyBorder="1" applyAlignment="1">
      <alignment horizontal="right"/>
    </xf>
    <xf numFmtId="0" fontId="89" fillId="32" borderId="13" xfId="0" applyFont="1" applyFill="1" applyBorder="1" applyAlignment="1">
      <alignment/>
    </xf>
    <xf numFmtId="0" fontId="89" fillId="32" borderId="14" xfId="0" applyFont="1" applyFill="1" applyBorder="1" applyAlignment="1">
      <alignment/>
    </xf>
    <xf numFmtId="166" fontId="1" fillId="32" borderId="12" xfId="42" applyNumberFormat="1" applyFont="1" applyFill="1" applyBorder="1" applyAlignment="1">
      <alignment horizontal="right"/>
    </xf>
    <xf numFmtId="166" fontId="17" fillId="33" borderId="11" xfId="42" applyNumberFormat="1" applyFont="1" applyFill="1" applyBorder="1" applyAlignment="1">
      <alignment/>
    </xf>
    <xf numFmtId="0" fontId="93" fillId="32" borderId="0" xfId="0" applyFont="1" applyFill="1" applyAlignment="1">
      <alignment/>
    </xf>
    <xf numFmtId="0" fontId="93" fillId="32" borderId="0" xfId="0" applyFont="1" applyFill="1" applyBorder="1" applyAlignment="1">
      <alignment/>
    </xf>
    <xf numFmtId="0" fontId="10" fillId="33" borderId="11" xfId="0" applyNumberFormat="1" applyFont="1" applyFill="1" applyBorder="1" applyAlignment="1">
      <alignment horizontal="right" wrapText="1"/>
    </xf>
    <xf numFmtId="9" fontId="1" fillId="33" borderId="12" xfId="0" applyNumberFormat="1" applyFont="1" applyFill="1" applyBorder="1" applyAlignment="1">
      <alignment horizontal="right"/>
    </xf>
    <xf numFmtId="9" fontId="1" fillId="33" borderId="0" xfId="0" applyNumberFormat="1" applyFont="1" applyFill="1" applyBorder="1" applyAlignment="1">
      <alignment horizontal="right"/>
    </xf>
    <xf numFmtId="9" fontId="39" fillId="33" borderId="0" xfId="0" applyNumberFormat="1" applyFont="1" applyFill="1" applyBorder="1" applyAlignment="1">
      <alignment horizontal="right"/>
    </xf>
    <xf numFmtId="9" fontId="39" fillId="33" borderId="11" xfId="0" applyNumberFormat="1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0" fontId="10" fillId="32" borderId="15" xfId="0" applyNumberFormat="1" applyFont="1" applyFill="1" applyBorder="1" applyAlignment="1">
      <alignment horizontal="right" wrapText="1"/>
    </xf>
    <xf numFmtId="0" fontId="10" fillId="32" borderId="12" xfId="0" applyNumberFormat="1" applyFont="1" applyFill="1" applyBorder="1" applyAlignment="1">
      <alignment horizontal="right" vertical="center"/>
    </xf>
    <xf numFmtId="9" fontId="1" fillId="32" borderId="12" xfId="0" applyNumberFormat="1" applyFont="1" applyFill="1" applyBorder="1" applyAlignment="1">
      <alignment horizontal="right"/>
    </xf>
    <xf numFmtId="9" fontId="1" fillId="32" borderId="0" xfId="0" applyNumberFormat="1" applyFont="1" applyFill="1" applyBorder="1" applyAlignment="1">
      <alignment horizontal="right"/>
    </xf>
    <xf numFmtId="9" fontId="39" fillId="32" borderId="0" xfId="0" applyNumberFormat="1" applyFont="1" applyFill="1" applyBorder="1" applyAlignment="1">
      <alignment horizontal="right"/>
    </xf>
    <xf numFmtId="0" fontId="20" fillId="32" borderId="0" xfId="0" applyNumberFormat="1" applyFont="1" applyFill="1" applyBorder="1" applyAlignment="1">
      <alignment horizontal="right" vertical="center" indent="2"/>
    </xf>
    <xf numFmtId="0" fontId="39" fillId="32" borderId="0" xfId="0" applyFont="1" applyFill="1" applyBorder="1" applyAlignment="1">
      <alignment horizontal="right"/>
    </xf>
    <xf numFmtId="9" fontId="39" fillId="32" borderId="11" xfId="0" applyNumberFormat="1" applyFont="1" applyFill="1" applyBorder="1" applyAlignment="1">
      <alignment horizontal="right"/>
    </xf>
    <xf numFmtId="0" fontId="87" fillId="32" borderId="11" xfId="0" applyFont="1" applyFill="1" applyBorder="1" applyAlignment="1">
      <alignment horizontal="right"/>
    </xf>
    <xf numFmtId="9" fontId="0" fillId="32" borderId="0" xfId="0" applyNumberFormat="1" applyFont="1" applyFill="1" applyBorder="1" applyAlignment="1">
      <alignment horizontal="right"/>
    </xf>
    <xf numFmtId="9" fontId="0" fillId="32" borderId="0" xfId="66" applyFont="1" applyFill="1" applyBorder="1" applyAlignment="1">
      <alignment horizontal="right"/>
    </xf>
    <xf numFmtId="9" fontId="0" fillId="32" borderId="0" xfId="0" applyNumberFormat="1" applyFill="1" applyBorder="1" applyAlignment="1">
      <alignment horizontal="right"/>
    </xf>
    <xf numFmtId="9" fontId="0" fillId="32" borderId="11" xfId="0" applyNumberFormat="1" applyFont="1" applyFill="1" applyBorder="1" applyAlignment="1">
      <alignment horizontal="right"/>
    </xf>
    <xf numFmtId="0" fontId="0" fillId="32" borderId="11" xfId="0" applyFont="1" applyFill="1" applyBorder="1" applyAlignment="1">
      <alignment horizontal="right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/>
    </xf>
    <xf numFmtId="9" fontId="52" fillId="0" borderId="0" xfId="0" applyNumberFormat="1" applyFont="1" applyFill="1" applyBorder="1" applyAlignment="1">
      <alignment horizontal="right"/>
    </xf>
    <xf numFmtId="0" fontId="39" fillId="32" borderId="10" xfId="0" applyNumberFormat="1" applyFont="1" applyFill="1" applyBorder="1" applyAlignment="1">
      <alignment horizontal="right" wrapText="1"/>
    </xf>
    <xf numFmtId="0" fontId="88" fillId="32" borderId="0" xfId="0" applyFont="1" applyFill="1" applyAlignment="1">
      <alignment/>
    </xf>
    <xf numFmtId="9" fontId="43" fillId="32" borderId="0" xfId="0" applyNumberFormat="1" applyFont="1" applyFill="1" applyBorder="1" applyAlignment="1">
      <alignment horizontal="right"/>
    </xf>
    <xf numFmtId="9" fontId="52" fillId="32" borderId="0" xfId="0" applyNumberFormat="1" applyFont="1" applyFill="1" applyBorder="1" applyAlignment="1">
      <alignment horizontal="right"/>
    </xf>
    <xf numFmtId="178" fontId="0" fillId="32" borderId="0" xfId="0" applyNumberFormat="1" applyFont="1" applyFill="1" applyAlignment="1">
      <alignment/>
    </xf>
    <xf numFmtId="10" fontId="10" fillId="32" borderId="10" xfId="0" applyNumberFormat="1" applyFont="1" applyFill="1" applyBorder="1" applyAlignment="1">
      <alignment horizontal="right" wrapText="1"/>
    </xf>
    <xf numFmtId="0" fontId="10" fillId="32" borderId="0" xfId="0" applyNumberFormat="1" applyFont="1" applyFill="1" applyBorder="1" applyAlignment="1">
      <alignment horizontal="right"/>
    </xf>
    <xf numFmtId="9" fontId="0" fillId="32" borderId="0" xfId="66" applyFont="1" applyFill="1" applyBorder="1" applyAlignment="1">
      <alignment horizontal="right" wrapText="1"/>
    </xf>
    <xf numFmtId="9" fontId="0" fillId="32" borderId="0" xfId="0" applyNumberFormat="1" applyFont="1" applyFill="1" applyBorder="1" applyAlignment="1">
      <alignment horizontal="right" wrapText="1"/>
    </xf>
    <xf numFmtId="9" fontId="19" fillId="32" borderId="0" xfId="66" applyFont="1" applyFill="1" applyBorder="1" applyAlignment="1">
      <alignment horizontal="right" wrapText="1"/>
    </xf>
    <xf numFmtId="0" fontId="10" fillId="32" borderId="11" xfId="0" applyNumberFormat="1" applyFont="1" applyFill="1" applyBorder="1" applyAlignment="1">
      <alignment horizontal="right"/>
    </xf>
    <xf numFmtId="9" fontId="1" fillId="32" borderId="11" xfId="0" applyNumberFormat="1" applyFont="1" applyFill="1" applyBorder="1" applyAlignment="1">
      <alignment horizontal="right"/>
    </xf>
    <xf numFmtId="0" fontId="39" fillId="32" borderId="10" xfId="0" applyNumberFormat="1" applyFont="1" applyFill="1" applyBorder="1" applyAlignment="1">
      <alignment vertical="center" wrapText="1"/>
    </xf>
    <xf numFmtId="0" fontId="14" fillId="32" borderId="0" xfId="54" applyFont="1" applyFill="1" applyAlignment="1" applyProtection="1">
      <alignment/>
      <protection/>
    </xf>
    <xf numFmtId="0" fontId="87" fillId="32" borderId="10" xfId="0" applyNumberFormat="1" applyFont="1" applyFill="1" applyBorder="1" applyAlignment="1">
      <alignment horizontal="right" wrapText="1"/>
    </xf>
    <xf numFmtId="0" fontId="87" fillId="32" borderId="0" xfId="0" applyNumberFormat="1" applyFont="1" applyFill="1" applyBorder="1" applyAlignment="1">
      <alignment horizontal="right" vertical="center"/>
    </xf>
    <xf numFmtId="178" fontId="0" fillId="32" borderId="0" xfId="0" applyNumberFormat="1" applyFont="1" applyFill="1" applyAlignment="1">
      <alignment horizontal="right"/>
    </xf>
    <xf numFmtId="9" fontId="0" fillId="32" borderId="11" xfId="0" applyNumberFormat="1" applyFont="1" applyFill="1" applyBorder="1" applyAlignment="1">
      <alignment/>
    </xf>
    <xf numFmtId="0" fontId="39" fillId="32" borderId="12" xfId="0" applyNumberFormat="1" applyFont="1" applyFill="1" applyBorder="1" applyAlignment="1">
      <alignment horizontal="right" vertical="center" wrapText="1"/>
    </xf>
    <xf numFmtId="0" fontId="3" fillId="32" borderId="0" xfId="54" applyFill="1" applyBorder="1" applyAlignment="1" applyProtection="1">
      <alignment vertical="top" wrapText="1"/>
      <protection/>
    </xf>
    <xf numFmtId="166" fontId="0" fillId="32" borderId="0" xfId="66" applyNumberFormat="1" applyFont="1" applyFill="1" applyAlignment="1">
      <alignment/>
    </xf>
    <xf numFmtId="9" fontId="93" fillId="32" borderId="0" xfId="66" applyFont="1" applyFill="1" applyBorder="1" applyAlignment="1">
      <alignment/>
    </xf>
    <xf numFmtId="0" fontId="93" fillId="32" borderId="0" xfId="0" applyFont="1" applyFill="1" applyBorder="1" applyAlignment="1">
      <alignment/>
    </xf>
    <xf numFmtId="9" fontId="0" fillId="32" borderId="0" xfId="66" applyFont="1" applyFill="1" applyBorder="1" applyAlignment="1">
      <alignment/>
    </xf>
    <xf numFmtId="0" fontId="11" fillId="32" borderId="0" xfId="63" applyFont="1" applyFill="1" applyBorder="1" applyAlignment="1">
      <alignment wrapText="1"/>
      <protection/>
    </xf>
    <xf numFmtId="0" fontId="2" fillId="32" borderId="0" xfId="63" applyFill="1" applyBorder="1">
      <alignment/>
      <protection/>
    </xf>
    <xf numFmtId="43" fontId="94" fillId="32" borderId="0" xfId="42" applyFont="1" applyFill="1" applyBorder="1" applyAlignment="1">
      <alignment/>
    </xf>
    <xf numFmtId="9" fontId="92" fillId="32" borderId="0" xfId="66" applyFont="1" applyFill="1" applyBorder="1" applyAlignment="1">
      <alignment/>
    </xf>
    <xf numFmtId="0" fontId="9" fillId="32" borderId="0" xfId="63" applyFont="1" applyFill="1" applyBorder="1">
      <alignment/>
      <protection/>
    </xf>
    <xf numFmtId="0" fontId="54" fillId="32" borderId="0" xfId="59" applyFont="1" applyFill="1" applyBorder="1" applyAlignment="1">
      <alignment horizontal="left" vertical="top" wrapText="1"/>
      <protection/>
    </xf>
    <xf numFmtId="0" fontId="15" fillId="32" borderId="0" xfId="0" applyFont="1" applyFill="1" applyAlignment="1">
      <alignment vertical="center"/>
    </xf>
    <xf numFmtId="166" fontId="87" fillId="32" borderId="11" xfId="42" applyNumberFormat="1" applyFont="1" applyFill="1" applyBorder="1" applyAlignment="1">
      <alignment/>
    </xf>
    <xf numFmtId="166" fontId="0" fillId="32" borderId="0" xfId="0" applyNumberFormat="1" applyFill="1" applyAlignment="1">
      <alignment/>
    </xf>
    <xf numFmtId="9" fontId="0" fillId="32" borderId="0" xfId="66" applyFont="1" applyFill="1" applyAlignment="1">
      <alignment/>
    </xf>
    <xf numFmtId="0" fontId="0" fillId="32" borderId="0" xfId="0" applyFont="1" applyFill="1" applyBorder="1" applyAlignment="1">
      <alignment horizontal="right" wrapText="1"/>
    </xf>
    <xf numFmtId="0" fontId="95" fillId="32" borderId="0" xfId="0" applyFont="1" applyFill="1" applyAlignment="1">
      <alignment horizontal="right"/>
    </xf>
    <xf numFmtId="0" fontId="87" fillId="32" borderId="11" xfId="0" applyNumberFormat="1" applyFont="1" applyFill="1" applyBorder="1" applyAlignment="1">
      <alignment horizontal="right" vertical="center"/>
    </xf>
    <xf numFmtId="166" fontId="0" fillId="32" borderId="11" xfId="42" applyNumberFormat="1" applyFont="1" applyFill="1" applyBorder="1" applyAlignment="1">
      <alignment horizontal="right"/>
    </xf>
    <xf numFmtId="0" fontId="8" fillId="32" borderId="0" xfId="63" applyFont="1" applyFill="1" applyBorder="1" applyAlignment="1">
      <alignment horizontal="center" wrapText="1"/>
      <protection/>
    </xf>
    <xf numFmtId="166" fontId="55" fillId="33" borderId="11" xfId="42" applyNumberFormat="1" applyFont="1" applyFill="1" applyBorder="1" applyAlignment="1">
      <alignment/>
    </xf>
    <xf numFmtId="166" fontId="55" fillId="32" borderId="11" xfId="42" applyNumberFormat="1" applyFont="1" applyFill="1" applyBorder="1" applyAlignment="1">
      <alignment/>
    </xf>
    <xf numFmtId="9" fontId="55" fillId="32" borderId="11" xfId="66" applyFont="1" applyFill="1" applyBorder="1" applyAlignment="1">
      <alignment/>
    </xf>
    <xf numFmtId="166" fontId="55" fillId="33" borderId="11" xfId="42" applyNumberFormat="1" applyFont="1" applyFill="1" applyBorder="1" applyAlignment="1">
      <alignment horizontal="right"/>
    </xf>
    <xf numFmtId="9" fontId="55" fillId="33" borderId="11" xfId="66" applyFont="1" applyFill="1" applyBorder="1" applyAlignment="1">
      <alignment horizontal="right"/>
    </xf>
    <xf numFmtId="166" fontId="1" fillId="33" borderId="0" xfId="42" applyNumberFormat="1" applyFont="1" applyFill="1" applyBorder="1" applyAlignment="1">
      <alignment horizontal="left"/>
    </xf>
    <xf numFmtId="9" fontId="0" fillId="32" borderId="0" xfId="66" applyFont="1" applyFill="1" applyAlignment="1">
      <alignment/>
    </xf>
    <xf numFmtId="166" fontId="0" fillId="32" borderId="0" xfId="0" applyNumberFormat="1" applyFont="1" applyFill="1" applyAlignment="1">
      <alignment/>
    </xf>
    <xf numFmtId="43" fontId="0" fillId="32" borderId="0" xfId="0" applyNumberFormat="1" applyFont="1" applyFill="1" applyAlignment="1">
      <alignment/>
    </xf>
    <xf numFmtId="166" fontId="19" fillId="33" borderId="0" xfId="42" applyNumberFormat="1" applyFont="1" applyFill="1" applyBorder="1" applyAlignment="1">
      <alignment horizontal="right" wrapText="1"/>
    </xf>
    <xf numFmtId="166" fontId="19" fillId="33" borderId="0" xfId="42" applyNumberFormat="1" applyFont="1" applyFill="1" applyBorder="1" applyAlignment="1">
      <alignment horizontal="left" wrapText="1"/>
    </xf>
    <xf numFmtId="166" fontId="1" fillId="33" borderId="11" xfId="42" applyNumberFormat="1" applyFont="1" applyFill="1" applyBorder="1" applyAlignment="1">
      <alignment horizontal="left"/>
    </xf>
    <xf numFmtId="166" fontId="19" fillId="33" borderId="0" xfId="42" applyNumberFormat="1" applyFont="1" applyFill="1" applyBorder="1" applyAlignment="1">
      <alignment wrapText="1"/>
    </xf>
    <xf numFmtId="166" fontId="1" fillId="33" borderId="11" xfId="42" applyNumberFormat="1" applyFont="1" applyFill="1" applyBorder="1" applyAlignment="1">
      <alignment/>
    </xf>
    <xf numFmtId="166" fontId="19" fillId="33" borderId="12" xfId="42" applyNumberFormat="1" applyFont="1" applyFill="1" applyBorder="1" applyAlignment="1">
      <alignment horizontal="left" wrapText="1"/>
    </xf>
    <xf numFmtId="166" fontId="19" fillId="33" borderId="12" xfId="42" applyNumberFormat="1" applyFont="1" applyFill="1" applyBorder="1" applyAlignment="1">
      <alignment wrapText="1"/>
    </xf>
    <xf numFmtId="166" fontId="19" fillId="33" borderId="12" xfId="42" applyNumberFormat="1" applyFont="1" applyFill="1" applyBorder="1" applyAlignment="1">
      <alignment horizontal="right" wrapText="1"/>
    </xf>
    <xf numFmtId="166" fontId="19" fillId="33" borderId="11" xfId="42" applyNumberFormat="1" applyFont="1" applyFill="1" applyBorder="1" applyAlignment="1">
      <alignment horizontal="right" wrapText="1"/>
    </xf>
    <xf numFmtId="0" fontId="22" fillId="32" borderId="0" xfId="0" applyFont="1" applyFill="1" applyBorder="1" applyAlignment="1">
      <alignment vertical="center"/>
    </xf>
    <xf numFmtId="0" fontId="56" fillId="32" borderId="0" xfId="0" applyFont="1" applyFill="1" applyBorder="1" applyAlignment="1">
      <alignment/>
    </xf>
    <xf numFmtId="0" fontId="56" fillId="32" borderId="0" xfId="0" applyFont="1" applyFill="1" applyBorder="1" applyAlignment="1">
      <alignment/>
    </xf>
    <xf numFmtId="166" fontId="21" fillId="33" borderId="12" xfId="42" applyNumberFormat="1" applyFont="1" applyFill="1" applyBorder="1" applyAlignment="1">
      <alignment horizontal="left" wrapText="1"/>
    </xf>
    <xf numFmtId="166" fontId="21" fillId="33" borderId="0" xfId="42" applyNumberFormat="1" applyFont="1" applyFill="1" applyBorder="1" applyAlignment="1">
      <alignment horizontal="left" wrapText="1"/>
    </xf>
    <xf numFmtId="166" fontId="21" fillId="33" borderId="12" xfId="42" applyNumberFormat="1" applyFont="1" applyFill="1" applyBorder="1" applyAlignment="1">
      <alignment wrapText="1"/>
    </xf>
    <xf numFmtId="166" fontId="21" fillId="33" borderId="0" xfId="42" applyNumberFormat="1" applyFont="1" applyFill="1" applyBorder="1" applyAlignment="1">
      <alignment wrapText="1"/>
    </xf>
    <xf numFmtId="166" fontId="21" fillId="33" borderId="12" xfId="42" applyNumberFormat="1" applyFont="1" applyFill="1" applyBorder="1" applyAlignment="1">
      <alignment horizontal="right" wrapText="1"/>
    </xf>
    <xf numFmtId="166" fontId="21" fillId="33" borderId="0" xfId="42" applyNumberFormat="1" applyFont="1" applyFill="1" applyBorder="1" applyAlignment="1">
      <alignment horizontal="right" wrapText="1"/>
    </xf>
    <xf numFmtId="0" fontId="10" fillId="32" borderId="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 horizontal="right"/>
    </xf>
    <xf numFmtId="166" fontId="96" fillId="33" borderId="0" xfId="42" applyNumberFormat="1" applyFont="1" applyFill="1" applyBorder="1" applyAlignment="1">
      <alignment horizontal="right"/>
    </xf>
    <xf numFmtId="166" fontId="89" fillId="33" borderId="0" xfId="42" applyNumberFormat="1" applyFont="1" applyFill="1" applyBorder="1" applyAlignment="1">
      <alignment horizontal="right"/>
    </xf>
    <xf numFmtId="166" fontId="96" fillId="33" borderId="11" xfId="42" applyNumberFormat="1" applyFont="1" applyFill="1" applyBorder="1" applyAlignment="1">
      <alignment horizontal="right"/>
    </xf>
    <xf numFmtId="166" fontId="87" fillId="33" borderId="0" xfId="42" applyNumberFormat="1" applyFont="1" applyFill="1" applyBorder="1" applyAlignment="1">
      <alignment horizontal="right"/>
    </xf>
    <xf numFmtId="166" fontId="87" fillId="33" borderId="11" xfId="42" applyNumberFormat="1" applyFont="1" applyFill="1" applyBorder="1" applyAlignment="1">
      <alignment horizontal="right"/>
    </xf>
    <xf numFmtId="166" fontId="87" fillId="33" borderId="11" xfId="42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 wrapText="1"/>
    </xf>
    <xf numFmtId="9" fontId="19" fillId="33" borderId="0" xfId="66" applyFont="1" applyFill="1" applyBorder="1" applyAlignment="1">
      <alignment wrapText="1"/>
    </xf>
    <xf numFmtId="9" fontId="10" fillId="33" borderId="0" xfId="66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166" fontId="87" fillId="33" borderId="0" xfId="0" applyNumberFormat="1" applyFont="1" applyFill="1" applyBorder="1" applyAlignment="1">
      <alignment/>
    </xf>
    <xf numFmtId="9" fontId="10" fillId="33" borderId="11" xfId="66" applyFont="1" applyFill="1" applyBorder="1" applyAlignment="1">
      <alignment wrapText="1"/>
    </xf>
    <xf numFmtId="166" fontId="0" fillId="33" borderId="0" xfId="42" applyNumberFormat="1" applyFont="1" applyFill="1" applyBorder="1" applyAlignment="1">
      <alignment/>
    </xf>
    <xf numFmtId="166" fontId="87" fillId="33" borderId="0" xfId="42" applyNumberFormat="1" applyFont="1" applyFill="1" applyBorder="1" applyAlignment="1">
      <alignment/>
    </xf>
    <xf numFmtId="166" fontId="87" fillId="32" borderId="0" xfId="42" applyNumberFormat="1" applyFont="1" applyFill="1" applyBorder="1" applyAlignment="1">
      <alignment/>
    </xf>
    <xf numFmtId="9" fontId="0" fillId="32" borderId="0" xfId="66" applyFont="1" applyFill="1" applyAlignment="1">
      <alignment/>
    </xf>
    <xf numFmtId="178" fontId="19" fillId="32" borderId="0" xfId="42" applyNumberFormat="1" applyFont="1" applyFill="1" applyBorder="1" applyAlignment="1">
      <alignment/>
    </xf>
    <xf numFmtId="0" fontId="43" fillId="32" borderId="0" xfId="0" applyFont="1" applyFill="1" applyBorder="1" applyAlignment="1">
      <alignment horizontal="right"/>
    </xf>
    <xf numFmtId="0" fontId="10" fillId="32" borderId="11" xfId="0" applyNumberFormat="1" applyFont="1" applyFill="1" applyBorder="1" applyAlignment="1">
      <alignment horizontal="right" wrapText="1"/>
    </xf>
    <xf numFmtId="166" fontId="0" fillId="32" borderId="0" xfId="42" applyNumberFormat="1" applyFont="1" applyFill="1" applyBorder="1" applyAlignment="1">
      <alignment/>
    </xf>
    <xf numFmtId="166" fontId="19" fillId="32" borderId="0" xfId="42" applyNumberFormat="1" applyFont="1" applyFill="1" applyBorder="1" applyAlignment="1">
      <alignment horizontal="right" vertical="center"/>
    </xf>
    <xf numFmtId="9" fontId="1" fillId="0" borderId="12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right"/>
    </xf>
    <xf numFmtId="9" fontId="39" fillId="0" borderId="0" xfId="0" applyNumberFormat="1" applyFont="1" applyFill="1" applyBorder="1" applyAlignment="1">
      <alignment horizontal="right"/>
    </xf>
    <xf numFmtId="9" fontId="39" fillId="0" borderId="11" xfId="0" applyNumberFormat="1" applyFont="1" applyFill="1" applyBorder="1" applyAlignment="1">
      <alignment horizontal="right"/>
    </xf>
    <xf numFmtId="0" fontId="58" fillId="0" borderId="0" xfId="59" applyFont="1" applyAlignment="1">
      <alignment/>
      <protection/>
    </xf>
    <xf numFmtId="0" fontId="16" fillId="0" borderId="0" xfId="59" applyFont="1" applyAlignment="1">
      <alignment/>
      <protection/>
    </xf>
    <xf numFmtId="0" fontId="14" fillId="0" borderId="0" xfId="54" applyFont="1" applyAlignment="1" applyProtection="1">
      <alignment/>
      <protection/>
    </xf>
    <xf numFmtId="0" fontId="97" fillId="0" borderId="0" xfId="0" applyFont="1" applyAlignment="1">
      <alignment horizontal="right" vertical="center" wrapText="1"/>
    </xf>
    <xf numFmtId="3" fontId="97" fillId="0" borderId="0" xfId="0" applyNumberFormat="1" applyFont="1" applyAlignment="1">
      <alignment horizontal="right" vertical="center" wrapText="1"/>
    </xf>
    <xf numFmtId="0" fontId="98" fillId="0" borderId="0" xfId="0" applyFont="1" applyAlignment="1">
      <alignment horizontal="right" vertical="center" wrapText="1"/>
    </xf>
    <xf numFmtId="3" fontId="99" fillId="0" borderId="0" xfId="0" applyNumberFormat="1" applyFont="1" applyAlignment="1">
      <alignment horizontal="right" vertical="center" wrapText="1"/>
    </xf>
    <xf numFmtId="3" fontId="98" fillId="0" borderId="0" xfId="0" applyNumberFormat="1" applyFont="1" applyAlignment="1">
      <alignment horizontal="right" vertical="center" wrapText="1"/>
    </xf>
    <xf numFmtId="0" fontId="97" fillId="0" borderId="16" xfId="0" applyFont="1" applyBorder="1" applyAlignment="1">
      <alignment horizontal="right" vertical="center" wrapText="1"/>
    </xf>
    <xf numFmtId="3" fontId="97" fillId="0" borderId="16" xfId="0" applyNumberFormat="1" applyFont="1" applyBorder="1" applyAlignment="1">
      <alignment horizontal="right" vertical="center" wrapText="1"/>
    </xf>
    <xf numFmtId="9" fontId="97" fillId="0" borderId="17" xfId="0" applyNumberFormat="1" applyFont="1" applyBorder="1" applyAlignment="1">
      <alignment horizontal="right" vertical="center"/>
    </xf>
    <xf numFmtId="9" fontId="99" fillId="0" borderId="0" xfId="0" applyNumberFormat="1" applyFont="1" applyAlignment="1">
      <alignment horizontal="right" vertical="center"/>
    </xf>
    <xf numFmtId="9" fontId="97" fillId="0" borderId="0" xfId="0" applyNumberFormat="1" applyFont="1" applyAlignment="1">
      <alignment horizontal="right" vertical="center"/>
    </xf>
    <xf numFmtId="9" fontId="97" fillId="0" borderId="16" xfId="0" applyNumberFormat="1" applyFont="1" applyBorder="1" applyAlignment="1">
      <alignment horizontal="right" vertical="center"/>
    </xf>
    <xf numFmtId="0" fontId="99" fillId="0" borderId="18" xfId="0" applyFont="1" applyBorder="1" applyAlignment="1">
      <alignment vertical="center" wrapText="1"/>
    </xf>
    <xf numFmtId="0" fontId="99" fillId="0" borderId="18" xfId="0" applyFont="1" applyBorder="1" applyAlignment="1">
      <alignment horizontal="right" vertical="center" wrapText="1"/>
    </xf>
    <xf numFmtId="0" fontId="17" fillId="32" borderId="10" xfId="0" applyNumberFormat="1" applyFont="1" applyFill="1" applyBorder="1" applyAlignment="1">
      <alignment horizontal="right" wrapText="1"/>
    </xf>
    <xf numFmtId="10" fontId="17" fillId="33" borderId="10" xfId="0" applyNumberFormat="1" applyFont="1" applyFill="1" applyBorder="1" applyAlignment="1">
      <alignment horizontal="right" wrapText="1"/>
    </xf>
    <xf numFmtId="9" fontId="17" fillId="32" borderId="10" xfId="66" applyFont="1" applyFill="1" applyBorder="1" applyAlignment="1">
      <alignment horizontal="right" wrapText="1"/>
    </xf>
    <xf numFmtId="0" fontId="17" fillId="33" borderId="10" xfId="0" applyNumberFormat="1" applyFont="1" applyFill="1" applyBorder="1" applyAlignment="1">
      <alignment horizontal="right" wrapText="1"/>
    </xf>
    <xf numFmtId="9" fontId="17" fillId="33" borderId="10" xfId="66" applyFont="1" applyFill="1" applyBorder="1" applyAlignment="1">
      <alignment horizontal="right" wrapText="1"/>
    </xf>
    <xf numFmtId="0" fontId="17" fillId="32" borderId="0" xfId="0" applyNumberFormat="1" applyFont="1" applyFill="1" applyBorder="1" applyAlignment="1">
      <alignment horizontal="right" vertical="center"/>
    </xf>
    <xf numFmtId="166" fontId="55" fillId="33" borderId="0" xfId="42" applyNumberFormat="1" applyFont="1" applyFill="1" applyBorder="1" applyAlignment="1">
      <alignment/>
    </xf>
    <xf numFmtId="166" fontId="59" fillId="32" borderId="0" xfId="42" applyNumberFormat="1" applyFont="1" applyFill="1" applyBorder="1" applyAlignment="1">
      <alignment/>
    </xf>
    <xf numFmtId="9" fontId="55" fillId="32" borderId="0" xfId="66" applyFont="1" applyFill="1" applyBorder="1" applyAlignment="1">
      <alignment/>
    </xf>
    <xf numFmtId="166" fontId="55" fillId="33" borderId="0" xfId="42" applyNumberFormat="1" applyFont="1" applyFill="1" applyBorder="1" applyAlignment="1">
      <alignment horizontal="right"/>
    </xf>
    <xf numFmtId="9" fontId="55" fillId="33" borderId="0" xfId="66" applyFont="1" applyFill="1" applyBorder="1" applyAlignment="1">
      <alignment horizontal="right"/>
    </xf>
    <xf numFmtId="166" fontId="55" fillId="32" borderId="0" xfId="42" applyNumberFormat="1" applyFont="1" applyFill="1" applyBorder="1" applyAlignment="1">
      <alignment horizontal="right"/>
    </xf>
    <xf numFmtId="166" fontId="55" fillId="32" borderId="0" xfId="42" applyNumberFormat="1" applyFont="1" applyFill="1" applyBorder="1" applyAlignment="1">
      <alignment/>
    </xf>
    <xf numFmtId="0" fontId="17" fillId="32" borderId="11" xfId="0" applyNumberFormat="1" applyFont="1" applyFill="1" applyBorder="1" applyAlignment="1">
      <alignment horizontal="right" vertical="center"/>
    </xf>
    <xf numFmtId="166" fontId="55" fillId="32" borderId="11" xfId="42" applyNumberFormat="1" applyFont="1" applyFill="1" applyBorder="1" applyAlignment="1">
      <alignment horizontal="right"/>
    </xf>
    <xf numFmtId="0" fontId="60" fillId="32" borderId="12" xfId="0" applyNumberFormat="1" applyFont="1" applyFill="1" applyBorder="1" applyAlignment="1">
      <alignment horizontal="right" vertical="center"/>
    </xf>
    <xf numFmtId="166" fontId="61" fillId="33" borderId="12" xfId="42" applyNumberFormat="1" applyFont="1" applyFill="1" applyBorder="1" applyAlignment="1">
      <alignment/>
    </xf>
    <xf numFmtId="166" fontId="60" fillId="32" borderId="12" xfId="42" applyNumberFormat="1" applyFont="1" applyFill="1" applyBorder="1" applyAlignment="1">
      <alignment/>
    </xf>
    <xf numFmtId="9" fontId="61" fillId="32" borderId="12" xfId="66" applyFont="1" applyFill="1" applyBorder="1" applyAlignment="1">
      <alignment/>
    </xf>
    <xf numFmtId="178" fontId="60" fillId="32" borderId="12" xfId="42" applyNumberFormat="1" applyFont="1" applyFill="1" applyBorder="1" applyAlignment="1">
      <alignment/>
    </xf>
    <xf numFmtId="178" fontId="60" fillId="33" borderId="12" xfId="42" applyNumberFormat="1" applyFont="1" applyFill="1" applyBorder="1" applyAlignment="1">
      <alignment/>
    </xf>
    <xf numFmtId="166" fontId="60" fillId="33" borderId="12" xfId="42" applyNumberFormat="1" applyFont="1" applyFill="1" applyBorder="1" applyAlignment="1">
      <alignment horizontal="right"/>
    </xf>
    <xf numFmtId="9" fontId="61" fillId="33" borderId="12" xfId="66" applyFont="1" applyFill="1" applyBorder="1" applyAlignment="1">
      <alignment horizontal="right"/>
    </xf>
    <xf numFmtId="166" fontId="55" fillId="32" borderId="12" xfId="42" applyNumberFormat="1" applyFont="1" applyFill="1" applyBorder="1" applyAlignment="1">
      <alignment horizontal="right"/>
    </xf>
    <xf numFmtId="166" fontId="61" fillId="32" borderId="12" xfId="42" applyNumberFormat="1" applyFont="1" applyFill="1" applyBorder="1" applyAlignment="1">
      <alignment/>
    </xf>
    <xf numFmtId="0" fontId="60" fillId="32" borderId="0" xfId="0" applyNumberFormat="1" applyFont="1" applyFill="1" applyBorder="1" applyAlignment="1">
      <alignment horizontal="right" vertical="center"/>
    </xf>
    <xf numFmtId="166" fontId="61" fillId="33" borderId="0" xfId="42" applyNumberFormat="1" applyFont="1" applyFill="1" applyBorder="1" applyAlignment="1">
      <alignment/>
    </xf>
    <xf numFmtId="166" fontId="60" fillId="32" borderId="0" xfId="42" applyNumberFormat="1" applyFont="1" applyFill="1" applyBorder="1" applyAlignment="1">
      <alignment/>
    </xf>
    <xf numFmtId="9" fontId="61" fillId="32" borderId="0" xfId="66" applyFont="1" applyFill="1" applyBorder="1" applyAlignment="1">
      <alignment/>
    </xf>
    <xf numFmtId="178" fontId="60" fillId="32" borderId="0" xfId="42" applyNumberFormat="1" applyFont="1" applyFill="1" applyBorder="1" applyAlignment="1">
      <alignment/>
    </xf>
    <xf numFmtId="166" fontId="61" fillId="33" borderId="0" xfId="42" applyNumberFormat="1" applyFont="1" applyFill="1" applyBorder="1" applyAlignment="1">
      <alignment horizontal="right"/>
    </xf>
    <xf numFmtId="9" fontId="61" fillId="33" borderId="0" xfId="66" applyFont="1" applyFill="1" applyBorder="1" applyAlignment="1">
      <alignment horizontal="right"/>
    </xf>
    <xf numFmtId="166" fontId="61" fillId="32" borderId="0" xfId="42" applyNumberFormat="1" applyFont="1" applyFill="1" applyBorder="1" applyAlignment="1">
      <alignment/>
    </xf>
    <xf numFmtId="0" fontId="60" fillId="32" borderId="11" xfId="0" applyNumberFormat="1" applyFont="1" applyFill="1" applyBorder="1" applyAlignment="1">
      <alignment horizontal="right" vertical="center"/>
    </xf>
    <xf numFmtId="166" fontId="61" fillId="33" borderId="11" xfId="42" applyNumberFormat="1" applyFont="1" applyFill="1" applyBorder="1" applyAlignment="1">
      <alignment/>
    </xf>
    <xf numFmtId="166" fontId="60" fillId="32" borderId="11" xfId="42" applyNumberFormat="1" applyFont="1" applyFill="1" applyBorder="1" applyAlignment="1">
      <alignment/>
    </xf>
    <xf numFmtId="9" fontId="61" fillId="32" borderId="11" xfId="66" applyFont="1" applyFill="1" applyBorder="1" applyAlignment="1">
      <alignment/>
    </xf>
    <xf numFmtId="178" fontId="60" fillId="32" borderId="11" xfId="42" applyNumberFormat="1" applyFont="1" applyFill="1" applyBorder="1" applyAlignment="1">
      <alignment/>
    </xf>
    <xf numFmtId="166" fontId="61" fillId="33" borderId="11" xfId="42" applyNumberFormat="1" applyFont="1" applyFill="1" applyBorder="1" applyAlignment="1">
      <alignment horizontal="right"/>
    </xf>
    <xf numFmtId="9" fontId="61" fillId="33" borderId="11" xfId="66" applyFont="1" applyFill="1" applyBorder="1" applyAlignment="1">
      <alignment horizontal="right"/>
    </xf>
    <xf numFmtId="166" fontId="61" fillId="32" borderId="11" xfId="42" applyNumberFormat="1" applyFont="1" applyFill="1" applyBorder="1" applyAlignment="1">
      <alignment/>
    </xf>
    <xf numFmtId="166" fontId="100" fillId="32" borderId="0" xfId="42" applyNumberFormat="1" applyFont="1" applyFill="1" applyBorder="1" applyAlignment="1" quotePrefix="1">
      <alignment/>
    </xf>
    <xf numFmtId="0" fontId="59" fillId="32" borderId="0" xfId="42" applyNumberFormat="1" applyFont="1" applyFill="1" applyBorder="1" applyAlignment="1">
      <alignment/>
    </xf>
    <xf numFmtId="43" fontId="59" fillId="32" borderId="0" xfId="42" applyFont="1" applyFill="1" applyBorder="1" applyAlignment="1">
      <alignment horizontal="right"/>
    </xf>
    <xf numFmtId="0" fontId="46" fillId="32" borderId="0" xfId="0" applyNumberFormat="1" applyFont="1" applyFill="1" applyBorder="1" applyAlignment="1">
      <alignment horizontal="right" vertical="center" indent="2"/>
    </xf>
    <xf numFmtId="166" fontId="62" fillId="32" borderId="0" xfId="42" applyNumberFormat="1" applyFont="1" applyFill="1" applyBorder="1" applyAlignment="1">
      <alignment/>
    </xf>
    <xf numFmtId="3" fontId="17" fillId="32" borderId="0" xfId="0" applyNumberFormat="1" applyFont="1" applyFill="1" applyBorder="1" applyAlignment="1">
      <alignment horizontal="right" vertical="center"/>
    </xf>
    <xf numFmtId="0" fontId="44" fillId="32" borderId="0" xfId="0" applyFont="1" applyFill="1" applyBorder="1" applyAlignment="1">
      <alignment horizontal="right"/>
    </xf>
    <xf numFmtId="0" fontId="44" fillId="32" borderId="11" xfId="0" applyFont="1" applyFill="1" applyBorder="1" applyAlignment="1">
      <alignment horizontal="right"/>
    </xf>
    <xf numFmtId="166" fontId="44" fillId="32" borderId="11" xfId="42" applyNumberFormat="1" applyFont="1" applyFill="1" applyBorder="1" applyAlignment="1">
      <alignment/>
    </xf>
    <xf numFmtId="9" fontId="44" fillId="32" borderId="11" xfId="66" applyNumberFormat="1" applyFont="1" applyFill="1" applyBorder="1" applyAlignment="1">
      <alignment/>
    </xf>
    <xf numFmtId="9" fontId="10" fillId="32" borderId="10" xfId="67" applyFont="1" applyFill="1" applyBorder="1" applyAlignment="1">
      <alignment horizontal="right" wrapText="1"/>
    </xf>
    <xf numFmtId="166" fontId="1" fillId="32" borderId="12" xfId="44" applyNumberFormat="1" applyFont="1" applyFill="1" applyBorder="1" applyAlignment="1">
      <alignment horizontal="right"/>
    </xf>
    <xf numFmtId="166" fontId="1" fillId="32" borderId="0" xfId="44" applyNumberFormat="1" applyFont="1" applyFill="1" applyBorder="1" applyAlignment="1">
      <alignment horizontal="right"/>
    </xf>
    <xf numFmtId="9" fontId="1" fillId="32" borderId="12" xfId="67" applyFont="1" applyFill="1" applyBorder="1" applyAlignment="1">
      <alignment horizontal="right"/>
    </xf>
    <xf numFmtId="9" fontId="1" fillId="32" borderId="0" xfId="67" applyFont="1" applyFill="1" applyBorder="1" applyAlignment="1">
      <alignment horizontal="right"/>
    </xf>
    <xf numFmtId="166" fontId="19" fillId="32" borderId="0" xfId="44" applyNumberFormat="1" applyFont="1" applyFill="1" applyBorder="1" applyAlignment="1">
      <alignment horizontal="right"/>
    </xf>
    <xf numFmtId="166" fontId="0" fillId="32" borderId="0" xfId="44" applyNumberFormat="1" applyFont="1" applyFill="1" applyBorder="1" applyAlignment="1" quotePrefix="1">
      <alignment horizontal="right"/>
    </xf>
    <xf numFmtId="166" fontId="1" fillId="32" borderId="11" xfId="44" applyNumberFormat="1" applyFont="1" applyFill="1" applyBorder="1" applyAlignment="1">
      <alignment horizontal="right"/>
    </xf>
    <xf numFmtId="9" fontId="1" fillId="32" borderId="11" xfId="67" applyFont="1" applyFill="1" applyBorder="1" applyAlignment="1">
      <alignment horizontal="right"/>
    </xf>
    <xf numFmtId="0" fontId="101" fillId="32" borderId="0" xfId="0" applyFont="1" applyFill="1" applyAlignment="1">
      <alignment/>
    </xf>
    <xf numFmtId="0" fontId="64" fillId="32" borderId="0" xfId="0" applyFont="1" applyFill="1" applyBorder="1" applyAlignment="1">
      <alignment/>
    </xf>
    <xf numFmtId="0" fontId="10" fillId="32" borderId="10" xfId="0" applyNumberFormat="1" applyFont="1" applyFill="1" applyBorder="1" applyAlignment="1">
      <alignment horizontal="right" vertical="center" wrapText="1"/>
    </xf>
    <xf numFmtId="9" fontId="102" fillId="34" borderId="0" xfId="66" applyFont="1" applyFill="1" applyBorder="1" applyAlignment="1">
      <alignment/>
    </xf>
    <xf numFmtId="0" fontId="102" fillId="34" borderId="0" xfId="0" applyFont="1" applyFill="1" applyBorder="1" applyAlignment="1">
      <alignment/>
    </xf>
    <xf numFmtId="0" fontId="102" fillId="34" borderId="0" xfId="0" applyFont="1" applyFill="1" applyBorder="1" applyAlignment="1">
      <alignment/>
    </xf>
    <xf numFmtId="0" fontId="1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9" fontId="99" fillId="34" borderId="0" xfId="66" applyFont="1" applyFill="1" applyBorder="1" applyAlignment="1">
      <alignment/>
    </xf>
    <xf numFmtId="0" fontId="0" fillId="34" borderId="0" xfId="0" applyFont="1" applyFill="1" applyBorder="1" applyAlignment="1">
      <alignment/>
    </xf>
    <xf numFmtId="9" fontId="99" fillId="34" borderId="0" xfId="66" applyFont="1" applyFill="1" applyBorder="1" applyAlignment="1">
      <alignment/>
    </xf>
    <xf numFmtId="9" fontId="103" fillId="34" borderId="0" xfId="54" applyNumberFormat="1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 horizontal="left"/>
    </xf>
    <xf numFmtId="0" fontId="19" fillId="34" borderId="0" xfId="0" applyNumberFormat="1" applyFont="1" applyFill="1" applyBorder="1" applyAlignment="1">
      <alignment/>
    </xf>
    <xf numFmtId="0" fontId="10" fillId="34" borderId="10" xfId="0" applyNumberFormat="1" applyFont="1" applyFill="1" applyBorder="1" applyAlignment="1">
      <alignment horizontal="right" wrapText="1"/>
    </xf>
    <xf numFmtId="10" fontId="10" fillId="35" borderId="12" xfId="0" applyNumberFormat="1" applyFont="1" applyFill="1" applyBorder="1" applyAlignment="1">
      <alignment horizontal="right" wrapText="1"/>
    </xf>
    <xf numFmtId="9" fontId="10" fillId="34" borderId="10" xfId="66" applyFont="1" applyFill="1" applyBorder="1" applyAlignment="1">
      <alignment horizontal="right" wrapText="1"/>
    </xf>
    <xf numFmtId="0" fontId="10" fillId="34" borderId="12" xfId="0" applyNumberFormat="1" applyFont="1" applyFill="1" applyBorder="1" applyAlignment="1">
      <alignment horizontal="right" wrapText="1"/>
    </xf>
    <xf numFmtId="0" fontId="10" fillId="35" borderId="12" xfId="0" applyNumberFormat="1" applyFont="1" applyFill="1" applyBorder="1" applyAlignment="1">
      <alignment horizontal="right" wrapText="1"/>
    </xf>
    <xf numFmtId="0" fontId="10" fillId="35" borderId="10" xfId="0" applyNumberFormat="1" applyFont="1" applyFill="1" applyBorder="1" applyAlignment="1">
      <alignment horizontal="right" wrapText="1"/>
    </xf>
    <xf numFmtId="9" fontId="10" fillId="35" borderId="10" xfId="66" applyFont="1" applyFill="1" applyBorder="1" applyAlignment="1">
      <alignment horizontal="right" wrapText="1"/>
    </xf>
    <xf numFmtId="0" fontId="17" fillId="34" borderId="10" xfId="0" applyNumberFormat="1" applyFont="1" applyFill="1" applyBorder="1" applyAlignment="1">
      <alignment horizontal="right" wrapText="1"/>
    </xf>
    <xf numFmtId="9" fontId="17" fillId="34" borderId="10" xfId="66" applyFont="1" applyFill="1" applyBorder="1" applyAlignment="1">
      <alignment horizontal="right" wrapText="1"/>
    </xf>
    <xf numFmtId="0" fontId="0" fillId="34" borderId="0" xfId="0" applyFont="1" applyFill="1" applyBorder="1" applyAlignment="1">
      <alignment horizontal="right"/>
    </xf>
    <xf numFmtId="0" fontId="10" fillId="34" borderId="0" xfId="0" applyNumberFormat="1" applyFont="1" applyFill="1" applyBorder="1" applyAlignment="1">
      <alignment horizontal="right" wrapText="1"/>
    </xf>
    <xf numFmtId="0" fontId="10" fillId="34" borderId="0" xfId="0" applyNumberFormat="1" applyFont="1" applyFill="1" applyBorder="1" applyAlignment="1">
      <alignment horizontal="right" vertical="center"/>
    </xf>
    <xf numFmtId="166" fontId="19" fillId="35" borderId="12" xfId="42" applyNumberFormat="1" applyFont="1" applyFill="1" applyBorder="1" applyAlignment="1">
      <alignment/>
    </xf>
    <xf numFmtId="166" fontId="19" fillId="34" borderId="0" xfId="42" applyNumberFormat="1" applyFont="1" applyFill="1" applyBorder="1" applyAlignment="1">
      <alignment/>
    </xf>
    <xf numFmtId="166" fontId="19" fillId="34" borderId="12" xfId="42" applyNumberFormat="1" applyFont="1" applyFill="1" applyBorder="1" applyAlignment="1">
      <alignment/>
    </xf>
    <xf numFmtId="166" fontId="99" fillId="35" borderId="12" xfId="42" applyNumberFormat="1" applyFont="1" applyFill="1" applyBorder="1" applyAlignment="1">
      <alignment/>
    </xf>
    <xf numFmtId="166" fontId="99" fillId="35" borderId="12" xfId="42" applyNumberFormat="1" applyFont="1" applyFill="1" applyBorder="1" applyAlignment="1">
      <alignment horizontal="right"/>
    </xf>
    <xf numFmtId="9" fontId="99" fillId="35" borderId="0" xfId="66" applyFont="1" applyFill="1" applyBorder="1" applyAlignment="1">
      <alignment horizontal="right"/>
    </xf>
    <xf numFmtId="166" fontId="99" fillId="34" borderId="0" xfId="42" applyNumberFormat="1" applyFont="1" applyFill="1" applyBorder="1" applyAlignment="1">
      <alignment horizontal="right"/>
    </xf>
    <xf numFmtId="166" fontId="99" fillId="34" borderId="0" xfId="42" applyNumberFormat="1" applyFont="1" applyFill="1" applyBorder="1" applyAlignment="1">
      <alignment/>
    </xf>
    <xf numFmtId="9" fontId="99" fillId="34" borderId="12" xfId="66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166" fontId="19" fillId="35" borderId="0" xfId="42" applyNumberFormat="1" applyFont="1" applyFill="1" applyBorder="1" applyAlignment="1">
      <alignment/>
    </xf>
    <xf numFmtId="166" fontId="99" fillId="35" borderId="0" xfId="42" applyNumberFormat="1" applyFont="1" applyFill="1" applyBorder="1" applyAlignment="1">
      <alignment/>
    </xf>
    <xf numFmtId="166" fontId="99" fillId="35" borderId="0" xfId="42" applyNumberFormat="1" applyFont="1" applyFill="1" applyBorder="1" applyAlignment="1">
      <alignment horizontal="right"/>
    </xf>
    <xf numFmtId="0" fontId="10" fillId="34" borderId="11" xfId="0" applyNumberFormat="1" applyFont="1" applyFill="1" applyBorder="1" applyAlignment="1">
      <alignment horizontal="right" vertical="center"/>
    </xf>
    <xf numFmtId="166" fontId="19" fillId="35" borderId="11" xfId="42" applyNumberFormat="1" applyFont="1" applyFill="1" applyBorder="1" applyAlignment="1">
      <alignment/>
    </xf>
    <xf numFmtId="166" fontId="104" fillId="34" borderId="11" xfId="42" applyNumberFormat="1" applyFont="1" applyFill="1" applyBorder="1" applyAlignment="1">
      <alignment/>
    </xf>
    <xf numFmtId="9" fontId="99" fillId="34" borderId="11" xfId="66" applyFont="1" applyFill="1" applyBorder="1" applyAlignment="1">
      <alignment/>
    </xf>
    <xf numFmtId="166" fontId="19" fillId="34" borderId="11" xfId="42" applyNumberFormat="1" applyFont="1" applyFill="1" applyBorder="1" applyAlignment="1">
      <alignment/>
    </xf>
    <xf numFmtId="166" fontId="99" fillId="35" borderId="11" xfId="42" applyNumberFormat="1" applyFont="1" applyFill="1" applyBorder="1" applyAlignment="1">
      <alignment/>
    </xf>
    <xf numFmtId="166" fontId="99" fillId="35" borderId="11" xfId="42" applyNumberFormat="1" applyFont="1" applyFill="1" applyBorder="1" applyAlignment="1">
      <alignment horizontal="right"/>
    </xf>
    <xf numFmtId="9" fontId="104" fillId="35" borderId="11" xfId="66" applyFont="1" applyFill="1" applyBorder="1" applyAlignment="1">
      <alignment horizontal="right"/>
    </xf>
    <xf numFmtId="166" fontId="99" fillId="34" borderId="11" xfId="42" applyNumberFormat="1" applyFont="1" applyFill="1" applyBorder="1" applyAlignment="1">
      <alignment horizontal="right"/>
    </xf>
    <xf numFmtId="166" fontId="99" fillId="34" borderId="11" xfId="42" applyNumberFormat="1" applyFont="1" applyFill="1" applyBorder="1" applyAlignment="1">
      <alignment/>
    </xf>
    <xf numFmtId="0" fontId="105" fillId="34" borderId="0" xfId="0" applyFont="1" applyFill="1" applyBorder="1" applyAlignment="1">
      <alignment vertical="top"/>
    </xf>
    <xf numFmtId="0" fontId="105" fillId="34" borderId="0" xfId="0" applyFont="1" applyFill="1" applyBorder="1" applyAlignment="1">
      <alignment/>
    </xf>
    <xf numFmtId="166" fontId="105" fillId="34" borderId="0" xfId="42" applyNumberFormat="1" applyFont="1" applyFill="1" applyBorder="1" applyAlignment="1">
      <alignment/>
    </xf>
    <xf numFmtId="0" fontId="21" fillId="34" borderId="12" xfId="0" applyNumberFormat="1" applyFont="1" applyFill="1" applyBorder="1" applyAlignment="1">
      <alignment horizontal="right" vertical="center"/>
    </xf>
    <xf numFmtId="9" fontId="98" fillId="35" borderId="12" xfId="66" applyFont="1" applyFill="1" applyBorder="1" applyAlignment="1">
      <alignment horizontal="right"/>
    </xf>
    <xf numFmtId="166" fontId="21" fillId="34" borderId="0" xfId="42" applyNumberFormat="1" applyFont="1" applyFill="1" applyBorder="1" applyAlignment="1">
      <alignment/>
    </xf>
    <xf numFmtId="9" fontId="99" fillId="34" borderId="0" xfId="66" applyFont="1" applyFill="1" applyBorder="1" applyAlignment="1">
      <alignment horizontal="right"/>
    </xf>
    <xf numFmtId="9" fontId="99" fillId="34" borderId="12" xfId="66" applyFont="1" applyFill="1" applyBorder="1" applyAlignment="1">
      <alignment horizontal="right"/>
    </xf>
    <xf numFmtId="166" fontId="99" fillId="34" borderId="12" xfId="42" applyNumberFormat="1" applyFont="1" applyFill="1" applyBorder="1" applyAlignment="1">
      <alignment horizontal="right"/>
    </xf>
    <xf numFmtId="166" fontId="98" fillId="34" borderId="12" xfId="42" applyNumberFormat="1" applyFont="1" applyFill="1" applyBorder="1" applyAlignment="1">
      <alignment/>
    </xf>
    <xf numFmtId="0" fontId="98" fillId="34" borderId="0" xfId="0" applyFont="1" applyFill="1" applyBorder="1" applyAlignment="1">
      <alignment vertical="top"/>
    </xf>
    <xf numFmtId="0" fontId="98" fillId="34" borderId="0" xfId="0" applyFont="1" applyFill="1" applyBorder="1" applyAlignment="1">
      <alignment/>
    </xf>
    <xf numFmtId="0" fontId="106" fillId="34" borderId="0" xfId="63" applyFont="1" applyFill="1" applyBorder="1" applyAlignment="1">
      <alignment wrapText="1"/>
      <protection/>
    </xf>
    <xf numFmtId="0" fontId="12" fillId="34" borderId="0" xfId="63" applyFont="1" applyFill="1" applyBorder="1">
      <alignment/>
      <protection/>
    </xf>
    <xf numFmtId="178" fontId="21" fillId="34" borderId="0" xfId="42" applyNumberFormat="1" applyFont="1" applyFill="1" applyBorder="1" applyAlignment="1">
      <alignment/>
    </xf>
    <xf numFmtId="0" fontId="98" fillId="34" borderId="19" xfId="0" applyFont="1" applyFill="1" applyBorder="1" applyAlignment="1">
      <alignment/>
    </xf>
    <xf numFmtId="0" fontId="21" fillId="34" borderId="0" xfId="0" applyNumberFormat="1" applyFont="1" applyFill="1" applyBorder="1" applyAlignment="1">
      <alignment horizontal="right" vertical="center"/>
    </xf>
    <xf numFmtId="9" fontId="98" fillId="35" borderId="0" xfId="66" applyFont="1" applyFill="1" applyBorder="1" applyAlignment="1">
      <alignment horizontal="right"/>
    </xf>
    <xf numFmtId="166" fontId="98" fillId="34" borderId="0" xfId="42" applyNumberFormat="1" applyFont="1" applyFill="1" applyBorder="1" applyAlignment="1">
      <alignment/>
    </xf>
    <xf numFmtId="0" fontId="106" fillId="34" borderId="0" xfId="63" applyFont="1" applyFill="1" applyBorder="1" applyAlignment="1">
      <alignment horizontal="center" wrapText="1"/>
      <protection/>
    </xf>
    <xf numFmtId="0" fontId="21" fillId="34" borderId="11" xfId="0" applyNumberFormat="1" applyFont="1" applyFill="1" applyBorder="1" applyAlignment="1">
      <alignment horizontal="right" vertical="center"/>
    </xf>
    <xf numFmtId="9" fontId="98" fillId="35" borderId="11" xfId="66" applyFont="1" applyFill="1" applyBorder="1" applyAlignment="1">
      <alignment horizontal="right"/>
    </xf>
    <xf numFmtId="166" fontId="21" fillId="34" borderId="11" xfId="42" applyNumberFormat="1" applyFont="1" applyFill="1" applyBorder="1" applyAlignment="1">
      <alignment/>
    </xf>
    <xf numFmtId="9" fontId="99" fillId="34" borderId="11" xfId="66" applyFont="1" applyFill="1" applyBorder="1" applyAlignment="1">
      <alignment horizontal="right"/>
    </xf>
    <xf numFmtId="166" fontId="98" fillId="34" borderId="11" xfId="42" applyNumberFormat="1" applyFont="1" applyFill="1" applyBorder="1" applyAlignment="1">
      <alignment/>
    </xf>
    <xf numFmtId="0" fontId="98" fillId="34" borderId="20" xfId="0" applyFont="1" applyFill="1" applyBorder="1" applyAlignment="1">
      <alignment/>
    </xf>
    <xf numFmtId="166" fontId="99" fillId="34" borderId="0" xfId="42" applyNumberFormat="1" applyFont="1" applyFill="1" applyBorder="1" applyAlignment="1" quotePrefix="1">
      <alignment/>
    </xf>
    <xf numFmtId="178" fontId="107" fillId="34" borderId="0" xfId="63" applyNumberFormat="1" applyFont="1" applyFill="1" applyBorder="1" applyAlignment="1">
      <alignment horizontal="right" vertical="center"/>
      <protection/>
    </xf>
    <xf numFmtId="0" fontId="2" fillId="34" borderId="0" xfId="63" applyFont="1" applyFill="1" applyBorder="1">
      <alignment/>
      <protection/>
    </xf>
    <xf numFmtId="166" fontId="19" fillId="34" borderId="0" xfId="42" applyNumberFormat="1" applyFont="1" applyFill="1" applyBorder="1" applyAlignment="1">
      <alignment horizontal="right"/>
    </xf>
    <xf numFmtId="0" fontId="19" fillId="34" borderId="0" xfId="42" applyNumberFormat="1" applyFont="1" applyFill="1" applyBorder="1" applyAlignment="1">
      <alignment/>
    </xf>
    <xf numFmtId="166" fontId="10" fillId="35" borderId="0" xfId="42" applyNumberFormat="1" applyFont="1" applyFill="1" applyBorder="1" applyAlignment="1">
      <alignment/>
    </xf>
    <xf numFmtId="166" fontId="10" fillId="34" borderId="0" xfId="42" applyNumberFormat="1" applyFont="1" applyFill="1" applyBorder="1" applyAlignment="1">
      <alignment/>
    </xf>
    <xf numFmtId="9" fontId="97" fillId="34" borderId="0" xfId="66" applyFont="1" applyFill="1" applyBorder="1" applyAlignment="1">
      <alignment/>
    </xf>
    <xf numFmtId="166" fontId="97" fillId="35" borderId="0" xfId="42" applyNumberFormat="1" applyFont="1" applyFill="1" applyBorder="1" applyAlignment="1">
      <alignment/>
    </xf>
    <xf numFmtId="166" fontId="97" fillId="34" borderId="0" xfId="42" applyNumberFormat="1" applyFont="1" applyFill="1" applyBorder="1" applyAlignment="1">
      <alignment/>
    </xf>
    <xf numFmtId="166" fontId="17" fillId="34" borderId="0" xfId="42" applyNumberFormat="1" applyFont="1" applyFill="1" applyBorder="1" applyAlignment="1">
      <alignment/>
    </xf>
    <xf numFmtId="0" fontId="20" fillId="34" borderId="0" xfId="0" applyNumberFormat="1" applyFont="1" applyFill="1" applyBorder="1" applyAlignment="1">
      <alignment horizontal="right" vertical="center" indent="2"/>
    </xf>
    <xf numFmtId="166" fontId="108" fillId="34" borderId="0" xfId="42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 vertical="center"/>
    </xf>
    <xf numFmtId="0" fontId="97" fillId="34" borderId="0" xfId="0" applyFont="1" applyFill="1" applyBorder="1" applyAlignment="1">
      <alignment horizontal="right"/>
    </xf>
    <xf numFmtId="0" fontId="97" fillId="34" borderId="11" xfId="0" applyFont="1" applyFill="1" applyBorder="1" applyAlignment="1">
      <alignment horizontal="right"/>
    </xf>
    <xf numFmtId="166" fontId="97" fillId="35" borderId="11" xfId="42" applyNumberFormat="1" applyFont="1" applyFill="1" applyBorder="1" applyAlignment="1">
      <alignment/>
    </xf>
    <xf numFmtId="166" fontId="10" fillId="34" borderId="11" xfId="42" applyNumberFormat="1" applyFont="1" applyFill="1" applyBorder="1" applyAlignment="1">
      <alignment/>
    </xf>
    <xf numFmtId="9" fontId="97" fillId="34" borderId="11" xfId="66" applyFont="1" applyFill="1" applyBorder="1" applyAlignment="1">
      <alignment/>
    </xf>
    <xf numFmtId="9" fontId="99" fillId="35" borderId="11" xfId="66" applyFont="1" applyFill="1" applyBorder="1" applyAlignment="1">
      <alignment horizontal="right"/>
    </xf>
    <xf numFmtId="166" fontId="97" fillId="34" borderId="11" xfId="42" applyNumberFormat="1" applyFont="1" applyFill="1" applyBorder="1" applyAlignment="1">
      <alignment/>
    </xf>
    <xf numFmtId="43" fontId="94" fillId="34" borderId="0" xfId="42" applyFont="1" applyFill="1" applyBorder="1" applyAlignment="1">
      <alignment/>
    </xf>
    <xf numFmtId="0" fontId="88" fillId="34" borderId="0" xfId="0" applyFont="1" applyFill="1" applyBorder="1" applyAlignment="1">
      <alignment/>
    </xf>
    <xf numFmtId="1" fontId="88" fillId="34" borderId="0" xfId="0" applyNumberFormat="1" applyFont="1" applyFill="1" applyBorder="1" applyAlignment="1">
      <alignment/>
    </xf>
    <xf numFmtId="9" fontId="109" fillId="0" borderId="0" xfId="0" applyNumberFormat="1" applyFont="1" applyFill="1" applyBorder="1" applyAlignment="1">
      <alignment horizontal="right"/>
    </xf>
    <xf numFmtId="9" fontId="88" fillId="34" borderId="0" xfId="66" applyFont="1" applyFill="1" applyBorder="1" applyAlignment="1">
      <alignment/>
    </xf>
    <xf numFmtId="0" fontId="110" fillId="34" borderId="0" xfId="0" applyFont="1" applyFill="1" applyBorder="1" applyAlignment="1">
      <alignment/>
    </xf>
    <xf numFmtId="0" fontId="97" fillId="34" borderId="0" xfId="0" applyFont="1" applyFill="1" applyBorder="1" applyAlignment="1">
      <alignment/>
    </xf>
    <xf numFmtId="166" fontId="0" fillId="34" borderId="0" xfId="0" applyNumberFormat="1" applyFont="1" applyFill="1" applyBorder="1" applyAlignment="1">
      <alignment/>
    </xf>
    <xf numFmtId="43" fontId="0" fillId="34" borderId="0" xfId="0" applyNumberFormat="1" applyFont="1" applyFill="1" applyBorder="1" applyAlignment="1">
      <alignment/>
    </xf>
    <xf numFmtId="166" fontId="99" fillId="34" borderId="0" xfId="66" applyNumberFormat="1" applyFont="1" applyFill="1" applyBorder="1" applyAlignment="1">
      <alignment/>
    </xf>
    <xf numFmtId="0" fontId="22" fillId="34" borderId="0" xfId="0" applyFont="1" applyFill="1" applyBorder="1" applyAlignment="1">
      <alignment vertical="center"/>
    </xf>
    <xf numFmtId="3" fontId="111" fillId="34" borderId="0" xfId="0" applyNumberFormat="1" applyFont="1" applyFill="1" applyBorder="1" applyAlignment="1">
      <alignment horizontal="right" vertical="center"/>
    </xf>
    <xf numFmtId="9" fontId="111" fillId="34" borderId="0" xfId="66" applyFont="1" applyFill="1" applyBorder="1" applyAlignment="1">
      <alignment horizontal="right" vertical="center"/>
    </xf>
    <xf numFmtId="0" fontId="111" fillId="34" borderId="0" xfId="0" applyNumberFormat="1" applyFont="1" applyFill="1" applyBorder="1" applyAlignment="1">
      <alignment horizontal="right"/>
    </xf>
    <xf numFmtId="0" fontId="112" fillId="34" borderId="0" xfId="0" applyFont="1" applyFill="1" applyBorder="1" applyAlignment="1">
      <alignment/>
    </xf>
    <xf numFmtId="9" fontId="112" fillId="34" borderId="0" xfId="66" applyFont="1" applyFill="1" applyBorder="1" applyAlignment="1">
      <alignment/>
    </xf>
    <xf numFmtId="0" fontId="111" fillId="34" borderId="0" xfId="0" applyNumberFormat="1" applyFont="1" applyFill="1" applyBorder="1" applyAlignment="1">
      <alignment horizontal="right" vertical="center"/>
    </xf>
    <xf numFmtId="0" fontId="113" fillId="34" borderId="0" xfId="54" applyFont="1" applyFill="1" applyBorder="1" applyAlignment="1" applyProtection="1">
      <alignment vertical="center"/>
      <protection/>
    </xf>
    <xf numFmtId="0" fontId="19" fillId="34" borderId="0" xfId="0" applyFont="1" applyFill="1" applyBorder="1" applyAlignment="1">
      <alignment vertical="center"/>
    </xf>
    <xf numFmtId="0" fontId="91" fillId="34" borderId="0" xfId="0" applyFont="1" applyFill="1" applyBorder="1" applyAlignment="1">
      <alignment/>
    </xf>
    <xf numFmtId="0" fontId="114" fillId="34" borderId="0" xfId="0" applyFont="1" applyFill="1" applyBorder="1" applyAlignment="1">
      <alignment/>
    </xf>
    <xf numFmtId="173" fontId="99" fillId="34" borderId="0" xfId="66" applyNumberFormat="1" applyFont="1" applyFill="1" applyBorder="1" applyAlignment="1">
      <alignment/>
    </xf>
    <xf numFmtId="0" fontId="91" fillId="34" borderId="0" xfId="0" applyFont="1" applyFill="1" applyBorder="1" applyAlignment="1">
      <alignment vertical="center"/>
    </xf>
    <xf numFmtId="0" fontId="19" fillId="34" borderId="0" xfId="0" applyNumberFormat="1" applyFont="1" applyFill="1" applyBorder="1" applyAlignment="1">
      <alignment horizontal="left" vertical="center"/>
    </xf>
    <xf numFmtId="0" fontId="21" fillId="34" borderId="0" xfId="42" applyNumberFormat="1" applyFont="1" applyFill="1" applyBorder="1" applyAlignment="1">
      <alignment/>
    </xf>
    <xf numFmtId="9" fontId="98" fillId="34" borderId="0" xfId="66" applyFont="1" applyFill="1" applyBorder="1" applyAlignment="1">
      <alignment/>
    </xf>
    <xf numFmtId="166" fontId="98" fillId="34" borderId="0" xfId="42" applyNumberFormat="1" applyFont="1" applyFill="1" applyBorder="1" applyAlignment="1" quotePrefix="1">
      <alignment/>
    </xf>
    <xf numFmtId="0" fontId="9" fillId="34" borderId="0" xfId="63" applyFont="1" applyFill="1" applyBorder="1">
      <alignment/>
      <protection/>
    </xf>
    <xf numFmtId="0" fontId="115" fillId="34" borderId="0" xfId="63" applyFont="1" applyFill="1" applyBorder="1" applyAlignment="1">
      <alignment horizontal="center" wrapText="1"/>
      <protection/>
    </xf>
    <xf numFmtId="178" fontId="19" fillId="34" borderId="0" xfId="42" applyNumberFormat="1" applyFont="1" applyFill="1" applyBorder="1" applyAlignment="1">
      <alignment/>
    </xf>
    <xf numFmtId="166" fontId="20" fillId="34" borderId="0" xfId="42" applyNumberFormat="1" applyFont="1" applyFill="1" applyBorder="1" applyAlignment="1">
      <alignment/>
    </xf>
    <xf numFmtId="166" fontId="19" fillId="32" borderId="0" xfId="42" applyNumberFormat="1" applyFont="1" applyFill="1" applyBorder="1" applyAlignment="1">
      <alignment wrapText="1"/>
    </xf>
    <xf numFmtId="9" fontId="19" fillId="32" borderId="0" xfId="66" applyFont="1" applyFill="1" applyBorder="1" applyAlignment="1">
      <alignment wrapText="1"/>
    </xf>
    <xf numFmtId="166" fontId="19" fillId="32" borderId="0" xfId="42" applyNumberFormat="1" applyFont="1" applyFill="1" applyBorder="1" applyAlignment="1">
      <alignment/>
    </xf>
    <xf numFmtId="166" fontId="0" fillId="32" borderId="0" xfId="42" applyNumberFormat="1" applyFont="1" applyFill="1" applyBorder="1" applyAlignment="1" quotePrefix="1">
      <alignment horizontal="right"/>
    </xf>
    <xf numFmtId="166" fontId="19" fillId="32" borderId="0" xfId="42" applyNumberFormat="1" applyFont="1" applyFill="1" applyBorder="1" applyAlignment="1">
      <alignment horizontal="right"/>
    </xf>
    <xf numFmtId="9" fontId="10" fillId="32" borderId="0" xfId="66" applyFont="1" applyFill="1" applyBorder="1" applyAlignment="1">
      <alignment wrapText="1"/>
    </xf>
    <xf numFmtId="166" fontId="87" fillId="33" borderId="0" xfId="42" applyNumberFormat="1" applyFont="1" applyFill="1" applyBorder="1" applyAlignment="1">
      <alignment horizontal="center"/>
    </xf>
    <xf numFmtId="3" fontId="87" fillId="32" borderId="0" xfId="0" applyNumberFormat="1" applyFont="1" applyFill="1" applyBorder="1" applyAlignment="1">
      <alignment/>
    </xf>
    <xf numFmtId="166" fontId="10" fillId="33" borderId="0" xfId="42" applyNumberFormat="1" applyFont="1" applyFill="1" applyBorder="1" applyAlignment="1">
      <alignment/>
    </xf>
    <xf numFmtId="9" fontId="10" fillId="32" borderId="11" xfId="66" applyFont="1" applyFill="1" applyBorder="1" applyAlignment="1">
      <alignment wrapText="1"/>
    </xf>
    <xf numFmtId="1" fontId="111" fillId="32" borderId="0" xfId="0" applyNumberFormat="1" applyFont="1" applyFill="1" applyAlignment="1">
      <alignment/>
    </xf>
    <xf numFmtId="1" fontId="116" fillId="32" borderId="0" xfId="42" applyNumberFormat="1" applyFont="1" applyFill="1" applyBorder="1" applyAlignment="1">
      <alignment vertical="center"/>
    </xf>
    <xf numFmtId="166" fontId="117" fillId="32" borderId="0" xfId="42" applyNumberFormat="1" applyFont="1" applyFill="1" applyBorder="1" applyAlignment="1">
      <alignment vertical="center"/>
    </xf>
    <xf numFmtId="9" fontId="118" fillId="32" borderId="0" xfId="0" applyNumberFormat="1" applyFont="1" applyFill="1" applyBorder="1" applyAlignment="1">
      <alignment horizontal="center" vertical="center"/>
    </xf>
    <xf numFmtId="0" fontId="3" fillId="32" borderId="0" xfId="54" applyFill="1" applyAlignment="1" applyProtection="1">
      <alignment vertical="center"/>
      <protection/>
    </xf>
    <xf numFmtId="0" fontId="117" fillId="32" borderId="0" xfId="0" applyFont="1" applyFill="1" applyBorder="1" applyAlignment="1">
      <alignment horizontal="right" vertical="center"/>
    </xf>
    <xf numFmtId="9" fontId="118" fillId="32" borderId="0" xfId="66" applyFont="1" applyFill="1" applyBorder="1" applyAlignment="1">
      <alignment vertical="center"/>
    </xf>
    <xf numFmtId="0" fontId="117" fillId="32" borderId="0" xfId="0" applyFont="1" applyFill="1" applyBorder="1" applyAlignment="1">
      <alignment horizontal="center" vertical="center"/>
    </xf>
    <xf numFmtId="0" fontId="119" fillId="32" borderId="0" xfId="0" applyFont="1" applyFill="1" applyBorder="1" applyAlignment="1">
      <alignment horizontal="center" vertical="center"/>
    </xf>
    <xf numFmtId="0" fontId="119" fillId="32" borderId="0" xfId="0" applyFont="1" applyFill="1" applyBorder="1" applyAlignment="1">
      <alignment horizontal="right"/>
    </xf>
    <xf numFmtId="0" fontId="117" fillId="32" borderId="0" xfId="0" applyFont="1" applyFill="1" applyBorder="1" applyAlignment="1" quotePrefix="1">
      <alignment horizontal="center" vertical="center"/>
    </xf>
    <xf numFmtId="0" fontId="23" fillId="32" borderId="0" xfId="0" applyFont="1" applyFill="1" applyBorder="1" applyAlignment="1">
      <alignment horizontal="right"/>
    </xf>
    <xf numFmtId="166" fontId="0" fillId="32" borderId="0" xfId="0" applyNumberFormat="1" applyFont="1" applyFill="1" applyBorder="1" applyAlignment="1">
      <alignment/>
    </xf>
    <xf numFmtId="166" fontId="117" fillId="32" borderId="0" xfId="42" applyNumberFormat="1" applyFont="1" applyFill="1" applyBorder="1" applyAlignment="1" quotePrefix="1">
      <alignment vertical="center"/>
    </xf>
    <xf numFmtId="166" fontId="87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right"/>
    </xf>
    <xf numFmtId="0" fontId="120" fillId="32" borderId="0" xfId="0" applyFont="1" applyFill="1" applyBorder="1" applyAlignment="1">
      <alignment horizontal="right"/>
    </xf>
    <xf numFmtId="166" fontId="0" fillId="32" borderId="0" xfId="42" applyNumberFormat="1" applyFont="1" applyFill="1" applyBorder="1" applyAlignment="1">
      <alignment/>
    </xf>
    <xf numFmtId="0" fontId="120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8" fillId="32" borderId="0" xfId="63" applyFont="1" applyFill="1" applyBorder="1" applyAlignment="1">
      <alignment horizontal="center" wrapText="1"/>
      <protection/>
    </xf>
    <xf numFmtId="0" fontId="15" fillId="32" borderId="0" xfId="0" applyNumberFormat="1" applyFont="1" applyFill="1" applyBorder="1" applyAlignment="1">
      <alignment horizontal="left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2" borderId="10" xfId="0" applyFill="1" applyBorder="1" applyAlignment="1">
      <alignment wrapText="1"/>
    </xf>
    <xf numFmtId="0" fontId="15" fillId="34" borderId="0" xfId="0" applyNumberFormat="1" applyFont="1" applyFill="1" applyBorder="1" applyAlignment="1">
      <alignment horizontal="left" wrapText="1"/>
    </xf>
    <xf numFmtId="0" fontId="115" fillId="34" borderId="0" xfId="63" applyFont="1" applyFill="1" applyBorder="1" applyAlignment="1">
      <alignment horizontal="center" wrapText="1"/>
      <protection/>
    </xf>
    <xf numFmtId="0" fontId="10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32" borderId="10" xfId="0" applyNumberFormat="1" applyFont="1" applyFill="1" applyBorder="1" applyAlignment="1">
      <alignment horizontal="right" vertical="center" wrapText="1"/>
    </xf>
    <xf numFmtId="0" fontId="10" fillId="32" borderId="12" xfId="0" applyNumberFormat="1" applyFont="1" applyFill="1" applyBorder="1" applyAlignment="1">
      <alignment horizontal="right" wrapText="1"/>
    </xf>
    <xf numFmtId="0" fontId="10" fillId="32" borderId="11" xfId="0" applyNumberFormat="1" applyFont="1" applyFill="1" applyBorder="1" applyAlignment="1">
      <alignment horizontal="right" wrapText="1"/>
    </xf>
    <xf numFmtId="166" fontId="111" fillId="34" borderId="0" xfId="66" applyNumberFormat="1" applyFont="1" applyFill="1" applyBorder="1" applyAlignment="1">
      <alignment horizontal="right" vertical="center"/>
    </xf>
    <xf numFmtId="166" fontId="39" fillId="32" borderId="0" xfId="0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rmal_Table 1_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1019175</xdr:colOff>
      <xdr:row>5</xdr:row>
      <xdr:rowOff>95250</xdr:rowOff>
    </xdr:to>
    <xdr:pic>
      <xdr:nvPicPr>
        <xdr:cNvPr id="1" name="Picture 5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905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archive.nationalarchives.gov.uk/20130423140808/http:/education.gov.uk/rsgateway/DB/TIM/m002013/index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allocation-of-initial-teacher-training-places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allocation-of-initial-teacher-training-places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eacher-supply-mode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eacher-supply-mode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ebarchive.nationalarchives.gov.uk/20130423140808/http:/education.gov.uk/rsgateway/DB/TIM/m002013/index.s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eacher-supply-mode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sa.ac.uk/free-statistics#quals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5:E25"/>
  <sheetViews>
    <sheetView showGridLines="0" tabSelected="1" workbookViewId="0" topLeftCell="A1">
      <selection activeCell="A27" sqref="A27"/>
    </sheetView>
  </sheetViews>
  <sheetFormatPr defaultColWidth="9.140625" defaultRowHeight="15"/>
  <cols>
    <col min="1" max="1" width="2.8515625" style="1" customWidth="1"/>
    <col min="2" max="2" width="11.7109375" style="2" customWidth="1"/>
    <col min="3" max="3" width="157.140625" style="1" customWidth="1"/>
    <col min="4" max="4" width="2.140625" style="1" customWidth="1"/>
    <col min="5" max="16384" width="9.140625" style="1" customWidth="1"/>
  </cols>
  <sheetData>
    <row r="5" spans="1:5" ht="15">
      <c r="A5" s="3"/>
      <c r="B5" s="4"/>
      <c r="C5" s="3"/>
      <c r="D5" s="3"/>
      <c r="E5" s="3"/>
    </row>
    <row r="6" spans="1:5" ht="15">
      <c r="A6" s="3"/>
      <c r="B6" s="4"/>
      <c r="C6" s="3"/>
      <c r="D6" s="3"/>
      <c r="E6" s="3"/>
    </row>
    <row r="7" spans="1:5" ht="18.75">
      <c r="A7" s="3"/>
      <c r="B7" s="5" t="s">
        <v>40</v>
      </c>
      <c r="C7" s="6"/>
      <c r="D7" s="3"/>
      <c r="E7" s="3"/>
    </row>
    <row r="8" spans="1:5" ht="21.75" customHeight="1">
      <c r="A8" s="3"/>
      <c r="B8" s="148" t="s">
        <v>35</v>
      </c>
      <c r="C8" s="158" t="s">
        <v>87</v>
      </c>
      <c r="D8" s="3"/>
      <c r="E8" s="3"/>
    </row>
    <row r="9" spans="1:5" ht="21.75" customHeight="1">
      <c r="A9" s="3"/>
      <c r="B9" s="148" t="s">
        <v>52</v>
      </c>
      <c r="C9" s="158" t="s">
        <v>161</v>
      </c>
      <c r="D9" s="3"/>
      <c r="E9" s="3"/>
    </row>
    <row r="10" spans="1:5" ht="21.75" customHeight="1">
      <c r="A10" s="3"/>
      <c r="B10" s="148" t="s">
        <v>61</v>
      </c>
      <c r="C10" s="158" t="s">
        <v>175</v>
      </c>
      <c r="D10" s="3"/>
      <c r="E10" s="3"/>
    </row>
    <row r="11" spans="1:5" ht="21.75" customHeight="1">
      <c r="A11" s="3"/>
      <c r="B11" s="148" t="s">
        <v>181</v>
      </c>
      <c r="C11" s="158" t="s">
        <v>180</v>
      </c>
      <c r="D11" s="3"/>
      <c r="E11" s="3"/>
    </row>
    <row r="12" spans="1:5" ht="21.75" customHeight="1">
      <c r="A12" s="3"/>
      <c r="B12" s="148" t="s">
        <v>36</v>
      </c>
      <c r="C12" s="158" t="s">
        <v>132</v>
      </c>
      <c r="D12" s="3"/>
      <c r="E12" s="3"/>
    </row>
    <row r="13" spans="1:5" ht="21.75" customHeight="1">
      <c r="A13" s="3"/>
      <c r="B13" s="148" t="s">
        <v>53</v>
      </c>
      <c r="C13" s="158" t="s">
        <v>133</v>
      </c>
      <c r="D13" s="3"/>
      <c r="E13" s="3"/>
    </row>
    <row r="14" spans="1:5" ht="21.75" customHeight="1">
      <c r="A14" s="3"/>
      <c r="B14" s="148" t="s">
        <v>37</v>
      </c>
      <c r="C14" s="158" t="s">
        <v>134</v>
      </c>
      <c r="D14" s="3"/>
      <c r="E14" s="3"/>
    </row>
    <row r="15" spans="1:5" ht="21.75" customHeight="1">
      <c r="A15" s="3"/>
      <c r="B15" s="148" t="s">
        <v>56</v>
      </c>
      <c r="C15" s="158" t="s">
        <v>84</v>
      </c>
      <c r="D15" s="3"/>
      <c r="E15" s="3"/>
    </row>
    <row r="16" spans="1:5" ht="21.75" customHeight="1">
      <c r="A16" s="3"/>
      <c r="B16" s="148" t="s">
        <v>38</v>
      </c>
      <c r="C16" s="158" t="s">
        <v>154</v>
      </c>
      <c r="D16" s="3"/>
      <c r="E16" s="3"/>
    </row>
    <row r="17" spans="1:5" ht="21.75" customHeight="1">
      <c r="A17" s="3"/>
      <c r="B17" s="148" t="s">
        <v>57</v>
      </c>
      <c r="C17" s="158" t="s">
        <v>85</v>
      </c>
      <c r="D17" s="3"/>
      <c r="E17" s="3"/>
    </row>
    <row r="18" spans="1:5" ht="21.75" customHeight="1">
      <c r="A18" s="3"/>
      <c r="B18" s="148" t="s">
        <v>39</v>
      </c>
      <c r="C18" s="158" t="s">
        <v>135</v>
      </c>
      <c r="D18" s="3"/>
      <c r="E18" s="3"/>
    </row>
    <row r="19" spans="1:5" ht="21.75" customHeight="1">
      <c r="A19" s="3"/>
      <c r="B19" s="148" t="s">
        <v>65</v>
      </c>
      <c r="C19" s="158" t="s">
        <v>220</v>
      </c>
      <c r="D19" s="3"/>
      <c r="E19" s="3"/>
    </row>
    <row r="20" spans="1:5" ht="15.75">
      <c r="A20" s="3"/>
      <c r="B20" s="148" t="s">
        <v>86</v>
      </c>
      <c r="C20" s="158" t="s">
        <v>221</v>
      </c>
      <c r="D20" s="3"/>
      <c r="E20" s="3"/>
    </row>
    <row r="21" spans="1:5" ht="15.75">
      <c r="A21" s="3"/>
      <c r="B21" s="4"/>
      <c r="C21" s="158"/>
      <c r="D21" s="3"/>
      <c r="E21" s="3"/>
    </row>
    <row r="22" ht="12.75">
      <c r="B22" s="224" t="s">
        <v>42</v>
      </c>
    </row>
    <row r="23" ht="12.75">
      <c r="B23" s="225" t="s">
        <v>182</v>
      </c>
    </row>
    <row r="24" ht="12.75">
      <c r="B24" s="226" t="s">
        <v>144</v>
      </c>
    </row>
    <row r="25" ht="12.75">
      <c r="B25" s="225" t="s">
        <v>162</v>
      </c>
    </row>
  </sheetData>
  <sheetProtection/>
  <hyperlinks>
    <hyperlink ref="B8" location="'Table 1'!A1" display="Table 1"/>
    <hyperlink ref="B16" location="'Table 4'!A1" display="Table 4"/>
    <hyperlink ref="B12" location="'Table 2'!A1" display="Table 2"/>
    <hyperlink ref="B14" location="'Table 3'!A1" display="Table 3"/>
    <hyperlink ref="B18" location="Table5!A1" display="Table 5"/>
    <hyperlink ref="B9" location="'Table 1a'!A1" display="Table 1a"/>
    <hyperlink ref="B13" location="'Table 2a'!A1" display="Table 2a"/>
    <hyperlink ref="B15" location="'Table 3a'!A1" display="Table 3a"/>
    <hyperlink ref="B17" location="'Table 4a'!A1" display="Table 4a"/>
    <hyperlink ref="B10" location="'Table 1b'!A1" display="Table 1b"/>
    <hyperlink ref="B24" r:id="rId1" display="http://webarchive.nationalarchives.gov.uk/20130423140808/http:/education.gov.uk/rsgateway/DB/TIM/m002013/index.shtml"/>
    <hyperlink ref="B11" location="'Table 1c'!Print_Area" display="Table 1c"/>
    <hyperlink ref="B19" location="'Table 7'!Print_Area" display="Table 7"/>
    <hyperlink ref="B20" location="'Table 7'!Print_Area" display="Table 7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3"/>
  <headerFooter alignWithMargins="0">
    <oddHeader>&amp;CITT Census 2014/15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00390625" style="17" customWidth="1"/>
    <col min="2" max="2" width="8.8515625" style="35" customWidth="1"/>
    <col min="3" max="3" width="8.28125" style="35" customWidth="1"/>
    <col min="4" max="4" width="9.00390625" style="35" customWidth="1"/>
    <col min="5" max="5" width="9.28125" style="35" customWidth="1"/>
    <col min="6" max="16384" width="9.140625" style="17" customWidth="1"/>
  </cols>
  <sheetData>
    <row r="1" ht="21">
      <c r="A1" s="66" t="s">
        <v>138</v>
      </c>
    </row>
    <row r="2" ht="15">
      <c r="A2" s="25" t="s">
        <v>10</v>
      </c>
    </row>
    <row r="3" ht="15">
      <c r="A3" s="25" t="s">
        <v>54</v>
      </c>
    </row>
    <row r="4" ht="15">
      <c r="A4" s="30" t="s">
        <v>41</v>
      </c>
    </row>
    <row r="6" spans="1:5" ht="48.75" customHeight="1">
      <c r="A6" s="143" t="s">
        <v>103</v>
      </c>
      <c r="B6" s="143" t="s">
        <v>30</v>
      </c>
      <c r="C6" s="143" t="s">
        <v>18</v>
      </c>
      <c r="D6" s="143" t="s">
        <v>22</v>
      </c>
      <c r="E6" s="143" t="s">
        <v>9</v>
      </c>
    </row>
    <row r="7" spans="1:5" ht="15">
      <c r="A7" s="144" t="s">
        <v>16</v>
      </c>
      <c r="B7" s="120">
        <v>0.130134866239222</v>
      </c>
      <c r="C7" s="120">
        <v>0.085955847815876</v>
      </c>
      <c r="D7" s="120">
        <v>0.12513842746400886</v>
      </c>
      <c r="E7" s="120">
        <v>0.12080981362933997</v>
      </c>
    </row>
    <row r="8" spans="1:5" ht="15">
      <c r="A8" s="144" t="s">
        <v>15</v>
      </c>
      <c r="B8" s="120">
        <v>0.8698651337607782</v>
      </c>
      <c r="C8" s="120">
        <v>0.914044152184124</v>
      </c>
      <c r="D8" s="120">
        <v>0.8748615725359912</v>
      </c>
      <c r="E8" s="120">
        <v>0.87919018637066</v>
      </c>
    </row>
    <row r="9" spans="1:5" ht="15">
      <c r="A9" s="165" t="s">
        <v>184</v>
      </c>
      <c r="B9" s="166">
        <v>22615</v>
      </c>
      <c r="C9" s="166">
        <v>6387</v>
      </c>
      <c r="D9" s="166">
        <v>2709</v>
      </c>
      <c r="E9" s="166">
        <v>31711</v>
      </c>
    </row>
    <row r="10" spans="4:5" ht="15">
      <c r="D10" s="131"/>
      <c r="E10" s="132" t="s">
        <v>29</v>
      </c>
    </row>
    <row r="11" spans="1:5" ht="15">
      <c r="A11" s="187" t="s">
        <v>31</v>
      </c>
      <c r="E11" s="114"/>
    </row>
    <row r="12" spans="1:5" ht="12.75" customHeight="1">
      <c r="A12" s="57" t="s">
        <v>130</v>
      </c>
      <c r="E12" s="114"/>
    </row>
    <row r="13" ht="12.75" customHeight="1">
      <c r="A13" s="57" t="s">
        <v>115</v>
      </c>
    </row>
    <row r="14" ht="12.75" customHeight="1">
      <c r="A14" s="57" t="s">
        <v>116</v>
      </c>
    </row>
    <row r="15" ht="12.75" customHeight="1">
      <c r="A15" s="57" t="s">
        <v>117</v>
      </c>
    </row>
    <row r="16" ht="12.75" customHeight="1">
      <c r="A16" s="61" t="s">
        <v>166</v>
      </c>
    </row>
    <row r="18" spans="3:6" ht="15">
      <c r="C18" s="145"/>
      <c r="D18" s="145"/>
      <c r="E18" s="145"/>
      <c r="F18" s="133"/>
    </row>
  </sheetData>
  <sheetProtection/>
  <hyperlinks>
    <hyperlink ref="A4" location="Index!A1" display="Index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28125" style="17" customWidth="1"/>
    <col min="2" max="2" width="18.57421875" style="17" customWidth="1"/>
    <col min="3" max="3" width="17.421875" style="17" customWidth="1"/>
    <col min="4" max="4" width="8.28125" style="17" customWidth="1"/>
    <col min="5" max="16384" width="9.140625" style="17" customWidth="1"/>
  </cols>
  <sheetData>
    <row r="1" ht="21">
      <c r="A1" s="66" t="s">
        <v>104</v>
      </c>
    </row>
    <row r="2" ht="15">
      <c r="A2" s="25" t="s">
        <v>10</v>
      </c>
    </row>
    <row r="3" ht="15">
      <c r="A3" s="25" t="s">
        <v>83</v>
      </c>
    </row>
    <row r="4" ht="15">
      <c r="A4" s="30" t="s">
        <v>41</v>
      </c>
    </row>
    <row r="6" spans="1:4" ht="43.5" customHeight="1">
      <c r="A6" s="129" t="s">
        <v>105</v>
      </c>
      <c r="B6" s="33" t="s">
        <v>16</v>
      </c>
      <c r="C6" s="33" t="s">
        <v>15</v>
      </c>
      <c r="D6" s="33" t="s">
        <v>9</v>
      </c>
    </row>
    <row r="7" spans="1:4" ht="15">
      <c r="A7" s="135" t="s">
        <v>43</v>
      </c>
      <c r="B7" s="136">
        <v>0.12</v>
      </c>
      <c r="C7" s="137">
        <v>0.88</v>
      </c>
      <c r="D7" s="138">
        <v>1</v>
      </c>
    </row>
    <row r="8" spans="1:4" ht="15">
      <c r="A8" s="135" t="s">
        <v>44</v>
      </c>
      <c r="B8" s="137">
        <v>0.11</v>
      </c>
      <c r="C8" s="137">
        <v>0.89</v>
      </c>
      <c r="D8" s="138">
        <v>1</v>
      </c>
    </row>
    <row r="9" spans="1:4" ht="15">
      <c r="A9" s="135" t="s">
        <v>50</v>
      </c>
      <c r="B9" s="136">
        <v>0.12</v>
      </c>
      <c r="C9" s="136">
        <v>0.88</v>
      </c>
      <c r="D9" s="138">
        <v>1</v>
      </c>
    </row>
    <row r="10" spans="1:4" ht="15">
      <c r="A10" s="135" t="s">
        <v>45</v>
      </c>
      <c r="B10" s="136">
        <v>0.12</v>
      </c>
      <c r="C10" s="136">
        <v>0.88</v>
      </c>
      <c r="D10" s="138">
        <v>1</v>
      </c>
    </row>
    <row r="11" spans="1:4" ht="15">
      <c r="A11" s="135" t="s">
        <v>46</v>
      </c>
      <c r="B11" s="72">
        <v>0.13</v>
      </c>
      <c r="C11" s="72">
        <v>0.87</v>
      </c>
      <c r="D11" s="72">
        <v>1</v>
      </c>
    </row>
    <row r="12" spans="1:4" ht="15">
      <c r="A12" s="135" t="s">
        <v>47</v>
      </c>
      <c r="B12" s="114">
        <v>0.12</v>
      </c>
      <c r="C12" s="114">
        <v>0.88</v>
      </c>
      <c r="D12" s="114">
        <v>1</v>
      </c>
    </row>
    <row r="13" spans="1:4" ht="15">
      <c r="A13" s="139" t="s">
        <v>60</v>
      </c>
      <c r="B13" s="140">
        <v>0.12080981362933997</v>
      </c>
      <c r="C13" s="140">
        <v>0.87919018637066</v>
      </c>
      <c r="D13" s="140">
        <v>1</v>
      </c>
    </row>
    <row r="14" ht="15">
      <c r="D14" s="132" t="s">
        <v>29</v>
      </c>
    </row>
    <row r="15" spans="1:4" ht="15">
      <c r="A15" s="187" t="s">
        <v>31</v>
      </c>
      <c r="D15" s="114"/>
    </row>
    <row r="16" spans="1:4" ht="12.75" customHeight="1">
      <c r="A16" s="57" t="s">
        <v>130</v>
      </c>
      <c r="D16" s="114"/>
    </row>
    <row r="17" ht="12.75" customHeight="1">
      <c r="A17" s="57" t="s">
        <v>115</v>
      </c>
    </row>
    <row r="18" ht="12.75" customHeight="1">
      <c r="A18" s="57" t="s">
        <v>116</v>
      </c>
    </row>
    <row r="19" ht="12.75" customHeight="1">
      <c r="A19" s="57" t="s">
        <v>117</v>
      </c>
    </row>
    <row r="20" ht="12.75" customHeight="1">
      <c r="A20" s="61" t="s">
        <v>166</v>
      </c>
    </row>
    <row r="34" ht="15">
      <c r="A34" s="28"/>
    </row>
    <row r="35" spans="1:2" ht="15">
      <c r="A35" s="28"/>
      <c r="B35" s="28"/>
    </row>
    <row r="36" spans="1:2" ht="15">
      <c r="A36" s="28"/>
      <c r="B36" s="28"/>
    </row>
    <row r="37" spans="1:2" ht="15">
      <c r="A37" s="28"/>
      <c r="B37" s="28"/>
    </row>
    <row r="38" spans="1:2" ht="15">
      <c r="A38" s="28"/>
      <c r="B38" s="28"/>
    </row>
    <row r="39" spans="1:2" ht="15">
      <c r="A39" s="28"/>
      <c r="B39" s="28"/>
    </row>
    <row r="40" spans="1:2" ht="15">
      <c r="A40" s="28"/>
      <c r="B40" s="28"/>
    </row>
    <row r="41" spans="1:2" ht="15">
      <c r="A41" s="28"/>
      <c r="B41" s="28"/>
    </row>
    <row r="42" spans="1:7" ht="15">
      <c r="A42" s="28"/>
      <c r="B42" s="28"/>
      <c r="C42" s="28"/>
      <c r="D42" s="28"/>
      <c r="E42" s="28"/>
      <c r="F42" s="28"/>
      <c r="G42" s="28"/>
    </row>
  </sheetData>
  <sheetProtection/>
  <hyperlinks>
    <hyperlink ref="A4" location="Index!A1" display="Index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57421875" style="17" customWidth="1"/>
    <col min="2" max="2" width="9.7109375" style="17" customWidth="1"/>
    <col min="3" max="3" width="7.8515625" style="17" customWidth="1"/>
    <col min="4" max="4" width="8.28125" style="17" customWidth="1"/>
    <col min="5" max="5" width="9.421875" style="17" customWidth="1"/>
    <col min="6" max="16384" width="9.140625" style="17" customWidth="1"/>
  </cols>
  <sheetData>
    <row r="1" ht="21">
      <c r="A1" s="66" t="s">
        <v>106</v>
      </c>
    </row>
    <row r="2" ht="15">
      <c r="A2" s="25" t="s">
        <v>10</v>
      </c>
    </row>
    <row r="3" ht="15">
      <c r="A3" s="25" t="s">
        <v>54</v>
      </c>
    </row>
    <row r="4" ht="15">
      <c r="A4" s="30" t="s">
        <v>41</v>
      </c>
    </row>
    <row r="6" spans="1:7" ht="44.25" customHeight="1">
      <c r="A6" s="129" t="s">
        <v>107</v>
      </c>
      <c r="B6" s="33" t="s">
        <v>30</v>
      </c>
      <c r="C6" s="33" t="s">
        <v>18</v>
      </c>
      <c r="D6" s="33" t="s">
        <v>22</v>
      </c>
      <c r="E6" s="33" t="s">
        <v>9</v>
      </c>
      <c r="G6" s="130"/>
    </row>
    <row r="7" spans="1:5" ht="15">
      <c r="A7" s="79" t="s">
        <v>24</v>
      </c>
      <c r="B7" s="114">
        <v>0.6849589949398011</v>
      </c>
      <c r="C7" s="114">
        <v>0.5259649666718338</v>
      </c>
      <c r="D7" s="114">
        <v>0.184106436533621</v>
      </c>
      <c r="E7" s="114">
        <v>0.609746237094166</v>
      </c>
    </row>
    <row r="8" spans="1:5" ht="15">
      <c r="A8" s="79" t="s">
        <v>25</v>
      </c>
      <c r="B8" s="114">
        <v>0.23141685569708603</v>
      </c>
      <c r="C8" s="114">
        <v>0.3298713377770888</v>
      </c>
      <c r="D8" s="114">
        <v>0.5480043149946062</v>
      </c>
      <c r="E8" s="114">
        <v>0.27854832690633163</v>
      </c>
    </row>
    <row r="9" spans="1:5" ht="15">
      <c r="A9" s="79" t="s">
        <v>26</v>
      </c>
      <c r="B9" s="114">
        <v>0.06019891816436922</v>
      </c>
      <c r="C9" s="114">
        <v>0.10308479305534025</v>
      </c>
      <c r="D9" s="114">
        <v>0.18122977346278318</v>
      </c>
      <c r="E9" s="114">
        <v>0.07926980967782063</v>
      </c>
    </row>
    <row r="10" spans="1:5" ht="15">
      <c r="A10" s="79" t="s">
        <v>27</v>
      </c>
      <c r="B10" s="114">
        <v>0.021985691851334845</v>
      </c>
      <c r="C10" s="114">
        <v>0.039218725778949</v>
      </c>
      <c r="D10" s="114">
        <v>0.08270406328658755</v>
      </c>
      <c r="E10" s="114">
        <v>0.030694116183604927</v>
      </c>
    </row>
    <row r="11" spans="1:5" ht="15">
      <c r="A11" s="79" t="s">
        <v>28</v>
      </c>
      <c r="B11" s="114">
        <v>0.0014395393474088292</v>
      </c>
      <c r="C11" s="114">
        <v>0.0018601767167880949</v>
      </c>
      <c r="D11" s="114">
        <v>0.003955411722402014</v>
      </c>
      <c r="E11" s="114">
        <v>0.0017415101380768752</v>
      </c>
    </row>
    <row r="12" spans="1:5" ht="15">
      <c r="A12" s="94" t="s">
        <v>17</v>
      </c>
      <c r="B12" s="73">
        <v>22924</v>
      </c>
      <c r="C12" s="73">
        <v>6451</v>
      </c>
      <c r="D12" s="73">
        <v>2781</v>
      </c>
      <c r="E12" s="73">
        <v>32156</v>
      </c>
    </row>
    <row r="13" spans="1:5" ht="15">
      <c r="A13" s="112" t="s">
        <v>168</v>
      </c>
      <c r="B13" s="101">
        <v>24.88</v>
      </c>
      <c r="C13" s="101">
        <v>27.49</v>
      </c>
      <c r="D13" s="101">
        <v>31.54</v>
      </c>
      <c r="E13" s="101">
        <v>25.98</v>
      </c>
    </row>
    <row r="14" spans="1:5" ht="15">
      <c r="A14" s="94" t="s">
        <v>169</v>
      </c>
      <c r="B14" s="73">
        <v>23.07</v>
      </c>
      <c r="C14" s="73">
        <v>24.76</v>
      </c>
      <c r="D14" s="73">
        <v>28.71</v>
      </c>
      <c r="E14" s="73">
        <v>23.78</v>
      </c>
    </row>
    <row r="15" spans="4:5" ht="15">
      <c r="D15" s="131"/>
      <c r="E15" s="132" t="s">
        <v>29</v>
      </c>
    </row>
    <row r="16" spans="1:4" ht="15">
      <c r="A16" s="188" t="s">
        <v>31</v>
      </c>
      <c r="C16" s="162"/>
      <c r="D16" s="162"/>
    </row>
    <row r="17" ht="15">
      <c r="A17" s="57" t="s">
        <v>130</v>
      </c>
    </row>
    <row r="18" spans="1:3" ht="15">
      <c r="A18" s="57" t="s">
        <v>115</v>
      </c>
      <c r="C18" s="162"/>
    </row>
    <row r="19" ht="15">
      <c r="A19" s="57" t="s">
        <v>116</v>
      </c>
    </row>
    <row r="20" ht="15">
      <c r="A20" s="57" t="s">
        <v>117</v>
      </c>
    </row>
    <row r="21" ht="12.75" customHeight="1">
      <c r="A21" s="57" t="s">
        <v>167</v>
      </c>
    </row>
  </sheetData>
  <sheetProtection/>
  <hyperlinks>
    <hyperlink ref="A4" location="Index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0"/>
  <sheetViews>
    <sheetView workbookViewId="0" topLeftCell="A1">
      <selection activeCell="A1" sqref="A1"/>
    </sheetView>
  </sheetViews>
  <sheetFormatPr defaultColWidth="9.140625" defaultRowHeight="15"/>
  <cols>
    <col min="1" max="1" width="25.421875" style="28" customWidth="1"/>
    <col min="2" max="2" width="14.8515625" style="28" customWidth="1"/>
    <col min="3" max="3" width="13.28125" style="28" customWidth="1"/>
    <col min="4" max="4" width="14.7109375" style="28" customWidth="1"/>
    <col min="5" max="5" width="13.421875" style="28" customWidth="1"/>
    <col min="6" max="6" width="15.421875" style="28" customWidth="1"/>
    <col min="7" max="16384" width="9.140625" style="28" customWidth="1"/>
  </cols>
  <sheetData>
    <row r="1" spans="1:5" ht="21">
      <c r="A1" s="159" t="s">
        <v>205</v>
      </c>
      <c r="B1" s="17"/>
      <c r="C1" s="17"/>
      <c r="D1" s="17"/>
      <c r="E1" s="17"/>
    </row>
    <row r="2" spans="1:5" ht="15">
      <c r="A2" s="25" t="s">
        <v>10</v>
      </c>
      <c r="B2" s="17"/>
      <c r="C2" s="17"/>
      <c r="D2" s="17"/>
      <c r="E2" s="17"/>
    </row>
    <row r="3" spans="1:5" ht="15">
      <c r="A3" s="25" t="s">
        <v>83</v>
      </c>
      <c r="B3" s="17"/>
      <c r="C3" s="17"/>
      <c r="D3" s="17"/>
      <c r="E3" s="17"/>
    </row>
    <row r="4" spans="1:5" ht="15">
      <c r="A4" s="30" t="s">
        <v>41</v>
      </c>
      <c r="B4" s="17"/>
      <c r="C4" s="17"/>
      <c r="D4" s="17"/>
      <c r="E4" s="17"/>
    </row>
    <row r="5" spans="1:5" ht="15">
      <c r="A5" s="17"/>
      <c r="B5" s="17"/>
      <c r="C5" s="17"/>
      <c r="D5" s="17"/>
      <c r="E5" s="17"/>
    </row>
    <row r="6" spans="1:7" ht="63.75" customHeight="1">
      <c r="A6" s="141"/>
      <c r="B6" s="134" t="s">
        <v>72</v>
      </c>
      <c r="C6" s="134" t="s">
        <v>81</v>
      </c>
      <c r="D6" s="33" t="s">
        <v>176</v>
      </c>
      <c r="E6" s="291" t="s">
        <v>82</v>
      </c>
      <c r="F6" s="291" t="s">
        <v>170</v>
      </c>
      <c r="G6" s="17"/>
    </row>
    <row r="7" spans="1:7" ht="15">
      <c r="A7" s="112" t="s">
        <v>43</v>
      </c>
      <c r="B7" s="292">
        <v>37450</v>
      </c>
      <c r="C7" s="292">
        <v>36845</v>
      </c>
      <c r="D7" s="294" t="s">
        <v>49</v>
      </c>
      <c r="E7" s="294">
        <v>1.0164201384176959</v>
      </c>
      <c r="F7" s="294" t="s">
        <v>49</v>
      </c>
      <c r="G7" s="17"/>
    </row>
    <row r="8" spans="1:7" ht="15">
      <c r="A8" s="79" t="s">
        <v>44</v>
      </c>
      <c r="B8" s="293">
        <v>39010</v>
      </c>
      <c r="C8" s="293">
        <v>36170</v>
      </c>
      <c r="D8" s="295" t="s">
        <v>49</v>
      </c>
      <c r="E8" s="295">
        <v>1.0785181089300526</v>
      </c>
      <c r="F8" s="295" t="s">
        <v>49</v>
      </c>
      <c r="G8" s="17"/>
    </row>
    <row r="9" spans="1:7" ht="15">
      <c r="A9" s="79" t="s">
        <v>50</v>
      </c>
      <c r="B9" s="293">
        <v>37800</v>
      </c>
      <c r="C9" s="293">
        <v>35485</v>
      </c>
      <c r="D9" s="295" t="s">
        <v>49</v>
      </c>
      <c r="E9" s="295">
        <v>1.0652388333098493</v>
      </c>
      <c r="F9" s="295" t="s">
        <v>49</v>
      </c>
      <c r="G9" s="17"/>
    </row>
    <row r="10" spans="1:7" ht="15">
      <c r="A10" s="79" t="s">
        <v>45</v>
      </c>
      <c r="B10" s="293">
        <v>35720</v>
      </c>
      <c r="C10" s="293">
        <v>34285</v>
      </c>
      <c r="D10" s="295" t="s">
        <v>49</v>
      </c>
      <c r="E10" s="295">
        <v>1.0418550386466385</v>
      </c>
      <c r="F10" s="295" t="s">
        <v>49</v>
      </c>
      <c r="G10" s="17"/>
    </row>
    <row r="11" spans="1:7" ht="15">
      <c r="A11" s="79" t="s">
        <v>46</v>
      </c>
      <c r="B11" s="293">
        <v>34880</v>
      </c>
      <c r="C11" s="293">
        <v>35295</v>
      </c>
      <c r="D11" s="295" t="s">
        <v>49</v>
      </c>
      <c r="E11" s="295">
        <v>0.9882419606176512</v>
      </c>
      <c r="F11" s="295" t="s">
        <v>49</v>
      </c>
      <c r="G11" s="17"/>
    </row>
    <row r="12" spans="1:7" ht="15">
      <c r="A12" s="79" t="s">
        <v>47</v>
      </c>
      <c r="B12" s="296">
        <v>32779</v>
      </c>
      <c r="C12" s="297">
        <v>34470</v>
      </c>
      <c r="D12" s="293">
        <v>37703</v>
      </c>
      <c r="E12" s="295">
        <v>0.950942848854076</v>
      </c>
      <c r="F12" s="295">
        <v>0.8694003129724425</v>
      </c>
      <c r="G12" s="17"/>
    </row>
    <row r="13" spans="1:7" ht="17.25">
      <c r="A13" s="94" t="s">
        <v>185</v>
      </c>
      <c r="B13" s="298">
        <v>32156</v>
      </c>
      <c r="C13" s="298">
        <v>34890</v>
      </c>
      <c r="D13" s="298">
        <v>41071</v>
      </c>
      <c r="E13" s="299">
        <v>0.9216394382344512</v>
      </c>
      <c r="F13" s="299">
        <v>0.782936865428161</v>
      </c>
      <c r="G13" s="17"/>
    </row>
    <row r="14" spans="1:6" ht="15">
      <c r="A14" s="17"/>
      <c r="B14" s="17"/>
      <c r="C14" s="17"/>
      <c r="D14" s="131"/>
      <c r="E14" s="17"/>
      <c r="F14" s="132" t="s">
        <v>29</v>
      </c>
    </row>
    <row r="15" spans="1:5" ht="15">
      <c r="A15" s="188" t="s">
        <v>31</v>
      </c>
      <c r="B15" s="17"/>
      <c r="C15" s="17"/>
      <c r="D15" s="17"/>
      <c r="E15" s="17"/>
    </row>
    <row r="16" spans="1:5" ht="15">
      <c r="A16" s="57" t="s">
        <v>130</v>
      </c>
      <c r="B16" s="17"/>
      <c r="C16" s="17"/>
      <c r="D16" s="17"/>
      <c r="E16" s="17"/>
    </row>
    <row r="17" spans="1:5" ht="15">
      <c r="A17" s="57" t="s">
        <v>115</v>
      </c>
      <c r="B17" s="17"/>
      <c r="C17" s="17"/>
      <c r="D17" s="17"/>
      <c r="E17" s="17"/>
    </row>
    <row r="18" spans="1:5" ht="15">
      <c r="A18" s="57" t="s">
        <v>128</v>
      </c>
      <c r="B18" s="17"/>
      <c r="C18" s="17"/>
      <c r="D18" s="17"/>
      <c r="E18" s="17"/>
    </row>
    <row r="19" spans="1:5" ht="15">
      <c r="A19" s="57" t="s">
        <v>129</v>
      </c>
      <c r="B19" s="142" t="s">
        <v>64</v>
      </c>
      <c r="C19" s="17"/>
      <c r="D19" s="17"/>
      <c r="E19" s="17"/>
    </row>
    <row r="20" s="61" customFormat="1" ht="12">
      <c r="A20" s="57" t="s">
        <v>186</v>
      </c>
    </row>
  </sheetData>
  <sheetProtection/>
  <hyperlinks>
    <hyperlink ref="A4" location="Index!A1" display="Index"/>
    <hyperlink ref="B19" r:id="rId1" display="https://www.gov.uk/allocation-of-initial-teacher-training-places"/>
  </hyperlinks>
  <printOptions/>
  <pageMargins left="0.7" right="0.7" top="0.75" bottom="0.75" header="0.3" footer="0.3"/>
  <pageSetup horizontalDpi="600" verticalDpi="600" orientation="landscape" paperSize="9" scale="96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0"/>
  <sheetViews>
    <sheetView showGridLines="0" workbookViewId="0" topLeftCell="A1">
      <selection activeCell="A1" sqref="A1"/>
    </sheetView>
  </sheetViews>
  <sheetFormatPr defaultColWidth="9.140625" defaultRowHeight="15"/>
  <cols>
    <col min="1" max="1" width="25.421875" style="28" customWidth="1"/>
    <col min="2" max="2" width="14.8515625" style="28" customWidth="1"/>
    <col min="3" max="3" width="12.140625" style="28" customWidth="1"/>
    <col min="4" max="4" width="14.7109375" style="28" customWidth="1"/>
    <col min="5" max="5" width="13.421875" style="28" customWidth="1"/>
    <col min="6" max="6" width="15.421875" style="28" customWidth="1"/>
    <col min="7" max="16384" width="9.140625" style="28" customWidth="1"/>
  </cols>
  <sheetData>
    <row r="1" spans="1:5" ht="21">
      <c r="A1" s="159" t="s">
        <v>204</v>
      </c>
      <c r="B1" s="17"/>
      <c r="C1" s="17"/>
      <c r="D1" s="17"/>
      <c r="E1" s="17"/>
    </row>
    <row r="2" spans="1:5" ht="15">
      <c r="A2" s="25" t="s">
        <v>10</v>
      </c>
      <c r="B2" s="17"/>
      <c r="C2" s="17"/>
      <c r="D2" s="17"/>
      <c r="E2" s="17"/>
    </row>
    <row r="3" spans="1:5" ht="15">
      <c r="A3" s="25" t="s">
        <v>54</v>
      </c>
      <c r="B3" s="17"/>
      <c r="C3" s="17"/>
      <c r="D3" s="17"/>
      <c r="E3" s="17"/>
    </row>
    <row r="4" spans="1:5" ht="15">
      <c r="A4" s="30" t="s">
        <v>41</v>
      </c>
      <c r="B4" s="17"/>
      <c r="C4" s="17"/>
      <c r="D4" s="17"/>
      <c r="E4" s="17"/>
    </row>
    <row r="5" spans="1:5" ht="15">
      <c r="A5" s="17"/>
      <c r="B5" s="17"/>
      <c r="C5" s="17"/>
      <c r="D5" s="17"/>
      <c r="E5" s="17"/>
    </row>
    <row r="6" spans="1:5" ht="44.25" customHeight="1" thickBot="1">
      <c r="A6" s="238"/>
      <c r="B6" s="239" t="s">
        <v>189</v>
      </c>
      <c r="C6" s="239" t="s">
        <v>190</v>
      </c>
      <c r="D6" s="239" t="s">
        <v>191</v>
      </c>
      <c r="E6" s="17"/>
    </row>
    <row r="7" spans="1:5" ht="15" customHeight="1">
      <c r="A7" s="227" t="s">
        <v>192</v>
      </c>
      <c r="B7" s="228">
        <v>25817</v>
      </c>
      <c r="C7" s="228">
        <v>22924</v>
      </c>
      <c r="D7" s="234">
        <v>0.89</v>
      </c>
      <c r="E7" s="17"/>
    </row>
    <row r="8" spans="1:5" ht="15" customHeight="1">
      <c r="A8" s="229" t="s">
        <v>193</v>
      </c>
      <c r="B8" s="230">
        <v>23095</v>
      </c>
      <c r="C8" s="231">
        <v>20774</v>
      </c>
      <c r="D8" s="235">
        <v>0.9</v>
      </c>
      <c r="E8" s="17"/>
    </row>
    <row r="9" spans="1:5" ht="15" customHeight="1">
      <c r="A9" s="229" t="s">
        <v>194</v>
      </c>
      <c r="B9" s="230">
        <v>2722</v>
      </c>
      <c r="C9" s="231">
        <v>2150</v>
      </c>
      <c r="D9" s="235">
        <v>0.79</v>
      </c>
      <c r="E9" s="17"/>
    </row>
    <row r="10" spans="1:5" ht="15" customHeight="1">
      <c r="A10" s="227" t="s">
        <v>195</v>
      </c>
      <c r="B10" s="228">
        <v>15254</v>
      </c>
      <c r="C10" s="228">
        <v>9232</v>
      </c>
      <c r="D10" s="236">
        <v>0.61</v>
      </c>
      <c r="E10" s="17"/>
    </row>
    <row r="11" spans="1:5" ht="15" customHeight="1">
      <c r="A11" s="229" t="s">
        <v>197</v>
      </c>
      <c r="B11" s="230">
        <v>3919</v>
      </c>
      <c r="C11" s="231">
        <v>2781</v>
      </c>
      <c r="D11" s="235">
        <f>C11/B11</f>
        <v>0.7096198009696351</v>
      </c>
      <c r="E11" s="17"/>
    </row>
    <row r="12" spans="1:5" ht="15" customHeight="1">
      <c r="A12" s="229" t="s">
        <v>196</v>
      </c>
      <c r="B12" s="230">
        <v>11335</v>
      </c>
      <c r="C12" s="231">
        <v>6451</v>
      </c>
      <c r="D12" s="235">
        <f>C12/B12</f>
        <v>0.5691221879135421</v>
      </c>
      <c r="E12" s="231"/>
    </row>
    <row r="13" spans="1:5" ht="15.75" thickBot="1">
      <c r="A13" s="232" t="s">
        <v>9</v>
      </c>
      <c r="B13" s="233">
        <v>41071</v>
      </c>
      <c r="C13" s="233">
        <v>32156</v>
      </c>
      <c r="D13" s="237">
        <v>0.78</v>
      </c>
      <c r="E13" s="17"/>
    </row>
    <row r="14" spans="1:6" ht="15">
      <c r="A14" s="17"/>
      <c r="B14" s="17"/>
      <c r="C14" s="17"/>
      <c r="D14" s="132" t="s">
        <v>29</v>
      </c>
      <c r="E14" s="132"/>
      <c r="F14" s="132"/>
    </row>
    <row r="15" spans="1:5" ht="15">
      <c r="A15" s="188" t="s">
        <v>31</v>
      </c>
      <c r="B15" s="17"/>
      <c r="C15" s="17"/>
      <c r="D15" s="17"/>
      <c r="E15" s="17"/>
    </row>
    <row r="16" spans="1:5" ht="15">
      <c r="A16" s="57" t="s">
        <v>130</v>
      </c>
      <c r="B16" s="17"/>
      <c r="C16" s="17"/>
      <c r="D16" s="17"/>
      <c r="E16" s="17"/>
    </row>
    <row r="17" spans="1:5" ht="15">
      <c r="A17" s="57" t="s">
        <v>115</v>
      </c>
      <c r="B17" s="17"/>
      <c r="C17" s="17"/>
      <c r="D17" s="17"/>
      <c r="E17" s="17"/>
    </row>
    <row r="18" spans="1:5" ht="15">
      <c r="A18" s="57" t="s">
        <v>128</v>
      </c>
      <c r="B18" s="17"/>
      <c r="C18" s="17"/>
      <c r="D18" s="17"/>
      <c r="E18" s="17"/>
    </row>
    <row r="19" spans="1:5" ht="15">
      <c r="A19" s="57" t="s">
        <v>129</v>
      </c>
      <c r="B19" s="142" t="s">
        <v>64</v>
      </c>
      <c r="C19" s="17"/>
      <c r="D19" s="17"/>
      <c r="E19" s="17"/>
    </row>
    <row r="20" s="61" customFormat="1" ht="12">
      <c r="A20" s="57" t="s">
        <v>188</v>
      </c>
    </row>
  </sheetData>
  <sheetProtection/>
  <hyperlinks>
    <hyperlink ref="A4" location="Index!A1" display="Index"/>
    <hyperlink ref="B19" r:id="rId1" display="https://www.gov.uk/allocation-of-initial-teacher-training-places"/>
  </hyperlinks>
  <printOptions/>
  <pageMargins left="0.7" right="0.7" top="0.75" bottom="0.75" header="0.3" footer="0.3"/>
  <pageSetup horizontalDpi="600" verticalDpi="600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D55"/>
  <sheetViews>
    <sheetView zoomScale="85" zoomScaleNormal="85" zoomScalePageLayoutView="0" workbookViewId="0" topLeftCell="A1">
      <selection activeCell="A1" sqref="A1:N1"/>
    </sheetView>
  </sheetViews>
  <sheetFormatPr defaultColWidth="9.140625" defaultRowHeight="24" customHeight="1"/>
  <cols>
    <col min="1" max="1" width="60.7109375" style="17" customWidth="1"/>
    <col min="2" max="2" width="9.00390625" style="17" customWidth="1"/>
    <col min="3" max="3" width="8.57421875" style="17" customWidth="1"/>
    <col min="4" max="4" width="12.00390625" style="17" customWidth="1"/>
    <col min="5" max="5" width="15.140625" style="17" customWidth="1"/>
    <col min="6" max="6" width="8.28125" style="17" customWidth="1"/>
    <col min="7" max="7" width="8.28125" style="29" customWidth="1"/>
    <col min="8" max="9" width="13.8515625" style="17" customWidth="1"/>
    <col min="10" max="10" width="12.7109375" style="29" customWidth="1"/>
    <col min="11" max="11" width="12.28125" style="28" customWidth="1"/>
    <col min="12" max="12" width="11.57421875" style="17" customWidth="1"/>
    <col min="13" max="13" width="11.421875" style="17" customWidth="1"/>
    <col min="14" max="14" width="12.140625" style="17" customWidth="1"/>
    <col min="15" max="15" width="15.421875" style="50" customWidth="1"/>
    <col min="16" max="16" width="11.28125" style="49" customWidth="1"/>
    <col min="17" max="17" width="14.8515625" style="49" customWidth="1"/>
    <col min="18" max="19" width="6.8515625" style="49" customWidth="1"/>
    <col min="20" max="26" width="9.140625" style="49" customWidth="1"/>
    <col min="27" max="27" width="19.421875" style="49" customWidth="1"/>
    <col min="28" max="30" width="9.140625" style="49" customWidth="1"/>
    <col min="31" max="16384" width="9.140625" style="17" customWidth="1"/>
  </cols>
  <sheetData>
    <row r="1" spans="1:30" s="103" customFormat="1" ht="30.75" customHeight="1">
      <c r="A1" s="458" t="s">
        <v>88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150"/>
      <c r="P1" s="104"/>
      <c r="Q1" s="104"/>
      <c r="R1" s="151"/>
      <c r="S1" s="151"/>
      <c r="T1" s="151"/>
      <c r="U1" s="151"/>
      <c r="V1" s="151"/>
      <c r="W1" s="151"/>
      <c r="X1" s="151"/>
      <c r="Y1" s="151"/>
      <c r="Z1" s="151"/>
      <c r="AA1" s="104"/>
      <c r="AB1" s="151"/>
      <c r="AC1" s="151"/>
      <c r="AD1" s="151"/>
    </row>
    <row r="2" spans="1:27" ht="15.75" customHeight="1">
      <c r="A2" s="25" t="s">
        <v>10</v>
      </c>
      <c r="B2" s="25"/>
      <c r="C2" s="26"/>
      <c r="D2" s="26"/>
      <c r="E2" s="26"/>
      <c r="F2" s="26"/>
      <c r="G2" s="27"/>
      <c r="N2" s="26"/>
      <c r="O2" s="152"/>
      <c r="P2" s="55"/>
      <c r="Q2" s="55"/>
      <c r="AA2" s="55"/>
    </row>
    <row r="3" spans="1:27" ht="15.75" customHeight="1">
      <c r="A3" s="25" t="s">
        <v>54</v>
      </c>
      <c r="B3" s="25"/>
      <c r="C3" s="26"/>
      <c r="D3" s="26"/>
      <c r="E3" s="26"/>
      <c r="F3" s="26"/>
      <c r="G3" s="27"/>
      <c r="N3" s="26"/>
      <c r="O3" s="152"/>
      <c r="P3" s="55"/>
      <c r="Q3" s="55"/>
      <c r="AA3" s="55"/>
    </row>
    <row r="4" spans="1:27" ht="14.25" customHeight="1">
      <c r="A4" s="30" t="s">
        <v>41</v>
      </c>
      <c r="B4" s="31"/>
      <c r="C4" s="26"/>
      <c r="D4" s="26"/>
      <c r="E4" s="26"/>
      <c r="F4" s="26"/>
      <c r="G4" s="27"/>
      <c r="N4" s="26"/>
      <c r="O4" s="152"/>
      <c r="P4" s="55"/>
      <c r="Q4" s="55"/>
      <c r="AA4" s="55"/>
    </row>
    <row r="5" spans="1:27" ht="17.25" customHeight="1">
      <c r="A5" s="32"/>
      <c r="B5" s="32"/>
      <c r="C5" s="26"/>
      <c r="D5" s="26"/>
      <c r="E5" s="26"/>
      <c r="F5" s="26"/>
      <c r="G5" s="27"/>
      <c r="N5" s="26"/>
      <c r="O5" s="152"/>
      <c r="P5" s="55"/>
      <c r="Q5" s="55"/>
      <c r="AA5" s="55"/>
    </row>
    <row r="6" spans="1:30" s="35" customFormat="1" ht="80.25" customHeight="1">
      <c r="A6" s="240" t="s">
        <v>34</v>
      </c>
      <c r="B6" s="241" t="s">
        <v>19</v>
      </c>
      <c r="C6" s="240" t="s">
        <v>200</v>
      </c>
      <c r="D6" s="242" t="s">
        <v>58</v>
      </c>
      <c r="E6" s="240" t="s">
        <v>201</v>
      </c>
      <c r="F6" s="240" t="s">
        <v>93</v>
      </c>
      <c r="G6" s="240" t="s">
        <v>22</v>
      </c>
      <c r="H6" s="243" t="s">
        <v>92</v>
      </c>
      <c r="I6" s="243" t="s">
        <v>202</v>
      </c>
      <c r="J6" s="244" t="s">
        <v>203</v>
      </c>
      <c r="K6" s="240" t="s">
        <v>206</v>
      </c>
      <c r="L6" s="242" t="s">
        <v>207</v>
      </c>
      <c r="M6" s="240" t="s">
        <v>208</v>
      </c>
      <c r="N6" s="240" t="s">
        <v>209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56"/>
    </row>
    <row r="7" spans="1:30" ht="15.75" customHeight="1">
      <c r="A7" s="245" t="s">
        <v>0</v>
      </c>
      <c r="B7" s="246">
        <v>1689</v>
      </c>
      <c r="C7" s="247">
        <v>1390</v>
      </c>
      <c r="D7" s="248">
        <v>1.2151079136690648</v>
      </c>
      <c r="E7" s="247">
        <v>979</v>
      </c>
      <c r="F7" s="247">
        <v>357</v>
      </c>
      <c r="G7" s="247">
        <v>326</v>
      </c>
      <c r="H7" s="246">
        <v>1662</v>
      </c>
      <c r="I7" s="249">
        <v>27</v>
      </c>
      <c r="J7" s="250" t="s">
        <v>153</v>
      </c>
      <c r="K7" s="251" t="s">
        <v>153</v>
      </c>
      <c r="L7" s="251" t="s">
        <v>153</v>
      </c>
      <c r="M7" s="252">
        <v>1348</v>
      </c>
      <c r="N7" s="248">
        <v>1.2329376854599408</v>
      </c>
      <c r="O7" s="16"/>
      <c r="R7" s="50"/>
      <c r="AD7" s="19"/>
    </row>
    <row r="8" spans="1:30" ht="15.75" customHeight="1">
      <c r="A8" s="245" t="s">
        <v>1</v>
      </c>
      <c r="B8" s="246">
        <v>2186</v>
      </c>
      <c r="C8" s="247">
        <v>2495</v>
      </c>
      <c r="D8" s="248">
        <v>0.8761523046092184</v>
      </c>
      <c r="E8" s="247">
        <v>1444</v>
      </c>
      <c r="F8" s="247">
        <v>460</v>
      </c>
      <c r="G8" s="247">
        <v>188</v>
      </c>
      <c r="H8" s="246">
        <v>2092</v>
      </c>
      <c r="I8" s="249">
        <v>94</v>
      </c>
      <c r="J8" s="250" t="s">
        <v>153</v>
      </c>
      <c r="K8" s="251" t="s">
        <v>153</v>
      </c>
      <c r="L8" s="251" t="s">
        <v>153</v>
      </c>
      <c r="M8" s="252">
        <v>2346</v>
      </c>
      <c r="N8" s="248">
        <v>0.8917306052855924</v>
      </c>
      <c r="O8" s="16"/>
      <c r="R8" s="50"/>
      <c r="AD8" s="19"/>
    </row>
    <row r="9" spans="1:30" s="40" customFormat="1" ht="15.75" customHeight="1">
      <c r="A9" s="253" t="s">
        <v>96</v>
      </c>
      <c r="B9" s="168">
        <v>2277</v>
      </c>
      <c r="C9" s="169">
        <v>2605</v>
      </c>
      <c r="D9" s="170">
        <v>0.874088291746641</v>
      </c>
      <c r="E9" s="169">
        <v>1613</v>
      </c>
      <c r="F9" s="169">
        <v>407</v>
      </c>
      <c r="G9" s="169">
        <v>209</v>
      </c>
      <c r="H9" s="168">
        <v>2229</v>
      </c>
      <c r="I9" s="171">
        <v>48</v>
      </c>
      <c r="J9" s="172" t="s">
        <v>153</v>
      </c>
      <c r="K9" s="254" t="s">
        <v>153</v>
      </c>
      <c r="L9" s="254" t="s">
        <v>153</v>
      </c>
      <c r="M9" s="169">
        <v>2520</v>
      </c>
      <c r="N9" s="170">
        <v>0.8845238095238095</v>
      </c>
      <c r="O9" s="39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37"/>
    </row>
    <row r="10" spans="1:30" s="99" customFormat="1" ht="15.75" customHeight="1">
      <c r="A10" s="255" t="s">
        <v>95</v>
      </c>
      <c r="B10" s="256">
        <v>766</v>
      </c>
      <c r="C10" s="257">
        <v>905</v>
      </c>
      <c r="D10" s="258">
        <v>0.8464088397790055</v>
      </c>
      <c r="E10" s="259">
        <v>557</v>
      </c>
      <c r="F10" s="259">
        <v>140</v>
      </c>
      <c r="G10" s="259">
        <v>59</v>
      </c>
      <c r="H10" s="260">
        <v>756</v>
      </c>
      <c r="I10" s="261">
        <v>10</v>
      </c>
      <c r="J10" s="262" t="s">
        <v>153</v>
      </c>
      <c r="K10" s="263" t="s">
        <v>153</v>
      </c>
      <c r="L10" s="263" t="s">
        <v>153</v>
      </c>
      <c r="M10" s="264">
        <v>891</v>
      </c>
      <c r="N10" s="258">
        <v>0.8484848484848485</v>
      </c>
      <c r="O10" s="12"/>
      <c r="P10" s="95"/>
      <c r="Q10" s="95"/>
      <c r="R10" s="95"/>
      <c r="S10" s="95"/>
      <c r="T10" s="95"/>
      <c r="U10" s="153"/>
      <c r="V10" s="153"/>
      <c r="W10" s="153"/>
      <c r="X10" s="153"/>
      <c r="Y10" s="153"/>
      <c r="Z10" s="153"/>
      <c r="AA10" s="96"/>
      <c r="AB10" s="95"/>
      <c r="AC10" s="95"/>
      <c r="AD10" s="14"/>
    </row>
    <row r="11" spans="1:30" s="95" customFormat="1" ht="15.75" customHeight="1">
      <c r="A11" s="265" t="s">
        <v>2</v>
      </c>
      <c r="B11" s="266">
        <v>850</v>
      </c>
      <c r="C11" s="267">
        <v>715</v>
      </c>
      <c r="D11" s="268">
        <v>1.1888111888111887</v>
      </c>
      <c r="E11" s="269">
        <v>610</v>
      </c>
      <c r="F11" s="269">
        <v>146</v>
      </c>
      <c r="G11" s="269">
        <v>79</v>
      </c>
      <c r="H11" s="266">
        <v>835</v>
      </c>
      <c r="I11" s="270">
        <v>15</v>
      </c>
      <c r="J11" s="271" t="s">
        <v>153</v>
      </c>
      <c r="K11" s="251" t="s">
        <v>153</v>
      </c>
      <c r="L11" s="251" t="s">
        <v>153</v>
      </c>
      <c r="M11" s="272">
        <v>682</v>
      </c>
      <c r="N11" s="268">
        <v>1.2243401759530792</v>
      </c>
      <c r="O11" s="12"/>
      <c r="U11" s="42"/>
      <c r="V11" s="42"/>
      <c r="W11" s="42"/>
      <c r="X11" s="42"/>
      <c r="Y11" s="42"/>
      <c r="Z11" s="42"/>
      <c r="AA11" s="96"/>
      <c r="AD11" s="14"/>
    </row>
    <row r="12" spans="1:30" s="100" customFormat="1" ht="15.75" customHeight="1">
      <c r="A12" s="273" t="s">
        <v>94</v>
      </c>
      <c r="B12" s="274">
        <v>661</v>
      </c>
      <c r="C12" s="275">
        <v>985</v>
      </c>
      <c r="D12" s="276">
        <v>0.6710659898477157</v>
      </c>
      <c r="E12" s="277">
        <v>446</v>
      </c>
      <c r="F12" s="277">
        <v>121</v>
      </c>
      <c r="G12" s="277">
        <v>71</v>
      </c>
      <c r="H12" s="274">
        <v>638</v>
      </c>
      <c r="I12" s="278">
        <v>23</v>
      </c>
      <c r="J12" s="279" t="s">
        <v>153</v>
      </c>
      <c r="K12" s="254" t="s">
        <v>153</v>
      </c>
      <c r="L12" s="254" t="s">
        <v>153</v>
      </c>
      <c r="M12" s="280">
        <v>947</v>
      </c>
      <c r="N12" s="276">
        <v>0.6737064413938754</v>
      </c>
      <c r="O12" s="12"/>
      <c r="P12" s="95"/>
      <c r="Q12" s="95"/>
      <c r="R12" s="95"/>
      <c r="S12" s="95"/>
      <c r="T12" s="95"/>
      <c r="U12" s="42"/>
      <c r="V12" s="42"/>
      <c r="W12" s="42"/>
      <c r="X12" s="42"/>
      <c r="Y12" s="42"/>
      <c r="Z12" s="42"/>
      <c r="AA12" s="96"/>
      <c r="AB12" s="95"/>
      <c r="AC12" s="95"/>
      <c r="AD12" s="14"/>
    </row>
    <row r="13" spans="1:30" ht="15.75" customHeight="1">
      <c r="A13" s="245" t="s">
        <v>20</v>
      </c>
      <c r="B13" s="246">
        <v>519</v>
      </c>
      <c r="C13" s="281">
        <v>610</v>
      </c>
      <c r="D13" s="248">
        <v>0.8508196721311475</v>
      </c>
      <c r="E13" s="282">
        <v>365</v>
      </c>
      <c r="F13" s="282">
        <v>115</v>
      </c>
      <c r="G13" s="282">
        <v>39</v>
      </c>
      <c r="H13" s="246">
        <v>519</v>
      </c>
      <c r="I13" s="249">
        <v>0</v>
      </c>
      <c r="J13" s="250" t="s">
        <v>153</v>
      </c>
      <c r="K13" s="251" t="s">
        <v>153</v>
      </c>
      <c r="L13" s="251" t="s">
        <v>153</v>
      </c>
      <c r="M13" s="252">
        <v>610</v>
      </c>
      <c r="N13" s="248">
        <v>0.8508196721311475</v>
      </c>
      <c r="O13" s="16"/>
      <c r="U13" s="18"/>
      <c r="V13" s="18"/>
      <c r="W13" s="18"/>
      <c r="X13" s="18"/>
      <c r="Y13" s="18"/>
      <c r="Z13" s="18"/>
      <c r="AA13" s="154"/>
      <c r="AD13" s="19"/>
    </row>
    <row r="14" spans="1:30" ht="15.75" customHeight="1">
      <c r="A14" s="245" t="s">
        <v>71</v>
      </c>
      <c r="B14" s="246">
        <v>450</v>
      </c>
      <c r="C14" s="281">
        <v>1030</v>
      </c>
      <c r="D14" s="248">
        <v>0.4368932038834951</v>
      </c>
      <c r="E14" s="282">
        <v>252</v>
      </c>
      <c r="F14" s="282">
        <v>112</v>
      </c>
      <c r="G14" s="282">
        <v>54</v>
      </c>
      <c r="H14" s="246">
        <v>418</v>
      </c>
      <c r="I14" s="249">
        <v>32</v>
      </c>
      <c r="J14" s="250" t="s">
        <v>153</v>
      </c>
      <c r="K14" s="251" t="s">
        <v>153</v>
      </c>
      <c r="L14" s="251" t="s">
        <v>153</v>
      </c>
      <c r="M14" s="252">
        <v>981</v>
      </c>
      <c r="N14" s="248">
        <v>0.4260958205912334</v>
      </c>
      <c r="O14" s="16"/>
      <c r="R14" s="50"/>
      <c r="U14" s="18"/>
      <c r="V14" s="18"/>
      <c r="W14" s="18"/>
      <c r="X14" s="18"/>
      <c r="Y14" s="18"/>
      <c r="Z14" s="18"/>
      <c r="AA14" s="154"/>
      <c r="AD14" s="19"/>
    </row>
    <row r="15" spans="1:30" ht="15.75" customHeight="1">
      <c r="A15" s="245" t="s">
        <v>90</v>
      </c>
      <c r="B15" s="246">
        <v>1105</v>
      </c>
      <c r="C15" s="247">
        <v>1390</v>
      </c>
      <c r="D15" s="248">
        <v>0.7949640287769785</v>
      </c>
      <c r="E15" s="282">
        <v>746</v>
      </c>
      <c r="F15" s="282">
        <v>271</v>
      </c>
      <c r="G15" s="282">
        <v>81</v>
      </c>
      <c r="H15" s="246">
        <v>1098</v>
      </c>
      <c r="I15" s="249">
        <v>7</v>
      </c>
      <c r="J15" s="250" t="s">
        <v>153</v>
      </c>
      <c r="K15" s="251" t="s">
        <v>153</v>
      </c>
      <c r="L15" s="251" t="s">
        <v>153</v>
      </c>
      <c r="M15" s="252">
        <v>1375</v>
      </c>
      <c r="N15" s="248">
        <v>0.7985454545454546</v>
      </c>
      <c r="O15" s="16"/>
      <c r="R15" s="50"/>
      <c r="U15" s="18"/>
      <c r="V15" s="18"/>
      <c r="W15" s="18"/>
      <c r="X15" s="18"/>
      <c r="Y15" s="18"/>
      <c r="Z15" s="18"/>
      <c r="AA15" s="154"/>
      <c r="AD15" s="19"/>
    </row>
    <row r="16" spans="1:30" ht="15.75" customHeight="1">
      <c r="A16" s="245" t="s">
        <v>3</v>
      </c>
      <c r="B16" s="246">
        <v>601</v>
      </c>
      <c r="C16" s="247">
        <v>740</v>
      </c>
      <c r="D16" s="248">
        <v>0.8121621621621622</v>
      </c>
      <c r="E16" s="282">
        <v>401</v>
      </c>
      <c r="F16" s="282">
        <v>146</v>
      </c>
      <c r="G16" s="282">
        <v>54</v>
      </c>
      <c r="H16" s="246">
        <v>601</v>
      </c>
      <c r="I16" s="249">
        <v>0</v>
      </c>
      <c r="J16" s="250" t="s">
        <v>153</v>
      </c>
      <c r="K16" s="251" t="s">
        <v>153</v>
      </c>
      <c r="L16" s="251" t="s">
        <v>153</v>
      </c>
      <c r="M16" s="252">
        <v>741</v>
      </c>
      <c r="N16" s="248">
        <v>0.8110661268556005</v>
      </c>
      <c r="O16" s="16"/>
      <c r="R16" s="50"/>
      <c r="U16" s="18"/>
      <c r="V16" s="18"/>
      <c r="W16" s="18"/>
      <c r="X16" s="18"/>
      <c r="Y16" s="18"/>
      <c r="Z16" s="18"/>
      <c r="AA16" s="154"/>
      <c r="AD16" s="19"/>
    </row>
    <row r="17" spans="1:30" ht="15.75" customHeight="1">
      <c r="A17" s="245" t="s">
        <v>4</v>
      </c>
      <c r="B17" s="246">
        <v>786</v>
      </c>
      <c r="C17" s="247">
        <v>630</v>
      </c>
      <c r="D17" s="248">
        <v>1.2476190476190476</v>
      </c>
      <c r="E17" s="282">
        <v>488</v>
      </c>
      <c r="F17" s="282">
        <v>207</v>
      </c>
      <c r="G17" s="282">
        <v>91</v>
      </c>
      <c r="H17" s="246">
        <v>786</v>
      </c>
      <c r="I17" s="249">
        <v>0</v>
      </c>
      <c r="J17" s="250" t="s">
        <v>153</v>
      </c>
      <c r="K17" s="251" t="s">
        <v>153</v>
      </c>
      <c r="L17" s="251" t="s">
        <v>153</v>
      </c>
      <c r="M17" s="252">
        <v>632</v>
      </c>
      <c r="N17" s="248">
        <v>1.2436708860759493</v>
      </c>
      <c r="O17" s="16"/>
      <c r="R17" s="50"/>
      <c r="U17" s="18"/>
      <c r="V17" s="18"/>
      <c r="W17" s="18"/>
      <c r="X17" s="18"/>
      <c r="Y17" s="18"/>
      <c r="Z17" s="18"/>
      <c r="AA17" s="154"/>
      <c r="AD17" s="19"/>
    </row>
    <row r="18" spans="1:30" ht="15.75" customHeight="1">
      <c r="A18" s="245" t="s">
        <v>21</v>
      </c>
      <c r="B18" s="246">
        <v>534</v>
      </c>
      <c r="C18" s="247">
        <v>405</v>
      </c>
      <c r="D18" s="248">
        <v>1.3185185185185184</v>
      </c>
      <c r="E18" s="282">
        <v>304</v>
      </c>
      <c r="F18" s="282">
        <v>207</v>
      </c>
      <c r="G18" s="282">
        <v>23</v>
      </c>
      <c r="H18" s="246">
        <v>534</v>
      </c>
      <c r="I18" s="249">
        <v>0</v>
      </c>
      <c r="J18" s="250" t="s">
        <v>153</v>
      </c>
      <c r="K18" s="251" t="s">
        <v>153</v>
      </c>
      <c r="L18" s="251" t="s">
        <v>153</v>
      </c>
      <c r="M18" s="252">
        <v>403</v>
      </c>
      <c r="N18" s="248">
        <v>1.3250620347394542</v>
      </c>
      <c r="O18" s="16"/>
      <c r="R18" s="50"/>
      <c r="U18" s="18"/>
      <c r="V18" s="18"/>
      <c r="W18" s="18"/>
      <c r="X18" s="18"/>
      <c r="Y18" s="18"/>
      <c r="Z18" s="18"/>
      <c r="AA18" s="154"/>
      <c r="AD18" s="19"/>
    </row>
    <row r="19" spans="1:30" ht="15.75" customHeight="1">
      <c r="A19" s="245" t="s">
        <v>5</v>
      </c>
      <c r="B19" s="246">
        <v>372</v>
      </c>
      <c r="C19" s="247">
        <v>460</v>
      </c>
      <c r="D19" s="248">
        <v>0.808695652173913</v>
      </c>
      <c r="E19" s="282">
        <v>250</v>
      </c>
      <c r="F19" s="282">
        <v>97</v>
      </c>
      <c r="G19" s="282">
        <v>25</v>
      </c>
      <c r="H19" s="246">
        <v>372</v>
      </c>
      <c r="I19" s="249">
        <v>0</v>
      </c>
      <c r="J19" s="250" t="s">
        <v>153</v>
      </c>
      <c r="K19" s="251" t="s">
        <v>153</v>
      </c>
      <c r="L19" s="251" t="s">
        <v>153</v>
      </c>
      <c r="M19" s="252">
        <v>461</v>
      </c>
      <c r="N19" s="248">
        <v>0.806941431670282</v>
      </c>
      <c r="O19" s="16"/>
      <c r="R19" s="50"/>
      <c r="AD19" s="19"/>
    </row>
    <row r="20" spans="1:30" ht="15.75" customHeight="1">
      <c r="A20" s="245" t="s">
        <v>6</v>
      </c>
      <c r="B20" s="246">
        <v>1271</v>
      </c>
      <c r="C20" s="247">
        <v>1050</v>
      </c>
      <c r="D20" s="248">
        <v>1.2104761904761905</v>
      </c>
      <c r="E20" s="282">
        <v>599</v>
      </c>
      <c r="F20" s="282">
        <v>508</v>
      </c>
      <c r="G20" s="282">
        <v>52</v>
      </c>
      <c r="H20" s="246">
        <v>1159</v>
      </c>
      <c r="I20" s="249">
        <v>112</v>
      </c>
      <c r="J20" s="250" t="s">
        <v>153</v>
      </c>
      <c r="K20" s="251" t="s">
        <v>153</v>
      </c>
      <c r="L20" s="251" t="s">
        <v>153</v>
      </c>
      <c r="M20" s="252">
        <v>966</v>
      </c>
      <c r="N20" s="248">
        <v>1.199792960662526</v>
      </c>
      <c r="O20" s="16"/>
      <c r="R20" s="50"/>
      <c r="AD20" s="19"/>
    </row>
    <row r="21" spans="1:30" ht="15.75" customHeight="1">
      <c r="A21" s="245" t="s">
        <v>7</v>
      </c>
      <c r="B21" s="246">
        <v>385</v>
      </c>
      <c r="C21" s="247">
        <v>545</v>
      </c>
      <c r="D21" s="248">
        <v>0.7064220183486238</v>
      </c>
      <c r="E21" s="282">
        <v>286</v>
      </c>
      <c r="F21" s="282">
        <v>80</v>
      </c>
      <c r="G21" s="282">
        <v>11</v>
      </c>
      <c r="H21" s="246">
        <v>377</v>
      </c>
      <c r="I21" s="249">
        <v>8</v>
      </c>
      <c r="J21" s="250" t="s">
        <v>153</v>
      </c>
      <c r="K21" s="251" t="s">
        <v>153</v>
      </c>
      <c r="L21" s="251" t="s">
        <v>153</v>
      </c>
      <c r="M21" s="252">
        <v>537</v>
      </c>
      <c r="N21" s="248">
        <v>0.702048417132216</v>
      </c>
      <c r="O21" s="16"/>
      <c r="R21" s="50"/>
      <c r="AD21" s="19"/>
    </row>
    <row r="22" spans="1:30" ht="15.75" customHeight="1">
      <c r="A22" s="245" t="s">
        <v>8</v>
      </c>
      <c r="B22" s="246">
        <v>200</v>
      </c>
      <c r="C22" s="281">
        <v>265</v>
      </c>
      <c r="D22" s="248">
        <v>0.7547169811320755</v>
      </c>
      <c r="E22" s="282">
        <v>143</v>
      </c>
      <c r="F22" s="282">
        <v>39</v>
      </c>
      <c r="G22" s="282">
        <v>18</v>
      </c>
      <c r="H22" s="246">
        <v>200</v>
      </c>
      <c r="I22" s="249">
        <v>0</v>
      </c>
      <c r="J22" s="250" t="s">
        <v>153</v>
      </c>
      <c r="K22" s="251" t="s">
        <v>153</v>
      </c>
      <c r="L22" s="251" t="s">
        <v>153</v>
      </c>
      <c r="M22" s="252">
        <v>264</v>
      </c>
      <c r="N22" s="248">
        <v>0.7575757575757576</v>
      </c>
      <c r="O22" s="16"/>
      <c r="R22" s="50"/>
      <c r="AD22" s="19"/>
    </row>
    <row r="23" spans="1:30" ht="15.75" customHeight="1">
      <c r="A23" s="245" t="s">
        <v>89</v>
      </c>
      <c r="B23" s="246">
        <v>113</v>
      </c>
      <c r="C23" s="281">
        <v>215</v>
      </c>
      <c r="D23" s="248">
        <v>0.5255813953488372</v>
      </c>
      <c r="E23" s="282">
        <v>94</v>
      </c>
      <c r="F23" s="282">
        <v>19</v>
      </c>
      <c r="G23" s="283">
        <v>0</v>
      </c>
      <c r="H23" s="246">
        <v>113</v>
      </c>
      <c r="I23" s="249">
        <v>0</v>
      </c>
      <c r="J23" s="250" t="s">
        <v>153</v>
      </c>
      <c r="K23" s="251" t="s">
        <v>153</v>
      </c>
      <c r="L23" s="251" t="s">
        <v>153</v>
      </c>
      <c r="M23" s="252">
        <v>216</v>
      </c>
      <c r="N23" s="248">
        <v>0.5231481481481481</v>
      </c>
      <c r="O23" s="16"/>
      <c r="R23" s="50"/>
      <c r="AD23" s="19"/>
    </row>
    <row r="24" spans="1:30" ht="15.75" customHeight="1">
      <c r="A24" s="245" t="s">
        <v>70</v>
      </c>
      <c r="B24" s="246">
        <v>455</v>
      </c>
      <c r="C24" s="247">
        <v>465</v>
      </c>
      <c r="D24" s="248">
        <v>0.978494623655914</v>
      </c>
      <c r="E24" s="282">
        <v>273</v>
      </c>
      <c r="F24" s="282">
        <v>156</v>
      </c>
      <c r="G24" s="282">
        <v>26</v>
      </c>
      <c r="H24" s="246">
        <v>455</v>
      </c>
      <c r="I24" s="249">
        <v>0</v>
      </c>
      <c r="J24" s="250" t="s">
        <v>153</v>
      </c>
      <c r="K24" s="251" t="s">
        <v>153</v>
      </c>
      <c r="L24" s="251" t="s">
        <v>153</v>
      </c>
      <c r="M24" s="252">
        <v>466</v>
      </c>
      <c r="N24" s="248">
        <v>0.9763948497854077</v>
      </c>
      <c r="O24" s="16"/>
      <c r="R24" s="50"/>
      <c r="AD24" s="19"/>
    </row>
    <row r="25" spans="1:30" ht="8.25" customHeight="1">
      <c r="A25" s="245"/>
      <c r="B25" s="246"/>
      <c r="C25" s="281"/>
      <c r="D25" s="248"/>
      <c r="E25" s="247"/>
      <c r="F25" s="252"/>
      <c r="G25" s="282"/>
      <c r="H25" s="246"/>
      <c r="I25" s="249"/>
      <c r="J25" s="250"/>
      <c r="K25" s="252"/>
      <c r="L25" s="248"/>
      <c r="M25" s="252"/>
      <c r="N25" s="248"/>
      <c r="O25" s="16"/>
      <c r="R25" s="50"/>
      <c r="AD25" s="19"/>
    </row>
    <row r="26" spans="1:30" s="40" customFormat="1" ht="15.75" customHeight="1">
      <c r="A26" s="245" t="s">
        <v>62</v>
      </c>
      <c r="B26" s="22">
        <v>12943</v>
      </c>
      <c r="C26" s="44">
        <v>14295</v>
      </c>
      <c r="D26" s="38">
        <v>0.9054214760405737</v>
      </c>
      <c r="E26" s="43">
        <v>8237</v>
      </c>
      <c r="F26" s="43">
        <v>3181</v>
      </c>
      <c r="G26" s="43">
        <v>1197</v>
      </c>
      <c r="H26" s="22">
        <v>12615</v>
      </c>
      <c r="I26" s="97">
        <v>328</v>
      </c>
      <c r="J26" s="250" t="s">
        <v>153</v>
      </c>
      <c r="K26" s="37">
        <f>C26-M26</f>
        <v>429</v>
      </c>
      <c r="L26" s="38">
        <f>I26/K26</f>
        <v>0.7645687645687645</v>
      </c>
      <c r="M26" s="37">
        <v>13866</v>
      </c>
      <c r="N26" s="38">
        <v>0.9097793163132843</v>
      </c>
      <c r="O26" s="39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3"/>
    </row>
    <row r="27" spans="1:30" s="40" customFormat="1" ht="8.25" customHeight="1">
      <c r="A27" s="284"/>
      <c r="B27" s="22"/>
      <c r="C27" s="45"/>
      <c r="D27" s="38"/>
      <c r="E27" s="43"/>
      <c r="F27" s="43"/>
      <c r="G27" s="43"/>
      <c r="H27" s="22"/>
      <c r="I27" s="97"/>
      <c r="J27" s="250"/>
      <c r="K27" s="37"/>
      <c r="L27" s="38"/>
      <c r="M27" s="285"/>
      <c r="N27" s="38"/>
      <c r="O27" s="39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3"/>
    </row>
    <row r="28" spans="1:30" s="40" customFormat="1" ht="15.75" customHeight="1">
      <c r="A28" s="286" t="s">
        <v>68</v>
      </c>
      <c r="B28" s="22">
        <v>19213</v>
      </c>
      <c r="C28" s="43">
        <v>20595</v>
      </c>
      <c r="D28" s="38">
        <v>0.9328963340616655</v>
      </c>
      <c r="E28" s="37">
        <v>8749</v>
      </c>
      <c r="F28" s="37">
        <v>3270</v>
      </c>
      <c r="G28" s="37">
        <v>1584</v>
      </c>
      <c r="H28" s="22">
        <v>13603</v>
      </c>
      <c r="I28" s="97">
        <v>5610</v>
      </c>
      <c r="J28" s="250" t="s">
        <v>153</v>
      </c>
      <c r="K28" s="37">
        <f>C28-M28</f>
        <v>6267</v>
      </c>
      <c r="L28" s="38">
        <f>I28/K28</f>
        <v>0.8951651507898516</v>
      </c>
      <c r="M28" s="37">
        <v>14328</v>
      </c>
      <c r="N28" s="38">
        <v>0.9493997766610832</v>
      </c>
      <c r="O28" s="39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37"/>
    </row>
    <row r="29" spans="1:30" s="40" customFormat="1" ht="8.25" customHeight="1">
      <c r="A29" s="287"/>
      <c r="B29" s="22"/>
      <c r="C29" s="37"/>
      <c r="D29" s="38"/>
      <c r="E29" s="43"/>
      <c r="F29" s="43"/>
      <c r="G29" s="43"/>
      <c r="H29" s="22"/>
      <c r="I29" s="97"/>
      <c r="J29" s="23"/>
      <c r="K29" s="37"/>
      <c r="L29" s="38"/>
      <c r="M29" s="37"/>
      <c r="N29" s="38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3"/>
    </row>
    <row r="30" spans="1:30" s="40" customFormat="1" ht="15.75" customHeight="1">
      <c r="A30" s="288" t="s">
        <v>9</v>
      </c>
      <c r="B30" s="102">
        <v>32543</v>
      </c>
      <c r="C30" s="47">
        <v>34890</v>
      </c>
      <c r="D30" s="48">
        <v>0.932731441673832</v>
      </c>
      <c r="E30" s="46">
        <v>16986</v>
      </c>
      <c r="F30" s="46">
        <v>6451</v>
      </c>
      <c r="G30" s="46">
        <v>2781</v>
      </c>
      <c r="H30" s="24">
        <v>26218</v>
      </c>
      <c r="I30" s="98">
        <v>5938</v>
      </c>
      <c r="J30" s="24">
        <v>387</v>
      </c>
      <c r="K30" s="289">
        <f>C30-M30</f>
        <v>6696</v>
      </c>
      <c r="L30" s="48">
        <f>I30/K30</f>
        <v>0.8867980884109916</v>
      </c>
      <c r="M30" s="289">
        <f>28194</f>
        <v>28194</v>
      </c>
      <c r="N30" s="290">
        <f>(H30+J30)/M30</f>
        <v>0.9436404908845853</v>
      </c>
      <c r="O30" s="155"/>
      <c r="P30" s="155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3"/>
    </row>
    <row r="31" spans="3:14" ht="13.5" customHeight="1">
      <c r="C31" s="49"/>
      <c r="D31" s="49"/>
      <c r="E31" s="49"/>
      <c r="F31" s="49"/>
      <c r="G31" s="50"/>
      <c r="I31" s="51"/>
      <c r="N31" s="128" t="s">
        <v>29</v>
      </c>
    </row>
    <row r="32" spans="1:14" ht="17.25" customHeight="1">
      <c r="A32" s="187" t="s">
        <v>31</v>
      </c>
      <c r="B32" s="474"/>
      <c r="C32" s="175"/>
      <c r="D32" s="176"/>
      <c r="G32" s="149"/>
      <c r="I32" s="162"/>
      <c r="J32" s="149"/>
      <c r="K32" s="161"/>
      <c r="L32" s="174"/>
      <c r="M32" s="175"/>
      <c r="N32" s="174"/>
    </row>
    <row r="33" spans="1:30" s="61" customFormat="1" ht="13.5" customHeight="1">
      <c r="A33" s="57" t="s">
        <v>48</v>
      </c>
      <c r="B33" s="57"/>
      <c r="C33" s="58"/>
      <c r="D33" s="58"/>
      <c r="E33" s="58"/>
      <c r="F33" s="58"/>
      <c r="G33" s="59"/>
      <c r="H33" s="60"/>
      <c r="J33" s="62"/>
      <c r="K33" s="161"/>
      <c r="N33" s="58"/>
      <c r="O33" s="59"/>
      <c r="P33" s="58"/>
      <c r="Q33" s="58"/>
      <c r="R33" s="64"/>
      <c r="S33" s="64"/>
      <c r="T33" s="64"/>
      <c r="U33" s="64"/>
      <c r="V33" s="64"/>
      <c r="W33" s="64"/>
      <c r="X33" s="64"/>
      <c r="Y33" s="64"/>
      <c r="Z33" s="64"/>
      <c r="AA33" s="63"/>
      <c r="AB33" s="64"/>
      <c r="AC33" s="64"/>
      <c r="AD33" s="64"/>
    </row>
    <row r="34" spans="1:30" s="61" customFormat="1" ht="12" customHeight="1">
      <c r="A34" s="57" t="s">
        <v>187</v>
      </c>
      <c r="B34" s="57"/>
      <c r="C34" s="58"/>
      <c r="D34" s="58"/>
      <c r="E34" s="58"/>
      <c r="F34" s="58"/>
      <c r="G34" s="59"/>
      <c r="H34" s="60"/>
      <c r="J34" s="62"/>
      <c r="K34" s="161"/>
      <c r="N34" s="58"/>
      <c r="O34" s="59"/>
      <c r="P34" s="58"/>
      <c r="Q34" s="58"/>
      <c r="R34" s="64"/>
      <c r="S34" s="64"/>
      <c r="T34" s="64"/>
      <c r="U34" s="64"/>
      <c r="V34" s="64"/>
      <c r="W34" s="64"/>
      <c r="X34" s="64"/>
      <c r="Y34" s="64"/>
      <c r="Z34" s="64"/>
      <c r="AA34" s="63"/>
      <c r="AB34" s="64"/>
      <c r="AC34" s="64"/>
      <c r="AD34" s="64"/>
    </row>
    <row r="35" spans="1:30" s="61" customFormat="1" ht="14.25" customHeight="1">
      <c r="A35" s="57" t="s">
        <v>126</v>
      </c>
      <c r="B35" s="57"/>
      <c r="C35" s="58"/>
      <c r="D35" s="58"/>
      <c r="E35" s="58"/>
      <c r="F35" s="58"/>
      <c r="G35" s="59"/>
      <c r="H35" s="60"/>
      <c r="J35" s="62"/>
      <c r="K35" s="161"/>
      <c r="N35" s="58"/>
      <c r="O35" s="59"/>
      <c r="P35" s="58"/>
      <c r="Q35" s="58"/>
      <c r="R35" s="64"/>
      <c r="S35" s="64"/>
      <c r="T35" s="64"/>
      <c r="U35" s="64"/>
      <c r="V35" s="64"/>
      <c r="W35" s="64"/>
      <c r="X35" s="64"/>
      <c r="Y35" s="64"/>
      <c r="Z35" s="64"/>
      <c r="AA35" s="63"/>
      <c r="AB35" s="64"/>
      <c r="AC35" s="64"/>
      <c r="AD35" s="64"/>
    </row>
    <row r="36" spans="1:30" s="61" customFormat="1" ht="10.5" customHeight="1">
      <c r="A36" s="57" t="s">
        <v>125</v>
      </c>
      <c r="B36" s="57"/>
      <c r="C36" s="58"/>
      <c r="D36" s="58"/>
      <c r="E36" s="58"/>
      <c r="F36" s="58"/>
      <c r="G36" s="59"/>
      <c r="H36" s="60"/>
      <c r="J36" s="62"/>
      <c r="K36" s="161"/>
      <c r="N36" s="58"/>
      <c r="O36" s="59"/>
      <c r="P36" s="58"/>
      <c r="Q36" s="58"/>
      <c r="R36" s="64"/>
      <c r="S36" s="64"/>
      <c r="T36" s="64"/>
      <c r="U36" s="64"/>
      <c r="V36" s="64"/>
      <c r="W36" s="64"/>
      <c r="X36" s="64"/>
      <c r="Y36" s="64"/>
      <c r="Z36" s="64"/>
      <c r="AA36" s="63"/>
      <c r="AB36" s="64"/>
      <c r="AC36" s="64"/>
      <c r="AD36" s="64"/>
    </row>
    <row r="37" spans="1:30" s="61" customFormat="1" ht="15" customHeight="1">
      <c r="A37" s="57" t="s">
        <v>124</v>
      </c>
      <c r="G37" s="62"/>
      <c r="J37" s="62"/>
      <c r="O37" s="156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1:30" s="61" customFormat="1" ht="10.5" customHeight="1">
      <c r="A38" s="65" t="s">
        <v>59</v>
      </c>
      <c r="G38" s="62"/>
      <c r="J38" s="62"/>
      <c r="O38" s="156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1:30" s="61" customFormat="1" ht="13.5" customHeight="1">
      <c r="A39" s="57" t="s">
        <v>211</v>
      </c>
      <c r="G39" s="62"/>
      <c r="J39" s="62"/>
      <c r="O39" s="156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</row>
    <row r="40" spans="1:30" s="61" customFormat="1" ht="13.5" customHeight="1">
      <c r="A40" s="57" t="s">
        <v>230</v>
      </c>
      <c r="B40" s="57"/>
      <c r="G40" s="62"/>
      <c r="J40" s="62"/>
      <c r="O40" s="156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</row>
    <row r="41" spans="1:2" ht="11.25" customHeight="1">
      <c r="A41" s="61" t="s">
        <v>156</v>
      </c>
      <c r="B41" s="52"/>
    </row>
    <row r="42" spans="1:30" s="61" customFormat="1" ht="15.75" customHeight="1">
      <c r="A42" s="57" t="s">
        <v>210</v>
      </c>
      <c r="B42" s="57"/>
      <c r="D42" s="300"/>
      <c r="G42" s="62"/>
      <c r="J42" s="62"/>
      <c r="O42" s="156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301"/>
      <c r="AB42" s="64"/>
      <c r="AC42" s="64"/>
      <c r="AD42" s="64"/>
    </row>
    <row r="43" ht="24" customHeight="1">
      <c r="D43" s="53"/>
    </row>
    <row r="44" spans="1:2" ht="24" customHeight="1">
      <c r="A44" s="31"/>
      <c r="B44" s="54"/>
    </row>
    <row r="45" spans="1:10" ht="24" customHeight="1">
      <c r="A45" s="31"/>
      <c r="B45" s="54"/>
      <c r="G45" s="174"/>
      <c r="J45" s="174"/>
    </row>
    <row r="46" spans="1:10" ht="24" customHeight="1">
      <c r="A46" s="31"/>
      <c r="B46" s="214"/>
      <c r="C46" s="214"/>
      <c r="G46" s="174"/>
      <c r="J46" s="174"/>
    </row>
    <row r="47" ht="24" customHeight="1">
      <c r="A47" s="31"/>
    </row>
    <row r="48" spans="1:10" ht="24" customHeight="1">
      <c r="A48" s="31"/>
      <c r="G48" s="174"/>
      <c r="J48" s="174"/>
    </row>
    <row r="49" spans="1:10" ht="24" customHeight="1">
      <c r="A49" s="31"/>
      <c r="B49" s="214"/>
      <c r="C49" s="214"/>
      <c r="G49" s="174"/>
      <c r="J49" s="174"/>
    </row>
    <row r="50" spans="1:30" s="13" customFormat="1" ht="18.75" customHeight="1">
      <c r="A50" s="70"/>
      <c r="B50" s="8"/>
      <c r="C50" s="15"/>
      <c r="D50" s="8"/>
      <c r="E50" s="9"/>
      <c r="F50" s="9"/>
      <c r="G50" s="10"/>
      <c r="H50" s="9"/>
      <c r="I50" s="11"/>
      <c r="J50" s="10"/>
      <c r="L50" s="12"/>
      <c r="N50" s="9"/>
      <c r="O50" s="10"/>
      <c r="P50" s="9"/>
      <c r="Q50" s="10"/>
      <c r="R50" s="457"/>
      <c r="S50" s="457"/>
      <c r="T50" s="457"/>
      <c r="U50" s="457"/>
      <c r="V50" s="457"/>
      <c r="W50" s="457"/>
      <c r="X50" s="157"/>
      <c r="Y50" s="95"/>
      <c r="Z50" s="95"/>
      <c r="AA50" s="8"/>
      <c r="AB50" s="95"/>
      <c r="AC50" s="95"/>
      <c r="AD50" s="95"/>
    </row>
    <row r="51" spans="1:30" s="13" customFormat="1" ht="18.75" customHeight="1">
      <c r="A51" s="70"/>
      <c r="B51" s="8"/>
      <c r="C51" s="8"/>
      <c r="D51" s="8"/>
      <c r="E51" s="9"/>
      <c r="F51" s="9"/>
      <c r="G51" s="10"/>
      <c r="H51" s="9"/>
      <c r="I51" s="11"/>
      <c r="J51" s="10"/>
      <c r="L51" s="12"/>
      <c r="N51" s="9"/>
      <c r="O51" s="10"/>
      <c r="P51" s="9"/>
      <c r="Q51" s="10"/>
      <c r="R51" s="167"/>
      <c r="S51" s="167"/>
      <c r="T51" s="167"/>
      <c r="U51" s="167"/>
      <c r="V51" s="167"/>
      <c r="W51" s="167"/>
      <c r="X51" s="157"/>
      <c r="Y51" s="95"/>
      <c r="Z51" s="95"/>
      <c r="AA51" s="8"/>
      <c r="AB51" s="95"/>
      <c r="AC51" s="95"/>
      <c r="AD51" s="95"/>
    </row>
    <row r="52" spans="1:30" s="13" customFormat="1" ht="18.75" customHeight="1">
      <c r="A52" s="70"/>
      <c r="B52" s="15"/>
      <c r="C52" s="15"/>
      <c r="D52" s="8"/>
      <c r="E52" s="9"/>
      <c r="F52" s="9"/>
      <c r="G52" s="10"/>
      <c r="H52" s="9"/>
      <c r="I52" s="11"/>
      <c r="J52" s="10"/>
      <c r="L52" s="12"/>
      <c r="N52" s="9"/>
      <c r="O52" s="10"/>
      <c r="P52" s="9"/>
      <c r="Q52" s="10"/>
      <c r="R52" s="167"/>
      <c r="S52" s="167"/>
      <c r="T52" s="167"/>
      <c r="U52" s="167"/>
      <c r="V52" s="167"/>
      <c r="W52" s="167"/>
      <c r="X52" s="157"/>
      <c r="Y52" s="95"/>
      <c r="Z52" s="95"/>
      <c r="AA52" s="8"/>
      <c r="AB52" s="95"/>
      <c r="AC52" s="95"/>
      <c r="AD52" s="95"/>
    </row>
    <row r="53" spans="1:17" ht="24" customHeight="1">
      <c r="A53" s="31"/>
      <c r="B53" s="14"/>
      <c r="C53" s="215"/>
      <c r="D53" s="14"/>
      <c r="E53" s="9"/>
      <c r="F53" s="9"/>
      <c r="G53" s="10"/>
      <c r="H53" s="9"/>
      <c r="I53" s="7"/>
      <c r="J53" s="10"/>
      <c r="N53" s="9"/>
      <c r="O53" s="10"/>
      <c r="P53" s="9"/>
      <c r="Q53" s="10"/>
    </row>
    <row r="54" spans="1:3" ht="24" customHeight="1">
      <c r="A54" s="31"/>
      <c r="B54" s="214"/>
      <c r="C54" s="214"/>
    </row>
    <row r="55" spans="2:3" ht="24" customHeight="1">
      <c r="B55" s="214"/>
      <c r="C55" s="214"/>
    </row>
  </sheetData>
  <sheetProtection/>
  <mergeCells count="4">
    <mergeCell ref="V50:W50"/>
    <mergeCell ref="T50:U50"/>
    <mergeCell ref="R50:S50"/>
    <mergeCell ref="A1:N1"/>
  </mergeCells>
  <hyperlinks>
    <hyperlink ref="A4" location="Index!A1" display="Index"/>
    <hyperlink ref="A38" r:id="rId1" display="https://www.gov.uk/government/publications/teacher-supply-mode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26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17.57421875" style="17" customWidth="1"/>
    <col min="2" max="2" width="13.28125" style="17" customWidth="1"/>
    <col min="3" max="3" width="8.421875" style="17" customWidth="1"/>
    <col min="4" max="4" width="12.28125" style="17" customWidth="1"/>
    <col min="5" max="5" width="14.421875" style="17" customWidth="1"/>
    <col min="6" max="6" width="11.28125" style="17" customWidth="1"/>
    <col min="7" max="7" width="12.28125" style="29" customWidth="1"/>
    <col min="8" max="8" width="10.57421875" style="17" customWidth="1"/>
    <col min="9" max="9" width="11.00390625" style="17" customWidth="1"/>
    <col min="10" max="10" width="14.421875" style="29" customWidth="1"/>
    <col min="11" max="11" width="20.7109375" style="17" customWidth="1"/>
    <col min="12" max="16384" width="9.140625" style="17" customWidth="1"/>
  </cols>
  <sheetData>
    <row r="1" spans="1:10" ht="24" customHeight="1">
      <c r="A1" s="66" t="s">
        <v>227</v>
      </c>
      <c r="B1" s="26"/>
      <c r="C1" s="26"/>
      <c r="D1" s="26"/>
      <c r="E1" s="26"/>
      <c r="F1" s="26"/>
      <c r="G1" s="27"/>
      <c r="J1" s="67"/>
    </row>
    <row r="2" spans="1:7" ht="15" customHeight="1">
      <c r="A2" s="25" t="s">
        <v>10</v>
      </c>
      <c r="B2" s="26"/>
      <c r="C2" s="26"/>
      <c r="D2" s="26"/>
      <c r="E2" s="26"/>
      <c r="F2" s="26"/>
      <c r="G2" s="27"/>
    </row>
    <row r="3" spans="1:7" ht="15" customHeight="1">
      <c r="A3" s="25" t="s">
        <v>199</v>
      </c>
      <c r="B3" s="26"/>
      <c r="C3" s="26"/>
      <c r="D3" s="26"/>
      <c r="E3" s="26"/>
      <c r="F3" s="26"/>
      <c r="G3" s="27"/>
    </row>
    <row r="4" spans="1:7" ht="15" customHeight="1">
      <c r="A4" s="68" t="s">
        <v>41</v>
      </c>
      <c r="B4" s="26"/>
      <c r="C4" s="26"/>
      <c r="D4" s="26"/>
      <c r="E4" s="26"/>
      <c r="F4" s="26"/>
      <c r="G4" s="27"/>
    </row>
    <row r="5" spans="1:7" ht="15" customHeight="1">
      <c r="A5" s="32"/>
      <c r="B5" s="26"/>
      <c r="C5" s="26"/>
      <c r="D5" s="26"/>
      <c r="E5" s="26"/>
      <c r="F5" s="26"/>
      <c r="G5" s="27"/>
    </row>
    <row r="6" spans="1:11" s="26" customFormat="1" ht="57" customHeight="1">
      <c r="A6" s="33"/>
      <c r="B6" s="21" t="s">
        <v>75</v>
      </c>
      <c r="C6" s="21" t="s">
        <v>76</v>
      </c>
      <c r="D6" s="33" t="s">
        <v>77</v>
      </c>
      <c r="E6" s="21" t="s">
        <v>78</v>
      </c>
      <c r="F6" s="21" t="s">
        <v>79</v>
      </c>
      <c r="G6" s="92" t="s">
        <v>80</v>
      </c>
      <c r="H6" s="93" t="s">
        <v>228</v>
      </c>
      <c r="I6" s="21" t="s">
        <v>229</v>
      </c>
      <c r="J6" s="92" t="s">
        <v>63</v>
      </c>
      <c r="K6" s="55"/>
    </row>
    <row r="7" spans="1:11" s="26" customFormat="1" ht="16.5" customHeight="1">
      <c r="A7" s="112" t="s">
        <v>139</v>
      </c>
      <c r="B7" s="189">
        <v>16540</v>
      </c>
      <c r="C7" s="182">
        <v>16300</v>
      </c>
      <c r="D7" s="72" t="s">
        <v>49</v>
      </c>
      <c r="E7" s="191">
        <v>17980</v>
      </c>
      <c r="F7" s="183">
        <v>19500</v>
      </c>
      <c r="G7" s="72" t="s">
        <v>49</v>
      </c>
      <c r="H7" s="193">
        <v>34520</v>
      </c>
      <c r="I7" s="184">
        <v>35800</v>
      </c>
      <c r="J7" s="72" t="s">
        <v>49</v>
      </c>
      <c r="K7" s="55"/>
    </row>
    <row r="8" spans="1:11" s="26" customFormat="1" ht="16.5" customHeight="1">
      <c r="A8" s="79" t="s">
        <v>140</v>
      </c>
      <c r="B8" s="190">
        <v>16260</v>
      </c>
      <c r="C8" s="178">
        <v>15800</v>
      </c>
      <c r="D8" s="72" t="s">
        <v>49</v>
      </c>
      <c r="E8" s="192">
        <v>17440</v>
      </c>
      <c r="F8" s="180">
        <v>18500</v>
      </c>
      <c r="G8" s="72" t="s">
        <v>49</v>
      </c>
      <c r="H8" s="194">
        <v>33700</v>
      </c>
      <c r="I8" s="177">
        <v>34300</v>
      </c>
      <c r="J8" s="72" t="s">
        <v>49</v>
      </c>
      <c r="K8" s="55"/>
    </row>
    <row r="9" spans="1:11" s="26" customFormat="1" ht="16.5" customHeight="1">
      <c r="A9" s="79" t="s">
        <v>141</v>
      </c>
      <c r="B9" s="190">
        <v>15550</v>
      </c>
      <c r="C9" s="178">
        <v>15300</v>
      </c>
      <c r="D9" s="72" t="s">
        <v>49</v>
      </c>
      <c r="E9" s="192">
        <v>16910</v>
      </c>
      <c r="F9" s="180">
        <v>17500</v>
      </c>
      <c r="G9" s="72" t="s">
        <v>49</v>
      </c>
      <c r="H9" s="194">
        <v>32460</v>
      </c>
      <c r="I9" s="177">
        <v>32800</v>
      </c>
      <c r="J9" s="72" t="s">
        <v>49</v>
      </c>
      <c r="K9" s="55"/>
    </row>
    <row r="10" spans="1:11" s="26" customFormat="1" ht="16.5" customHeight="1">
      <c r="A10" s="79" t="s">
        <v>142</v>
      </c>
      <c r="B10" s="190">
        <v>15120</v>
      </c>
      <c r="C10" s="178">
        <v>14800</v>
      </c>
      <c r="D10" s="72" t="s">
        <v>49</v>
      </c>
      <c r="E10" s="192">
        <v>16230</v>
      </c>
      <c r="F10" s="180">
        <v>16500</v>
      </c>
      <c r="G10" s="72" t="s">
        <v>49</v>
      </c>
      <c r="H10" s="194">
        <v>31350</v>
      </c>
      <c r="I10" s="177">
        <v>31300</v>
      </c>
      <c r="J10" s="72" t="s">
        <v>49</v>
      </c>
      <c r="K10" s="55"/>
    </row>
    <row r="11" spans="1:11" ht="16.5" customHeight="1">
      <c r="A11" s="79" t="s">
        <v>43</v>
      </c>
      <c r="B11" s="173">
        <v>17630</v>
      </c>
      <c r="C11" s="173">
        <v>17460</v>
      </c>
      <c r="D11" s="72">
        <v>1</v>
      </c>
      <c r="E11" s="20">
        <v>19820</v>
      </c>
      <c r="F11" s="20">
        <v>19385</v>
      </c>
      <c r="G11" s="72">
        <v>1.0224400309517667</v>
      </c>
      <c r="H11" s="177">
        <v>37450</v>
      </c>
      <c r="I11" s="88">
        <v>36845</v>
      </c>
      <c r="J11" s="72">
        <v>1.0164201384176959</v>
      </c>
      <c r="K11" s="16"/>
    </row>
    <row r="12" spans="1:11" ht="16.5" customHeight="1">
      <c r="A12" s="79" t="s">
        <v>44</v>
      </c>
      <c r="B12" s="173">
        <v>18190</v>
      </c>
      <c r="C12" s="173">
        <v>18050</v>
      </c>
      <c r="D12" s="72">
        <v>1.0077562326869807</v>
      </c>
      <c r="E12" s="20">
        <v>20820</v>
      </c>
      <c r="F12" s="20">
        <v>18120</v>
      </c>
      <c r="G12" s="72">
        <v>1.1490066225165563</v>
      </c>
      <c r="H12" s="177">
        <v>39010</v>
      </c>
      <c r="I12" s="88">
        <v>36170</v>
      </c>
      <c r="J12" s="72">
        <v>1.0785181089300526</v>
      </c>
      <c r="K12" s="16"/>
    </row>
    <row r="13" spans="1:11" ht="16.5" customHeight="1">
      <c r="A13" s="79" t="s">
        <v>50</v>
      </c>
      <c r="B13" s="173">
        <v>18360</v>
      </c>
      <c r="C13" s="173">
        <v>18640</v>
      </c>
      <c r="D13" s="72">
        <v>0.9849785407725322</v>
      </c>
      <c r="E13" s="20">
        <v>19440</v>
      </c>
      <c r="F13" s="20">
        <v>16845</v>
      </c>
      <c r="G13" s="72">
        <v>1.1540516473731077</v>
      </c>
      <c r="H13" s="177">
        <v>37800</v>
      </c>
      <c r="I13" s="88">
        <v>35485</v>
      </c>
      <c r="J13" s="72">
        <v>1.0652388333098493</v>
      </c>
      <c r="K13" s="16"/>
    </row>
    <row r="14" spans="1:11" ht="16.5" customHeight="1">
      <c r="A14" s="79" t="s">
        <v>45</v>
      </c>
      <c r="B14" s="173">
        <v>19870</v>
      </c>
      <c r="C14" s="173">
        <v>19730</v>
      </c>
      <c r="D14" s="72">
        <v>1.0070957932083122</v>
      </c>
      <c r="E14" s="20">
        <v>15850</v>
      </c>
      <c r="F14" s="20">
        <v>14555</v>
      </c>
      <c r="G14" s="72">
        <v>1.0889728615596015</v>
      </c>
      <c r="H14" s="177">
        <v>35720</v>
      </c>
      <c r="I14" s="88">
        <v>34285</v>
      </c>
      <c r="J14" s="72">
        <v>1.0418550386466385</v>
      </c>
      <c r="K14" s="16"/>
    </row>
    <row r="15" spans="1:11" ht="16.5" customHeight="1">
      <c r="A15" s="79" t="s">
        <v>46</v>
      </c>
      <c r="B15" s="173">
        <v>20480</v>
      </c>
      <c r="C15" s="173">
        <v>20840</v>
      </c>
      <c r="D15" s="72">
        <v>0.982725527831094</v>
      </c>
      <c r="E15" s="20">
        <v>14400</v>
      </c>
      <c r="F15" s="20">
        <v>14455</v>
      </c>
      <c r="G15" s="72">
        <v>0.9961950882047734</v>
      </c>
      <c r="H15" s="177">
        <v>34880</v>
      </c>
      <c r="I15" s="88">
        <v>35295</v>
      </c>
      <c r="J15" s="72">
        <v>0.9882419606176512</v>
      </c>
      <c r="K15" s="16"/>
    </row>
    <row r="16" spans="1:11" ht="16.5" customHeight="1">
      <c r="A16" s="79" t="s">
        <v>47</v>
      </c>
      <c r="B16" s="173">
        <v>19418</v>
      </c>
      <c r="C16" s="91">
        <v>20630</v>
      </c>
      <c r="D16" s="72">
        <v>0.9412506059137179</v>
      </c>
      <c r="E16" s="20">
        <v>13361</v>
      </c>
      <c r="F16" s="91">
        <v>13880</v>
      </c>
      <c r="G16" s="72">
        <v>0.9626080691642651</v>
      </c>
      <c r="H16" s="177">
        <v>32779</v>
      </c>
      <c r="I16" s="88">
        <v>34470</v>
      </c>
      <c r="J16" s="72">
        <v>0.950942848854076</v>
      </c>
      <c r="K16" s="16"/>
    </row>
    <row r="17" spans="1:11" ht="16.5" customHeight="1">
      <c r="A17" s="94" t="s">
        <v>97</v>
      </c>
      <c r="B17" s="179">
        <v>19213</v>
      </c>
      <c r="C17" s="89">
        <v>20595</v>
      </c>
      <c r="D17" s="74">
        <v>0.9328963340616655</v>
      </c>
      <c r="E17" s="181">
        <v>12943</v>
      </c>
      <c r="F17" s="89">
        <v>14295</v>
      </c>
      <c r="G17" s="74">
        <v>0.9054214760405737</v>
      </c>
      <c r="H17" s="185">
        <v>32543</v>
      </c>
      <c r="I17" s="90">
        <v>34890</v>
      </c>
      <c r="J17" s="74">
        <v>0.932731441673832</v>
      </c>
      <c r="K17" s="16"/>
    </row>
    <row r="18" spans="2:10" ht="15.75" customHeight="1">
      <c r="B18" s="449"/>
      <c r="C18" s="49"/>
      <c r="D18" s="49"/>
      <c r="E18" s="49"/>
      <c r="F18" s="49"/>
      <c r="G18" s="50"/>
      <c r="H18" s="51"/>
      <c r="I18" s="51"/>
      <c r="J18" s="128" t="s">
        <v>29</v>
      </c>
    </row>
    <row r="19" spans="1:8" ht="13.5" customHeight="1">
      <c r="A19" s="187" t="s">
        <v>31</v>
      </c>
      <c r="H19" s="29"/>
    </row>
    <row r="20" spans="1:8" ht="12.75" customHeight="1">
      <c r="A20" s="57" t="s">
        <v>152</v>
      </c>
      <c r="B20" s="75"/>
      <c r="C20" s="75"/>
      <c r="D20" s="75"/>
      <c r="E20" s="75"/>
      <c r="F20" s="75"/>
      <c r="G20" s="76"/>
      <c r="H20" s="77"/>
    </row>
    <row r="21" spans="1:8" ht="12.75" customHeight="1">
      <c r="A21" s="57" t="s">
        <v>224</v>
      </c>
      <c r="B21" s="75"/>
      <c r="C21" s="75"/>
      <c r="D21" s="75"/>
      <c r="E21" s="75"/>
      <c r="F21" s="75"/>
      <c r="G21" s="76"/>
      <c r="H21" s="77"/>
    </row>
    <row r="22" spans="1:8" ht="11.25" customHeight="1">
      <c r="A22" s="57" t="s">
        <v>121</v>
      </c>
      <c r="B22" s="75"/>
      <c r="C22" s="75"/>
      <c r="D22" s="75"/>
      <c r="E22" s="75"/>
      <c r="F22" s="75"/>
      <c r="G22" s="76"/>
      <c r="H22" s="77"/>
    </row>
    <row r="23" ht="12.75" customHeight="1">
      <c r="A23" s="61" t="s">
        <v>225</v>
      </c>
    </row>
    <row r="24" ht="12.75" customHeight="1">
      <c r="A24" s="57" t="s">
        <v>226</v>
      </c>
    </row>
    <row r="25" ht="11.25" customHeight="1">
      <c r="A25" s="65" t="s">
        <v>59</v>
      </c>
    </row>
    <row r="26" ht="24" customHeight="1">
      <c r="A26" s="57" t="s">
        <v>171</v>
      </c>
    </row>
  </sheetData>
  <sheetProtection/>
  <hyperlinks>
    <hyperlink ref="A4" location="Index!A1" display="Index"/>
    <hyperlink ref="A25" r:id="rId1" display="https://www.gov.uk/government/publications/teacher-supply-mode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Z5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30.421875" style="17" customWidth="1"/>
    <col min="2" max="2" width="8.00390625" style="17" customWidth="1"/>
    <col min="3" max="5" width="9.28125" style="17" customWidth="1"/>
    <col min="6" max="6" width="11.57421875" style="17" customWidth="1"/>
    <col min="7" max="7" width="9.8515625" style="17" customWidth="1"/>
    <col min="8" max="8" width="12.57421875" style="17" customWidth="1"/>
    <col min="9" max="9" width="11.57421875" style="17" customWidth="1"/>
    <col min="10" max="10" width="9.421875" style="17" customWidth="1"/>
    <col min="11" max="11" width="12.57421875" style="17" customWidth="1"/>
    <col min="12" max="12" width="11.57421875" style="17" customWidth="1"/>
    <col min="13" max="13" width="9.28125" style="17" customWidth="1"/>
    <col min="14" max="14" width="12.57421875" style="17" customWidth="1"/>
    <col min="15" max="15" width="10.421875" style="17" customWidth="1"/>
    <col min="16" max="16" width="8.140625" style="17" customWidth="1"/>
    <col min="17" max="17" width="12.7109375" style="17" customWidth="1"/>
    <col min="18" max="19" width="9.7109375" style="17" customWidth="1"/>
    <col min="20" max="20" width="13.140625" style="17" customWidth="1"/>
    <col min="21" max="21" width="11.57421875" style="17" customWidth="1"/>
    <col min="22" max="22" width="9.28125" style="17" customWidth="1"/>
    <col min="23" max="23" width="12.8515625" style="17" customWidth="1"/>
    <col min="24" max="24" width="11.57421875" style="17" customWidth="1"/>
    <col min="25" max="25" width="9.57421875" style="17" customWidth="1"/>
    <col min="26" max="26" width="13.140625" style="17" customWidth="1"/>
    <col min="27" max="16384" width="9.140625" style="17" customWidth="1"/>
  </cols>
  <sheetData>
    <row r="1" ht="21.75" customHeight="1">
      <c r="A1" s="66" t="s">
        <v>223</v>
      </c>
    </row>
    <row r="2" ht="15" customHeight="1">
      <c r="A2" s="25" t="s">
        <v>10</v>
      </c>
    </row>
    <row r="3" ht="15" customHeight="1">
      <c r="A3" s="25" t="s">
        <v>151</v>
      </c>
    </row>
    <row r="4" ht="15" customHeight="1">
      <c r="A4" s="68" t="s">
        <v>41</v>
      </c>
    </row>
    <row r="5" ht="15" customHeight="1">
      <c r="A5" s="32"/>
    </row>
    <row r="6" spans="1:26" ht="30" customHeight="1">
      <c r="A6" s="302" t="s">
        <v>34</v>
      </c>
      <c r="B6" s="196" t="s">
        <v>139</v>
      </c>
      <c r="C6" s="196" t="s">
        <v>140</v>
      </c>
      <c r="D6" s="196" t="s">
        <v>141</v>
      </c>
      <c r="E6" s="196" t="s">
        <v>142</v>
      </c>
      <c r="F6" s="459" t="s">
        <v>43</v>
      </c>
      <c r="G6" s="460"/>
      <c r="H6" s="460"/>
      <c r="I6" s="461" t="s">
        <v>44</v>
      </c>
      <c r="J6" s="462"/>
      <c r="K6" s="462"/>
      <c r="L6" s="459" t="s">
        <v>50</v>
      </c>
      <c r="M6" s="460"/>
      <c r="N6" s="460"/>
      <c r="O6" s="461" t="s">
        <v>45</v>
      </c>
      <c r="P6" s="462"/>
      <c r="Q6" s="462"/>
      <c r="R6" s="459" t="s">
        <v>46</v>
      </c>
      <c r="S6" s="460"/>
      <c r="T6" s="460"/>
      <c r="U6" s="461" t="s">
        <v>47</v>
      </c>
      <c r="V6" s="462"/>
      <c r="W6" s="462"/>
      <c r="X6" s="459" t="s">
        <v>60</v>
      </c>
      <c r="Y6" s="460"/>
      <c r="Z6" s="463"/>
    </row>
    <row r="7" spans="1:26" ht="30" customHeight="1">
      <c r="A7" s="195"/>
      <c r="B7" s="197"/>
      <c r="C7" s="197"/>
      <c r="D7" s="197"/>
      <c r="E7" s="197"/>
      <c r="F7" s="34" t="s">
        <v>172</v>
      </c>
      <c r="G7" s="34" t="s">
        <v>173</v>
      </c>
      <c r="H7" s="163" t="s">
        <v>174</v>
      </c>
      <c r="I7" s="197" t="s">
        <v>172</v>
      </c>
      <c r="J7" s="197" t="s">
        <v>173</v>
      </c>
      <c r="K7" s="205" t="s">
        <v>174</v>
      </c>
      <c r="L7" s="34" t="s">
        <v>172</v>
      </c>
      <c r="M7" s="34" t="s">
        <v>173</v>
      </c>
      <c r="N7" s="163" t="s">
        <v>174</v>
      </c>
      <c r="O7" s="197" t="s">
        <v>172</v>
      </c>
      <c r="P7" s="197" t="s">
        <v>173</v>
      </c>
      <c r="Q7" s="205" t="s">
        <v>174</v>
      </c>
      <c r="R7" s="34" t="s">
        <v>172</v>
      </c>
      <c r="S7" s="34" t="s">
        <v>173</v>
      </c>
      <c r="T7" s="163" t="s">
        <v>174</v>
      </c>
      <c r="U7" s="197" t="s">
        <v>172</v>
      </c>
      <c r="V7" s="197" t="s">
        <v>173</v>
      </c>
      <c r="W7" s="205" t="s">
        <v>174</v>
      </c>
      <c r="X7" s="34" t="s">
        <v>172</v>
      </c>
      <c r="Y7" s="34" t="s">
        <v>173</v>
      </c>
      <c r="Z7" s="163" t="s">
        <v>174</v>
      </c>
    </row>
    <row r="8" spans="1:26" ht="18" customHeight="1">
      <c r="A8" s="79" t="s">
        <v>232</v>
      </c>
      <c r="B8" s="177" t="s">
        <v>153</v>
      </c>
      <c r="C8" s="177" t="s">
        <v>153</v>
      </c>
      <c r="D8" s="177" t="s">
        <v>153</v>
      </c>
      <c r="E8" s="177" t="s">
        <v>153</v>
      </c>
      <c r="F8" s="427">
        <v>2680</v>
      </c>
      <c r="G8" s="427">
        <v>2670</v>
      </c>
      <c r="H8" s="428">
        <v>1.00374531835206</v>
      </c>
      <c r="I8" s="180">
        <v>2590</v>
      </c>
      <c r="J8" s="180">
        <v>2535</v>
      </c>
      <c r="K8" s="206">
        <v>1.0216962524654833</v>
      </c>
      <c r="L8" s="427">
        <v>2480</v>
      </c>
      <c r="M8" s="427">
        <v>2415</v>
      </c>
      <c r="N8" s="428">
        <v>1.0269151138716357</v>
      </c>
      <c r="O8" s="180">
        <v>2280</v>
      </c>
      <c r="P8" s="180">
        <v>2100</v>
      </c>
      <c r="Q8" s="206">
        <v>1.0857142857142856</v>
      </c>
      <c r="R8" s="429">
        <v>2290</v>
      </c>
      <c r="S8" s="429">
        <v>2010</v>
      </c>
      <c r="T8" s="428">
        <v>1.1393034825870647</v>
      </c>
      <c r="U8" s="211">
        <v>2084</v>
      </c>
      <c r="V8" s="211">
        <v>1580</v>
      </c>
      <c r="W8" s="206">
        <v>1.3189873417721518</v>
      </c>
      <c r="X8" s="218">
        <v>1689</v>
      </c>
      <c r="Y8" s="218">
        <v>1390</v>
      </c>
      <c r="Z8" s="428">
        <v>1.2151079136690648</v>
      </c>
    </row>
    <row r="9" spans="1:26" ht="15" customHeight="1">
      <c r="A9" s="79" t="s">
        <v>1</v>
      </c>
      <c r="B9" s="177" t="s">
        <v>153</v>
      </c>
      <c r="C9" s="177" t="s">
        <v>153</v>
      </c>
      <c r="D9" s="177" t="s">
        <v>153</v>
      </c>
      <c r="E9" s="177" t="s">
        <v>153</v>
      </c>
      <c r="F9" s="427">
        <v>2470</v>
      </c>
      <c r="G9" s="427">
        <v>2735</v>
      </c>
      <c r="H9" s="428">
        <v>0.903107861060329</v>
      </c>
      <c r="I9" s="180">
        <v>2930</v>
      </c>
      <c r="J9" s="180">
        <v>2685</v>
      </c>
      <c r="K9" s="206">
        <v>1.091247672253259</v>
      </c>
      <c r="L9" s="427">
        <v>2750</v>
      </c>
      <c r="M9" s="427">
        <v>2635</v>
      </c>
      <c r="N9" s="428">
        <v>1.0436432637571158</v>
      </c>
      <c r="O9" s="180">
        <v>2650</v>
      </c>
      <c r="P9" s="180">
        <v>2635</v>
      </c>
      <c r="Q9" s="206">
        <v>1.0056925996204933</v>
      </c>
      <c r="R9" s="429">
        <v>2340</v>
      </c>
      <c r="S9" s="429">
        <v>2635</v>
      </c>
      <c r="T9" s="428">
        <v>0.888045540796964</v>
      </c>
      <c r="U9" s="211">
        <v>2209</v>
      </c>
      <c r="V9" s="211">
        <v>2570</v>
      </c>
      <c r="W9" s="206">
        <v>0.8595330739299611</v>
      </c>
      <c r="X9" s="218">
        <v>2186</v>
      </c>
      <c r="Y9" s="218">
        <v>2495</v>
      </c>
      <c r="Z9" s="428">
        <v>0.8761523046092184</v>
      </c>
    </row>
    <row r="10" spans="1:26" ht="15" customHeight="1">
      <c r="A10" s="79" t="s">
        <v>69</v>
      </c>
      <c r="B10" s="177" t="s">
        <v>153</v>
      </c>
      <c r="C10" s="177" t="s">
        <v>153</v>
      </c>
      <c r="D10" s="177" t="s">
        <v>153</v>
      </c>
      <c r="E10" s="177" t="s">
        <v>153</v>
      </c>
      <c r="F10" s="427">
        <v>3580</v>
      </c>
      <c r="G10" s="427">
        <v>3615</v>
      </c>
      <c r="H10" s="428">
        <v>0.9903181189488244</v>
      </c>
      <c r="I10" s="180">
        <v>3720</v>
      </c>
      <c r="J10" s="180">
        <v>3405</v>
      </c>
      <c r="K10" s="206">
        <v>1.092511013215859</v>
      </c>
      <c r="L10" s="427">
        <v>3470</v>
      </c>
      <c r="M10" s="427">
        <v>3195</v>
      </c>
      <c r="N10" s="428">
        <v>1.086071987480438</v>
      </c>
      <c r="O10" s="180">
        <v>3180</v>
      </c>
      <c r="P10" s="180">
        <v>2835</v>
      </c>
      <c r="Q10" s="206">
        <v>1.1216931216931216</v>
      </c>
      <c r="R10" s="429">
        <v>2790</v>
      </c>
      <c r="S10" s="429">
        <v>2835</v>
      </c>
      <c r="T10" s="428">
        <v>0.9841269841269841</v>
      </c>
      <c r="U10" s="211">
        <v>2450</v>
      </c>
      <c r="V10" s="211">
        <v>2620</v>
      </c>
      <c r="W10" s="206">
        <v>0.9351145038167938</v>
      </c>
      <c r="X10" s="218">
        <v>2277</v>
      </c>
      <c r="Y10" s="218">
        <v>2605</v>
      </c>
      <c r="Z10" s="428">
        <v>0.874088291746641</v>
      </c>
    </row>
    <row r="11" spans="1:26" ht="15" customHeight="1">
      <c r="A11" s="79" t="s">
        <v>235</v>
      </c>
      <c r="B11" s="177" t="s">
        <v>153</v>
      </c>
      <c r="C11" s="177" t="s">
        <v>153</v>
      </c>
      <c r="D11" s="177" t="s">
        <v>153</v>
      </c>
      <c r="E11" s="177" t="s">
        <v>153</v>
      </c>
      <c r="F11" s="430">
        <v>0</v>
      </c>
      <c r="G11" s="430">
        <v>0</v>
      </c>
      <c r="H11" s="430">
        <v>0</v>
      </c>
      <c r="I11" s="198">
        <v>0</v>
      </c>
      <c r="J11" s="198">
        <v>0</v>
      </c>
      <c r="K11" s="198">
        <v>0</v>
      </c>
      <c r="L11" s="80">
        <v>0</v>
      </c>
      <c r="M11" s="80">
        <v>0</v>
      </c>
      <c r="N11" s="80">
        <v>0</v>
      </c>
      <c r="O11" s="198">
        <v>0</v>
      </c>
      <c r="P11" s="198">
        <v>0</v>
      </c>
      <c r="Q11" s="198">
        <v>0</v>
      </c>
      <c r="R11" s="429">
        <v>480</v>
      </c>
      <c r="S11" s="429">
        <v>795</v>
      </c>
      <c r="T11" s="121">
        <v>0.6037735849056604</v>
      </c>
      <c r="U11" s="211">
        <v>359</v>
      </c>
      <c r="V11" s="211">
        <v>620</v>
      </c>
      <c r="W11" s="206">
        <v>0.5790322580645161</v>
      </c>
      <c r="X11" s="218">
        <v>519</v>
      </c>
      <c r="Y11" s="218">
        <v>610</v>
      </c>
      <c r="Z11" s="428">
        <v>0.8508196721311475</v>
      </c>
    </row>
    <row r="12" spans="1:26" ht="15" customHeight="1">
      <c r="A12" s="79" t="s">
        <v>219</v>
      </c>
      <c r="B12" s="177" t="s">
        <v>153</v>
      </c>
      <c r="C12" s="177" t="s">
        <v>153</v>
      </c>
      <c r="D12" s="177" t="s">
        <v>153</v>
      </c>
      <c r="E12" s="177" t="s">
        <v>153</v>
      </c>
      <c r="F12" s="427">
        <v>2680</v>
      </c>
      <c r="G12" s="427">
        <v>2980</v>
      </c>
      <c r="H12" s="428">
        <v>0.8993288590604027</v>
      </c>
      <c r="I12" s="180">
        <v>3100</v>
      </c>
      <c r="J12" s="180">
        <v>2770</v>
      </c>
      <c r="K12" s="206">
        <v>1.1191335740072201</v>
      </c>
      <c r="L12" s="427">
        <v>2940</v>
      </c>
      <c r="M12" s="427">
        <v>2560</v>
      </c>
      <c r="N12" s="428">
        <v>1.1484375</v>
      </c>
      <c r="O12" s="180">
        <v>1970</v>
      </c>
      <c r="P12" s="180">
        <v>1880</v>
      </c>
      <c r="Q12" s="206">
        <v>1.047872340425532</v>
      </c>
      <c r="R12" s="429">
        <v>710</v>
      </c>
      <c r="S12" s="429">
        <v>825</v>
      </c>
      <c r="T12" s="121">
        <v>0.8606060606060606</v>
      </c>
      <c r="U12" s="211">
        <v>391</v>
      </c>
      <c r="V12" s="211">
        <v>870</v>
      </c>
      <c r="W12" s="206">
        <v>0.4494252873563218</v>
      </c>
      <c r="X12" s="218">
        <v>450</v>
      </c>
      <c r="Y12" s="219">
        <v>1030</v>
      </c>
      <c r="Z12" s="428">
        <v>0.4368932038834951</v>
      </c>
    </row>
    <row r="13" spans="1:26" ht="18.75" customHeight="1">
      <c r="A13" s="79" t="s">
        <v>233</v>
      </c>
      <c r="B13" s="177" t="s">
        <v>153</v>
      </c>
      <c r="C13" s="177" t="s">
        <v>153</v>
      </c>
      <c r="D13" s="177" t="s">
        <v>153</v>
      </c>
      <c r="E13" s="177" t="s">
        <v>153</v>
      </c>
      <c r="F13" s="427">
        <v>1510</v>
      </c>
      <c r="G13" s="427">
        <v>1670</v>
      </c>
      <c r="H13" s="428">
        <v>0.9041916167664671</v>
      </c>
      <c r="I13" s="180">
        <v>1720</v>
      </c>
      <c r="J13" s="180">
        <v>1525</v>
      </c>
      <c r="K13" s="206">
        <v>1.1278688524590164</v>
      </c>
      <c r="L13" s="427">
        <v>1550</v>
      </c>
      <c r="M13" s="427">
        <v>1390</v>
      </c>
      <c r="N13" s="428">
        <v>1.1151079136690647</v>
      </c>
      <c r="O13" s="180">
        <v>1410</v>
      </c>
      <c r="P13" s="180">
        <v>1410</v>
      </c>
      <c r="Q13" s="206">
        <v>1</v>
      </c>
      <c r="R13" s="429">
        <v>1620</v>
      </c>
      <c r="S13" s="429">
        <v>1575</v>
      </c>
      <c r="T13" s="121">
        <v>1.0285714285714285</v>
      </c>
      <c r="U13" s="211">
        <v>1324</v>
      </c>
      <c r="V13" s="211">
        <v>1560</v>
      </c>
      <c r="W13" s="206">
        <v>0.8487179487179487</v>
      </c>
      <c r="X13" s="218">
        <v>1105</v>
      </c>
      <c r="Y13" s="218">
        <v>1390</v>
      </c>
      <c r="Z13" s="428">
        <v>0.7949640287769785</v>
      </c>
    </row>
    <row r="14" spans="1:26" ht="15" customHeight="1">
      <c r="A14" s="79" t="s">
        <v>3</v>
      </c>
      <c r="B14" s="177" t="s">
        <v>153</v>
      </c>
      <c r="C14" s="177" t="s">
        <v>153</v>
      </c>
      <c r="D14" s="177" t="s">
        <v>153</v>
      </c>
      <c r="E14" s="177" t="s">
        <v>153</v>
      </c>
      <c r="F14" s="427">
        <v>710</v>
      </c>
      <c r="G14" s="427">
        <v>770</v>
      </c>
      <c r="H14" s="428">
        <v>0.922077922077922</v>
      </c>
      <c r="I14" s="180">
        <v>780</v>
      </c>
      <c r="J14" s="180">
        <v>715</v>
      </c>
      <c r="K14" s="206">
        <v>1.0909090909090908</v>
      </c>
      <c r="L14" s="427">
        <v>760</v>
      </c>
      <c r="M14" s="427">
        <v>665</v>
      </c>
      <c r="N14" s="428">
        <v>1.1428571428571428</v>
      </c>
      <c r="O14" s="180">
        <v>690</v>
      </c>
      <c r="P14" s="180">
        <v>615</v>
      </c>
      <c r="Q14" s="206">
        <v>1.1219512195121952</v>
      </c>
      <c r="R14" s="429">
        <v>620</v>
      </c>
      <c r="S14" s="429">
        <v>625</v>
      </c>
      <c r="T14" s="121">
        <v>0.992</v>
      </c>
      <c r="U14" s="211">
        <v>623</v>
      </c>
      <c r="V14" s="211">
        <v>620</v>
      </c>
      <c r="W14" s="206">
        <v>1.0048387096774194</v>
      </c>
      <c r="X14" s="218">
        <v>601</v>
      </c>
      <c r="Y14" s="218">
        <v>740</v>
      </c>
      <c r="Z14" s="428">
        <v>0.8121621621621622</v>
      </c>
    </row>
    <row r="15" spans="1:26" ht="15" customHeight="1">
      <c r="A15" s="79" t="s">
        <v>4</v>
      </c>
      <c r="B15" s="177" t="s">
        <v>153</v>
      </c>
      <c r="C15" s="177" t="s">
        <v>153</v>
      </c>
      <c r="D15" s="177" t="s">
        <v>153</v>
      </c>
      <c r="E15" s="177" t="s">
        <v>153</v>
      </c>
      <c r="F15" s="427">
        <v>790</v>
      </c>
      <c r="G15" s="427">
        <v>685</v>
      </c>
      <c r="H15" s="428">
        <v>1.1532846715328466</v>
      </c>
      <c r="I15" s="180">
        <v>740</v>
      </c>
      <c r="J15" s="180">
        <v>620</v>
      </c>
      <c r="K15" s="206">
        <v>1.1935483870967742</v>
      </c>
      <c r="L15" s="427">
        <v>640</v>
      </c>
      <c r="M15" s="427">
        <v>545</v>
      </c>
      <c r="N15" s="428">
        <v>1.1743119266055047</v>
      </c>
      <c r="O15" s="180">
        <v>650</v>
      </c>
      <c r="P15" s="180">
        <v>545</v>
      </c>
      <c r="Q15" s="206">
        <v>1.1926605504587156</v>
      </c>
      <c r="R15" s="429">
        <v>660</v>
      </c>
      <c r="S15" s="429">
        <v>545</v>
      </c>
      <c r="T15" s="121">
        <v>1.2110091743119267</v>
      </c>
      <c r="U15" s="211">
        <v>808</v>
      </c>
      <c r="V15" s="211">
        <v>540</v>
      </c>
      <c r="W15" s="206">
        <v>1.4962962962962962</v>
      </c>
      <c r="X15" s="218">
        <v>786</v>
      </c>
      <c r="Y15" s="218">
        <v>630</v>
      </c>
      <c r="Z15" s="428">
        <v>1.2476190476190476</v>
      </c>
    </row>
    <row r="16" spans="1:26" ht="15" customHeight="1">
      <c r="A16" s="79" t="s">
        <v>21</v>
      </c>
      <c r="B16" s="177" t="s">
        <v>153</v>
      </c>
      <c r="C16" s="177" t="s">
        <v>153</v>
      </c>
      <c r="D16" s="177" t="s">
        <v>153</v>
      </c>
      <c r="E16" s="177" t="s">
        <v>153</v>
      </c>
      <c r="F16" s="427">
        <v>710</v>
      </c>
      <c r="G16" s="427">
        <v>670</v>
      </c>
      <c r="H16" s="428">
        <v>1.0597014925373134</v>
      </c>
      <c r="I16" s="180">
        <v>670</v>
      </c>
      <c r="J16" s="180">
        <v>595</v>
      </c>
      <c r="K16" s="206">
        <v>1.1260504201680672</v>
      </c>
      <c r="L16" s="427">
        <v>590</v>
      </c>
      <c r="M16" s="427">
        <v>515</v>
      </c>
      <c r="N16" s="428">
        <v>1.145631067961165</v>
      </c>
      <c r="O16" s="180">
        <v>350</v>
      </c>
      <c r="P16" s="180">
        <v>320</v>
      </c>
      <c r="Q16" s="206">
        <v>1.09375</v>
      </c>
      <c r="R16" s="429">
        <v>370</v>
      </c>
      <c r="S16" s="429">
        <v>320</v>
      </c>
      <c r="T16" s="121">
        <v>1.15625</v>
      </c>
      <c r="U16" s="211">
        <v>463</v>
      </c>
      <c r="V16" s="211">
        <v>340</v>
      </c>
      <c r="W16" s="206">
        <v>1.3588235294117648</v>
      </c>
      <c r="X16" s="218">
        <v>534</v>
      </c>
      <c r="Y16" s="218">
        <v>405</v>
      </c>
      <c r="Z16" s="428">
        <v>1.3185185185185184</v>
      </c>
    </row>
    <row r="17" spans="1:26" ht="15" customHeight="1">
      <c r="A17" s="79" t="s">
        <v>5</v>
      </c>
      <c r="B17" s="177" t="s">
        <v>153</v>
      </c>
      <c r="C17" s="177" t="s">
        <v>153</v>
      </c>
      <c r="D17" s="177" t="s">
        <v>153</v>
      </c>
      <c r="E17" s="177" t="s">
        <v>153</v>
      </c>
      <c r="F17" s="427">
        <v>780</v>
      </c>
      <c r="G17" s="427">
        <v>690</v>
      </c>
      <c r="H17" s="428">
        <v>1.1304347826086956</v>
      </c>
      <c r="I17" s="180">
        <v>760</v>
      </c>
      <c r="J17" s="180">
        <v>635</v>
      </c>
      <c r="K17" s="206">
        <v>1.1968503937007875</v>
      </c>
      <c r="L17" s="427">
        <v>680</v>
      </c>
      <c r="M17" s="427">
        <v>570</v>
      </c>
      <c r="N17" s="428">
        <v>1.1929824561403508</v>
      </c>
      <c r="O17" s="180">
        <v>400</v>
      </c>
      <c r="P17" s="180">
        <v>390</v>
      </c>
      <c r="Q17" s="206">
        <v>1.0256410256410255</v>
      </c>
      <c r="R17" s="429">
        <v>370</v>
      </c>
      <c r="S17" s="429">
        <v>380</v>
      </c>
      <c r="T17" s="121">
        <v>0.9736842105263158</v>
      </c>
      <c r="U17" s="211">
        <v>378</v>
      </c>
      <c r="V17" s="211">
        <v>390</v>
      </c>
      <c r="W17" s="206">
        <v>0.9692307692307692</v>
      </c>
      <c r="X17" s="218">
        <v>372</v>
      </c>
      <c r="Y17" s="218">
        <v>460</v>
      </c>
      <c r="Z17" s="428">
        <v>0.808695652173913</v>
      </c>
    </row>
    <row r="18" spans="1:26" ht="15" customHeight="1">
      <c r="A18" s="79" t="s">
        <v>6</v>
      </c>
      <c r="B18" s="177" t="s">
        <v>153</v>
      </c>
      <c r="C18" s="177" t="s">
        <v>153</v>
      </c>
      <c r="D18" s="177" t="s">
        <v>153</v>
      </c>
      <c r="E18" s="177" t="s">
        <v>153</v>
      </c>
      <c r="F18" s="427">
        <v>1710</v>
      </c>
      <c r="G18" s="427">
        <v>1570</v>
      </c>
      <c r="H18" s="428">
        <v>1.089171974522293</v>
      </c>
      <c r="I18" s="180">
        <v>1620</v>
      </c>
      <c r="J18" s="180">
        <v>1380</v>
      </c>
      <c r="K18" s="206">
        <v>1.173913043478261</v>
      </c>
      <c r="L18" s="427">
        <v>1560</v>
      </c>
      <c r="M18" s="427">
        <v>1180</v>
      </c>
      <c r="N18" s="428">
        <v>1.3220338983050848</v>
      </c>
      <c r="O18" s="180">
        <v>1100</v>
      </c>
      <c r="P18" s="180">
        <v>890</v>
      </c>
      <c r="Q18" s="206">
        <v>1.2359550561797752</v>
      </c>
      <c r="R18" s="429">
        <v>1070</v>
      </c>
      <c r="S18" s="429">
        <v>835</v>
      </c>
      <c r="T18" s="121">
        <v>1.281437125748503</v>
      </c>
      <c r="U18" s="211">
        <v>1162</v>
      </c>
      <c r="V18" s="211">
        <v>890</v>
      </c>
      <c r="W18" s="206">
        <v>1.3056179775280898</v>
      </c>
      <c r="X18" s="218">
        <v>1271</v>
      </c>
      <c r="Y18" s="218">
        <v>1050</v>
      </c>
      <c r="Z18" s="428">
        <v>1.2104761904761905</v>
      </c>
    </row>
    <row r="19" spans="1:26" ht="15" customHeight="1">
      <c r="A19" s="79" t="s">
        <v>7</v>
      </c>
      <c r="B19" s="177" t="s">
        <v>153</v>
      </c>
      <c r="C19" s="177" t="s">
        <v>153</v>
      </c>
      <c r="D19" s="177" t="s">
        <v>153</v>
      </c>
      <c r="E19" s="177" t="s">
        <v>153</v>
      </c>
      <c r="F19" s="427">
        <v>930</v>
      </c>
      <c r="G19" s="427">
        <v>740</v>
      </c>
      <c r="H19" s="428">
        <v>1.2567567567567568</v>
      </c>
      <c r="I19" s="180">
        <v>890</v>
      </c>
      <c r="J19" s="180">
        <v>695</v>
      </c>
      <c r="K19" s="206">
        <v>1.2805755395683454</v>
      </c>
      <c r="L19" s="427">
        <v>860</v>
      </c>
      <c r="M19" s="427">
        <v>655</v>
      </c>
      <c r="N19" s="428">
        <v>1.3129770992366412</v>
      </c>
      <c r="O19" s="180">
        <v>450</v>
      </c>
      <c r="P19" s="180">
        <v>460</v>
      </c>
      <c r="Q19" s="206">
        <v>0.9782608695652174</v>
      </c>
      <c r="R19" s="429">
        <v>480</v>
      </c>
      <c r="S19" s="429">
        <v>450</v>
      </c>
      <c r="T19" s="121">
        <v>1.0666666666666667</v>
      </c>
      <c r="U19" s="211">
        <v>379</v>
      </c>
      <c r="V19" s="211">
        <v>470</v>
      </c>
      <c r="W19" s="206">
        <v>0.8063829787234043</v>
      </c>
      <c r="X19" s="218">
        <v>385</v>
      </c>
      <c r="Y19" s="218">
        <v>545</v>
      </c>
      <c r="Z19" s="428">
        <v>0.7064220183486238</v>
      </c>
    </row>
    <row r="20" spans="1:26" ht="15" customHeight="1">
      <c r="A20" s="79" t="s">
        <v>231</v>
      </c>
      <c r="B20" s="177" t="s">
        <v>153</v>
      </c>
      <c r="C20" s="177" t="s">
        <v>153</v>
      </c>
      <c r="D20" s="177" t="s">
        <v>153</v>
      </c>
      <c r="E20" s="177" t="s">
        <v>153</v>
      </c>
      <c r="F20" s="80">
        <v>0</v>
      </c>
      <c r="G20" s="80">
        <v>0</v>
      </c>
      <c r="H20" s="80">
        <v>0</v>
      </c>
      <c r="I20" s="198">
        <v>0</v>
      </c>
      <c r="J20" s="198">
        <v>0</v>
      </c>
      <c r="K20" s="198">
        <v>0</v>
      </c>
      <c r="L20" s="80">
        <v>0</v>
      </c>
      <c r="M20" s="80">
        <v>0</v>
      </c>
      <c r="N20" s="80">
        <v>0</v>
      </c>
      <c r="O20" s="198">
        <v>0</v>
      </c>
      <c r="P20" s="198">
        <v>0</v>
      </c>
      <c r="Q20" s="198">
        <v>0</v>
      </c>
      <c r="R20" s="431">
        <v>200</v>
      </c>
      <c r="S20" s="431">
        <v>225</v>
      </c>
      <c r="T20" s="121">
        <v>0.8888888888888888</v>
      </c>
      <c r="U20" s="211">
        <v>202</v>
      </c>
      <c r="V20" s="211">
        <v>230</v>
      </c>
      <c r="W20" s="206">
        <v>0.8782608695652174</v>
      </c>
      <c r="X20" s="218">
        <v>200</v>
      </c>
      <c r="Y20" s="218">
        <v>265</v>
      </c>
      <c r="Z20" s="428">
        <v>0.7547169811320755</v>
      </c>
    </row>
    <row r="21" spans="1:26" ht="15" customHeight="1">
      <c r="A21" s="79" t="s">
        <v>234</v>
      </c>
      <c r="B21" s="177" t="s">
        <v>153</v>
      </c>
      <c r="C21" s="177" t="s">
        <v>153</v>
      </c>
      <c r="D21" s="177" t="s">
        <v>153</v>
      </c>
      <c r="E21" s="177" t="s">
        <v>153</v>
      </c>
      <c r="F21" s="427">
        <v>270</v>
      </c>
      <c r="G21" s="427">
        <v>265</v>
      </c>
      <c r="H21" s="428">
        <v>1.0188679245283019</v>
      </c>
      <c r="I21" s="180">
        <v>260</v>
      </c>
      <c r="J21" s="180">
        <v>265</v>
      </c>
      <c r="K21" s="206">
        <v>0.9811320754716981</v>
      </c>
      <c r="L21" s="427">
        <v>260</v>
      </c>
      <c r="M21" s="427">
        <v>260</v>
      </c>
      <c r="N21" s="428">
        <v>1</v>
      </c>
      <c r="O21" s="180">
        <v>170</v>
      </c>
      <c r="P21" s="180">
        <v>185</v>
      </c>
      <c r="Q21" s="206">
        <v>0.918918918918919</v>
      </c>
      <c r="R21" s="429">
        <v>140</v>
      </c>
      <c r="S21" s="429">
        <v>180</v>
      </c>
      <c r="T21" s="121">
        <v>0.7777777777777778</v>
      </c>
      <c r="U21" s="211">
        <v>120</v>
      </c>
      <c r="V21" s="211">
        <v>180</v>
      </c>
      <c r="W21" s="206">
        <v>0.6666666666666666</v>
      </c>
      <c r="X21" s="218">
        <v>113</v>
      </c>
      <c r="Y21" s="218">
        <v>215</v>
      </c>
      <c r="Z21" s="428">
        <v>0.5255813953488372</v>
      </c>
    </row>
    <row r="22" spans="1:26" ht="15" customHeight="1">
      <c r="A22" s="79" t="s">
        <v>70</v>
      </c>
      <c r="B22" s="177" t="s">
        <v>153</v>
      </c>
      <c r="C22" s="177" t="s">
        <v>153</v>
      </c>
      <c r="D22" s="177" t="s">
        <v>153</v>
      </c>
      <c r="E22" s="177" t="s">
        <v>153</v>
      </c>
      <c r="F22" s="80">
        <v>1000</v>
      </c>
      <c r="G22" s="80">
        <v>325</v>
      </c>
      <c r="H22" s="428">
        <v>3.076923076923077</v>
      </c>
      <c r="I22" s="198">
        <v>1040</v>
      </c>
      <c r="J22" s="198">
        <v>295</v>
      </c>
      <c r="K22" s="206">
        <v>3.5254237288135593</v>
      </c>
      <c r="L22" s="80">
        <v>900</v>
      </c>
      <c r="M22" s="80">
        <v>260</v>
      </c>
      <c r="N22" s="428">
        <v>3.4615384615384617</v>
      </c>
      <c r="O22" s="180">
        <v>550</v>
      </c>
      <c r="P22" s="198">
        <v>290</v>
      </c>
      <c r="Q22" s="206">
        <v>1.896551724137931</v>
      </c>
      <c r="R22" s="429">
        <v>260</v>
      </c>
      <c r="S22" s="429">
        <v>220</v>
      </c>
      <c r="T22" s="121">
        <v>1.1818181818181819</v>
      </c>
      <c r="U22" s="211">
        <v>409</v>
      </c>
      <c r="V22" s="198">
        <v>400</v>
      </c>
      <c r="W22" s="206">
        <v>1.0225</v>
      </c>
      <c r="X22" s="218">
        <v>455</v>
      </c>
      <c r="Y22" s="80">
        <v>465</v>
      </c>
      <c r="Z22" s="428">
        <v>0.978494623655914</v>
      </c>
    </row>
    <row r="23" spans="1:26" ht="15" customHeight="1">
      <c r="A23" s="36"/>
      <c r="B23" s="198"/>
      <c r="C23" s="198"/>
      <c r="D23" s="198"/>
      <c r="E23" s="198"/>
      <c r="F23" s="80"/>
      <c r="G23" s="80"/>
      <c r="H23" s="80"/>
      <c r="I23" s="198"/>
      <c r="J23" s="198"/>
      <c r="K23" s="198"/>
      <c r="L23" s="80"/>
      <c r="M23" s="80"/>
      <c r="N23" s="80"/>
      <c r="O23" s="208"/>
      <c r="P23" s="198"/>
      <c r="Q23" s="198"/>
      <c r="R23" s="49"/>
      <c r="S23" s="80"/>
      <c r="T23" s="80"/>
      <c r="U23" s="211"/>
      <c r="V23" s="198"/>
      <c r="W23" s="198"/>
      <c r="X23" s="218"/>
      <c r="Y23" s="80"/>
      <c r="Z23" s="80"/>
    </row>
    <row r="24" spans="1:26" s="82" customFormat="1" ht="15" customHeight="1">
      <c r="A24" s="79" t="s">
        <v>62</v>
      </c>
      <c r="B24" s="199">
        <v>17980</v>
      </c>
      <c r="C24" s="199">
        <v>17440</v>
      </c>
      <c r="D24" s="199">
        <v>16910</v>
      </c>
      <c r="E24" s="199">
        <v>16230</v>
      </c>
      <c r="F24" s="81">
        <v>19820</v>
      </c>
      <c r="G24" s="81">
        <v>19385</v>
      </c>
      <c r="H24" s="432">
        <v>1.0224400309517667</v>
      </c>
      <c r="I24" s="202">
        <v>20820</v>
      </c>
      <c r="J24" s="202">
        <v>18120</v>
      </c>
      <c r="K24" s="207">
        <v>1.1490066225165563</v>
      </c>
      <c r="L24" s="81">
        <v>19440</v>
      </c>
      <c r="M24" s="81">
        <v>16845</v>
      </c>
      <c r="N24" s="432">
        <v>1.1540516473731077</v>
      </c>
      <c r="O24" s="202">
        <v>15850</v>
      </c>
      <c r="P24" s="202">
        <v>14555</v>
      </c>
      <c r="Q24" s="207">
        <v>1.0889728615596015</v>
      </c>
      <c r="R24" s="81">
        <v>14400</v>
      </c>
      <c r="S24" s="81">
        <v>14455</v>
      </c>
      <c r="T24" s="432">
        <v>0.9961950882047734</v>
      </c>
      <c r="U24" s="433">
        <v>13361</v>
      </c>
      <c r="V24" s="202">
        <v>13880</v>
      </c>
      <c r="W24" s="207">
        <f>U24/V24</f>
        <v>0.9626080691642651</v>
      </c>
      <c r="X24" s="213">
        <v>12943</v>
      </c>
      <c r="Y24" s="81">
        <v>14295</v>
      </c>
      <c r="Z24" s="432">
        <v>0.9054214760405737</v>
      </c>
    </row>
    <row r="25" spans="1:26" ht="15" customHeight="1">
      <c r="A25" s="83"/>
      <c r="B25" s="200"/>
      <c r="C25" s="200"/>
      <c r="D25" s="200"/>
      <c r="E25" s="200"/>
      <c r="F25" s="80"/>
      <c r="G25" s="80"/>
      <c r="H25" s="81"/>
      <c r="I25" s="198"/>
      <c r="J25" s="198"/>
      <c r="K25" s="202"/>
      <c r="L25" s="81"/>
      <c r="M25" s="81"/>
      <c r="N25" s="81"/>
      <c r="O25" s="208"/>
      <c r="P25" s="208"/>
      <c r="Q25" s="202"/>
      <c r="R25" s="49"/>
      <c r="S25" s="49"/>
      <c r="T25" s="81"/>
      <c r="U25" s="211"/>
      <c r="V25" s="211"/>
      <c r="W25" s="202"/>
      <c r="X25" s="218"/>
      <c r="Y25" s="49"/>
      <c r="Z25" s="81"/>
    </row>
    <row r="26" spans="1:26" s="82" customFormat="1" ht="15" customHeight="1">
      <c r="A26" s="84" t="s">
        <v>68</v>
      </c>
      <c r="B26" s="199">
        <v>16540</v>
      </c>
      <c r="C26" s="199">
        <v>16260</v>
      </c>
      <c r="D26" s="199">
        <v>15550</v>
      </c>
      <c r="E26" s="199">
        <v>15120</v>
      </c>
      <c r="F26" s="81">
        <v>17630</v>
      </c>
      <c r="G26" s="81">
        <v>17460</v>
      </c>
      <c r="H26" s="432">
        <v>1.0097365406643757</v>
      </c>
      <c r="I26" s="202">
        <v>18190</v>
      </c>
      <c r="J26" s="202">
        <v>18050</v>
      </c>
      <c r="K26" s="207">
        <v>1.0077562326869807</v>
      </c>
      <c r="L26" s="81">
        <v>18360</v>
      </c>
      <c r="M26" s="81">
        <v>18640</v>
      </c>
      <c r="N26" s="432">
        <v>0.9849785407725322</v>
      </c>
      <c r="O26" s="209">
        <v>19870</v>
      </c>
      <c r="P26" s="209">
        <v>19730</v>
      </c>
      <c r="Q26" s="207">
        <v>1.0070957932083122</v>
      </c>
      <c r="R26" s="434">
        <v>20480</v>
      </c>
      <c r="S26" s="434">
        <v>20840</v>
      </c>
      <c r="T26" s="432">
        <v>0.982725527831094</v>
      </c>
      <c r="U26" s="212">
        <v>19418</v>
      </c>
      <c r="V26" s="435">
        <v>20630</v>
      </c>
      <c r="W26" s="207">
        <v>0.9425593795443529</v>
      </c>
      <c r="X26" s="213">
        <v>19213</v>
      </c>
      <c r="Y26" s="213">
        <v>20595</v>
      </c>
      <c r="Z26" s="432">
        <v>0.9328963340616655</v>
      </c>
    </row>
    <row r="27" spans="1:26" ht="15" customHeight="1">
      <c r="A27" s="85"/>
      <c r="B27" s="200"/>
      <c r="C27" s="200"/>
      <c r="D27" s="200"/>
      <c r="E27" s="200"/>
      <c r="F27" s="80"/>
      <c r="G27" s="80"/>
      <c r="H27" s="81"/>
      <c r="I27" s="198"/>
      <c r="J27" s="198"/>
      <c r="K27" s="202"/>
      <c r="L27" s="81"/>
      <c r="M27" s="81"/>
      <c r="N27" s="81"/>
      <c r="O27" s="208"/>
      <c r="P27" s="208"/>
      <c r="Q27" s="202"/>
      <c r="R27" s="49"/>
      <c r="S27" s="49"/>
      <c r="T27" s="81"/>
      <c r="U27" s="211"/>
      <c r="V27" s="211"/>
      <c r="W27" s="202"/>
      <c r="X27" s="218"/>
      <c r="Y27" s="218"/>
      <c r="Z27" s="81"/>
    </row>
    <row r="28" spans="1:26" s="82" customFormat="1" ht="15" customHeight="1">
      <c r="A28" s="86" t="s">
        <v>9</v>
      </c>
      <c r="B28" s="201">
        <v>34520</v>
      </c>
      <c r="C28" s="201">
        <v>33700</v>
      </c>
      <c r="D28" s="201">
        <v>32460</v>
      </c>
      <c r="E28" s="201">
        <v>31350</v>
      </c>
      <c r="F28" s="87">
        <v>37450</v>
      </c>
      <c r="G28" s="87">
        <v>36845</v>
      </c>
      <c r="H28" s="436">
        <v>1.0164201384176959</v>
      </c>
      <c r="I28" s="203">
        <v>39010</v>
      </c>
      <c r="J28" s="203">
        <v>36170</v>
      </c>
      <c r="K28" s="210">
        <v>1.0785181089300526</v>
      </c>
      <c r="L28" s="87">
        <v>37800</v>
      </c>
      <c r="M28" s="87">
        <v>35485</v>
      </c>
      <c r="N28" s="436">
        <v>1.0652388333098493</v>
      </c>
      <c r="O28" s="204">
        <v>35720</v>
      </c>
      <c r="P28" s="204">
        <v>34285</v>
      </c>
      <c r="Q28" s="210">
        <v>1.0418550386466385</v>
      </c>
      <c r="R28" s="160">
        <v>34880</v>
      </c>
      <c r="S28" s="160">
        <v>35295</v>
      </c>
      <c r="T28" s="436">
        <v>0.9882419606176512</v>
      </c>
      <c r="U28" s="204">
        <v>32779</v>
      </c>
      <c r="V28" s="204">
        <v>34470</v>
      </c>
      <c r="W28" s="210">
        <v>0.950942848854076</v>
      </c>
      <c r="X28" s="160">
        <v>32543</v>
      </c>
      <c r="Y28" s="160">
        <v>34890</v>
      </c>
      <c r="Z28" s="436">
        <v>0.932731441673832</v>
      </c>
    </row>
    <row r="29" spans="9:26" ht="15" customHeight="1">
      <c r="I29" s="437"/>
      <c r="J29" s="437"/>
      <c r="L29" s="437"/>
      <c r="M29" s="437"/>
      <c r="O29" s="437"/>
      <c r="P29" s="437"/>
      <c r="R29" s="437"/>
      <c r="S29" s="437"/>
      <c r="U29" s="437"/>
      <c r="V29" s="437"/>
      <c r="X29" s="437"/>
      <c r="Y29" s="437"/>
      <c r="Z29" s="164" t="s">
        <v>29</v>
      </c>
    </row>
    <row r="30" spans="1:25" ht="15" customHeight="1">
      <c r="A30" s="187" t="s">
        <v>143</v>
      </c>
      <c r="I30" s="438"/>
      <c r="J30" s="438"/>
      <c r="K30" s="439"/>
      <c r="L30" s="438"/>
      <c r="M30" s="438"/>
      <c r="N30" s="439"/>
      <c r="O30" s="438"/>
      <c r="P30" s="438"/>
      <c r="Q30" s="439"/>
      <c r="R30" s="438"/>
      <c r="S30" s="438"/>
      <c r="T30" s="439"/>
      <c r="U30" s="438"/>
      <c r="V30" s="438"/>
      <c r="W30" s="440"/>
      <c r="X30" s="438"/>
      <c r="Y30" s="438"/>
    </row>
    <row r="31" spans="1:24" s="61" customFormat="1" ht="12.75" customHeight="1">
      <c r="A31" s="441" t="s">
        <v>144</v>
      </c>
      <c r="N31" s="187"/>
      <c r="Q31" s="442"/>
      <c r="R31" s="439"/>
      <c r="S31" s="439"/>
      <c r="T31" s="443"/>
      <c r="U31" s="444"/>
      <c r="V31" s="445"/>
      <c r="W31" s="440"/>
      <c r="X31" s="446"/>
    </row>
    <row r="32" spans="1:24" s="61" customFormat="1" ht="10.5" customHeight="1">
      <c r="A32" s="57" t="s">
        <v>145</v>
      </c>
      <c r="O32" s="427"/>
      <c r="P32" s="427"/>
      <c r="Q32" s="442"/>
      <c r="R32" s="439"/>
      <c r="S32" s="439"/>
      <c r="T32" s="443"/>
      <c r="U32" s="447"/>
      <c r="V32" s="447"/>
      <c r="W32" s="447"/>
      <c r="X32" s="448"/>
    </row>
    <row r="33" spans="1:24" ht="11.25" customHeight="1">
      <c r="A33" s="57"/>
      <c r="F33" s="175"/>
      <c r="G33" s="175"/>
      <c r="H33" s="175"/>
      <c r="I33" s="175"/>
      <c r="J33" s="175"/>
      <c r="K33" s="175"/>
      <c r="L33" s="175"/>
      <c r="M33" s="175"/>
      <c r="O33" s="449"/>
      <c r="P33" s="449"/>
      <c r="Q33" s="442"/>
      <c r="R33" s="450"/>
      <c r="S33" s="450"/>
      <c r="T33" s="443"/>
      <c r="U33" s="444"/>
      <c r="V33" s="444"/>
      <c r="W33" s="440"/>
      <c r="X33" s="448"/>
    </row>
    <row r="34" spans="1:24" s="61" customFormat="1" ht="12.75" customHeight="1">
      <c r="A34" s="57" t="s">
        <v>31</v>
      </c>
      <c r="O34" s="64"/>
      <c r="P34" s="64"/>
      <c r="Q34" s="442"/>
      <c r="R34" s="439"/>
      <c r="S34" s="439"/>
      <c r="T34" s="443"/>
      <c r="U34" s="444"/>
      <c r="V34" s="444"/>
      <c r="W34" s="440"/>
      <c r="X34" s="448"/>
    </row>
    <row r="35" spans="1:24" s="61" customFormat="1" ht="13.5" customHeight="1">
      <c r="A35" s="57" t="s">
        <v>157</v>
      </c>
      <c r="O35" s="427"/>
      <c r="P35" s="427"/>
      <c r="Q35" s="442"/>
      <c r="R35" s="439"/>
      <c r="S35" s="439"/>
      <c r="T35" s="443"/>
      <c r="U35" s="444"/>
      <c r="V35" s="444"/>
      <c r="W35" s="440"/>
      <c r="X35" s="448"/>
    </row>
    <row r="36" spans="1:24" ht="13.5" customHeight="1">
      <c r="A36" s="61" t="s">
        <v>146</v>
      </c>
      <c r="F36" s="175"/>
      <c r="G36" s="175"/>
      <c r="H36" s="175"/>
      <c r="I36" s="175"/>
      <c r="J36" s="175"/>
      <c r="K36" s="175"/>
      <c r="L36" s="175"/>
      <c r="M36" s="175"/>
      <c r="O36" s="427"/>
      <c r="P36" s="427"/>
      <c r="Q36" s="442"/>
      <c r="R36" s="439"/>
      <c r="S36" s="439"/>
      <c r="T36" s="443"/>
      <c r="U36" s="444"/>
      <c r="V36" s="444"/>
      <c r="W36" s="440"/>
      <c r="X36" s="448"/>
    </row>
    <row r="37" spans="1:24" ht="13.5" customHeight="1">
      <c r="A37" s="61" t="s">
        <v>158</v>
      </c>
      <c r="O37" s="427"/>
      <c r="P37" s="427"/>
      <c r="Q37" s="442"/>
      <c r="R37" s="439"/>
      <c r="S37" s="439"/>
      <c r="T37" s="443"/>
      <c r="U37" s="447"/>
      <c r="V37" s="447"/>
      <c r="W37" s="447"/>
      <c r="X37" s="448"/>
    </row>
    <row r="38" spans="1:24" ht="13.5" customHeight="1">
      <c r="A38" s="61" t="s">
        <v>159</v>
      </c>
      <c r="O38" s="427"/>
      <c r="P38" s="427"/>
      <c r="Q38" s="442"/>
      <c r="R38" s="450"/>
      <c r="S38" s="450"/>
      <c r="T38" s="443"/>
      <c r="U38" s="444"/>
      <c r="V38" s="444"/>
      <c r="W38" s="440"/>
      <c r="X38" s="448"/>
    </row>
    <row r="39" spans="1:24" ht="13.5" customHeight="1">
      <c r="A39" s="61" t="s">
        <v>160</v>
      </c>
      <c r="O39" s="427"/>
      <c r="P39" s="427"/>
      <c r="Q39" s="442"/>
      <c r="R39" s="439"/>
      <c r="S39" s="439"/>
      <c r="T39" s="443"/>
      <c r="U39" s="444"/>
      <c r="V39" s="444"/>
      <c r="W39" s="440"/>
      <c r="X39" s="448"/>
    </row>
    <row r="40" spans="1:24" ht="13.5" customHeight="1">
      <c r="A40" s="61" t="s">
        <v>147</v>
      </c>
      <c r="O40" s="427"/>
      <c r="P40" s="427"/>
      <c r="Q40" s="442"/>
      <c r="R40" s="439"/>
      <c r="S40" s="439"/>
      <c r="T40" s="443"/>
      <c r="U40" s="444"/>
      <c r="V40" s="444"/>
      <c r="W40" s="440"/>
      <c r="X40" s="448"/>
    </row>
    <row r="41" spans="1:24" ht="13.5" customHeight="1">
      <c r="A41" s="61" t="s">
        <v>148</v>
      </c>
      <c r="O41" s="427"/>
      <c r="P41" s="427"/>
      <c r="Q41" s="442"/>
      <c r="R41" s="439"/>
      <c r="S41" s="439"/>
      <c r="T41" s="443"/>
      <c r="U41" s="444"/>
      <c r="V41" s="444"/>
      <c r="W41" s="440"/>
      <c r="X41" s="448"/>
    </row>
    <row r="42" spans="1:24" ht="13.5" customHeight="1">
      <c r="A42" s="61" t="s">
        <v>149</v>
      </c>
      <c r="O42" s="427"/>
      <c r="P42" s="80"/>
      <c r="Q42" s="442"/>
      <c r="R42" s="439"/>
      <c r="S42" s="439"/>
      <c r="T42" s="443"/>
      <c r="U42" s="444"/>
      <c r="V42" s="444"/>
      <c r="W42" s="440"/>
      <c r="X42" s="448"/>
    </row>
    <row r="43" spans="1:24" ht="13.5" customHeight="1">
      <c r="A43" s="61" t="s">
        <v>150</v>
      </c>
      <c r="O43" s="427"/>
      <c r="P43" s="427"/>
      <c r="Q43" s="442"/>
      <c r="R43" s="439"/>
      <c r="S43" s="439"/>
      <c r="T43" s="443"/>
      <c r="U43" s="444"/>
      <c r="V43" s="444"/>
      <c r="W43" s="440"/>
      <c r="X43" s="448"/>
    </row>
    <row r="44" spans="1:24" ht="15" customHeight="1">
      <c r="A44" s="57" t="s">
        <v>171</v>
      </c>
      <c r="O44" s="451"/>
      <c r="P44" s="451"/>
      <c r="Q44" s="442"/>
      <c r="R44" s="439"/>
      <c r="S44" s="439"/>
      <c r="T44" s="443"/>
      <c r="U44" s="444"/>
      <c r="V44" s="444"/>
      <c r="W44" s="440"/>
      <c r="X44" s="448"/>
    </row>
    <row r="45" spans="15:24" ht="15" customHeight="1">
      <c r="O45" s="427"/>
      <c r="P45" s="427"/>
      <c r="Q45" s="442"/>
      <c r="R45" s="439"/>
      <c r="S45" s="439"/>
      <c r="T45" s="443"/>
      <c r="U45" s="444"/>
      <c r="V45" s="444"/>
      <c r="W45" s="440"/>
      <c r="X45" s="448"/>
    </row>
    <row r="46" spans="17:24" ht="15" customHeight="1">
      <c r="Q46" s="442"/>
      <c r="R46" s="439"/>
      <c r="S46" s="439"/>
      <c r="T46" s="443"/>
      <c r="U46" s="447"/>
      <c r="V46" s="447"/>
      <c r="W46" s="447"/>
      <c r="X46" s="452"/>
    </row>
    <row r="47" spans="17:23" ht="15" customHeight="1">
      <c r="Q47" s="442"/>
      <c r="R47" s="450"/>
      <c r="S47" s="450"/>
      <c r="T47" s="443"/>
      <c r="U47" s="444"/>
      <c r="V47" s="444"/>
      <c r="W47" s="440"/>
    </row>
    <row r="48" spans="17:23" ht="15" customHeight="1">
      <c r="Q48" s="442"/>
      <c r="R48" s="450"/>
      <c r="S48" s="450"/>
      <c r="T48" s="443"/>
      <c r="U48" s="447"/>
      <c r="V48" s="447"/>
      <c r="W48" s="447"/>
    </row>
    <row r="49" spans="17:23" ht="15" customHeight="1">
      <c r="Q49" s="442"/>
      <c r="R49" s="439"/>
      <c r="S49" s="439"/>
      <c r="T49" s="443"/>
      <c r="U49" s="444"/>
      <c r="V49" s="444"/>
      <c r="W49" s="440"/>
    </row>
    <row r="50" spans="17:23" ht="15" customHeight="1">
      <c r="Q50" s="453"/>
      <c r="R50" s="454"/>
      <c r="S50" s="454"/>
      <c r="T50" s="443"/>
      <c r="U50" s="455"/>
      <c r="V50" s="455"/>
      <c r="W50" s="455"/>
    </row>
    <row r="51" spans="17:23" ht="15" customHeight="1">
      <c r="Q51" s="442"/>
      <c r="R51" s="439"/>
      <c r="S51" s="439"/>
      <c r="T51" s="443"/>
      <c r="U51" s="444"/>
      <c r="V51" s="444"/>
      <c r="W51" s="440"/>
    </row>
    <row r="52" spans="18:20" ht="15" customHeight="1">
      <c r="R52" s="456"/>
      <c r="S52" s="456"/>
      <c r="T52" s="456"/>
    </row>
  </sheetData>
  <sheetProtection/>
  <mergeCells count="7">
    <mergeCell ref="R6:T6"/>
    <mergeCell ref="U6:W6"/>
    <mergeCell ref="X6:Z6"/>
    <mergeCell ref="F6:H6"/>
    <mergeCell ref="I6:K6"/>
    <mergeCell ref="L6:N6"/>
    <mergeCell ref="O6:Q6"/>
  </mergeCells>
  <hyperlinks>
    <hyperlink ref="A4" location="Index!A1" display="Index"/>
    <hyperlink ref="A31" r:id="rId1" display="http://webarchive.nationalarchives.gov.uk/20130423140808/http:/education.gov.uk/rsgateway/DB/TIM/m002013/index.shtm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D55"/>
  <sheetViews>
    <sheetView zoomScale="85" zoomScaleNormal="85" zoomScalePageLayoutView="0" workbookViewId="0" topLeftCell="A1">
      <selection activeCell="A1" sqref="A1:N1"/>
    </sheetView>
  </sheetViews>
  <sheetFormatPr defaultColWidth="9.140625" defaultRowHeight="24" customHeight="1"/>
  <cols>
    <col min="1" max="1" width="46.8515625" style="309" customWidth="1"/>
    <col min="2" max="2" width="12.00390625" style="309" customWidth="1"/>
    <col min="3" max="3" width="12.7109375" style="309" customWidth="1"/>
    <col min="4" max="4" width="17.7109375" style="309" customWidth="1"/>
    <col min="5" max="5" width="18.140625" style="309" customWidth="1"/>
    <col min="6" max="6" width="11.00390625" style="309" customWidth="1"/>
    <col min="7" max="7" width="11.00390625" style="310" customWidth="1"/>
    <col min="8" max="8" width="16.8515625" style="309" customWidth="1"/>
    <col min="9" max="9" width="19.8515625" style="309" customWidth="1"/>
    <col min="10" max="10" width="18.8515625" style="310" customWidth="1"/>
    <col min="11" max="11" width="12.28125" style="309" customWidth="1"/>
    <col min="12" max="12" width="11.57421875" style="309" customWidth="1"/>
    <col min="13" max="13" width="11.421875" style="309" customWidth="1"/>
    <col min="14" max="14" width="10.8515625" style="309" customWidth="1"/>
    <col min="15" max="15" width="15.421875" style="310" customWidth="1"/>
    <col min="16" max="16" width="11.28125" style="309" customWidth="1"/>
    <col min="17" max="17" width="14.8515625" style="309" customWidth="1"/>
    <col min="18" max="19" width="6.8515625" style="309" customWidth="1"/>
    <col min="20" max="26" width="9.140625" style="309" customWidth="1"/>
    <col min="27" max="27" width="19.421875" style="309" customWidth="1"/>
    <col min="28" max="16384" width="9.140625" style="309" customWidth="1"/>
  </cols>
  <sheetData>
    <row r="1" spans="1:27" s="305" customFormat="1" ht="18.75">
      <c r="A1" s="464" t="s">
        <v>222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303"/>
      <c r="P1" s="304"/>
      <c r="Q1" s="304"/>
      <c r="AA1" s="304"/>
    </row>
    <row r="2" spans="1:27" ht="15">
      <c r="A2" s="306" t="s">
        <v>10</v>
      </c>
      <c r="B2" s="306"/>
      <c r="C2" s="307"/>
      <c r="D2" s="307"/>
      <c r="E2" s="307"/>
      <c r="F2" s="307"/>
      <c r="G2" s="308"/>
      <c r="N2" s="307"/>
      <c r="O2" s="308"/>
      <c r="P2" s="307"/>
      <c r="Q2" s="307"/>
      <c r="AA2" s="307"/>
    </row>
    <row r="3" spans="1:27" ht="15">
      <c r="A3" s="306" t="s">
        <v>198</v>
      </c>
      <c r="B3" s="306"/>
      <c r="C3" s="307"/>
      <c r="D3" s="307"/>
      <c r="E3" s="307"/>
      <c r="F3" s="307"/>
      <c r="G3" s="308"/>
      <c r="N3" s="307"/>
      <c r="O3" s="308"/>
      <c r="P3" s="307"/>
      <c r="Q3" s="307"/>
      <c r="AA3" s="307"/>
    </row>
    <row r="4" spans="1:27" ht="15">
      <c r="A4" s="311" t="s">
        <v>41</v>
      </c>
      <c r="B4" s="312"/>
      <c r="C4" s="307"/>
      <c r="D4" s="307"/>
      <c r="E4" s="307"/>
      <c r="F4" s="307"/>
      <c r="G4" s="308"/>
      <c r="N4" s="307"/>
      <c r="O4" s="308"/>
      <c r="P4" s="307"/>
      <c r="Q4" s="307"/>
      <c r="AA4" s="307"/>
    </row>
    <row r="5" spans="1:27" ht="15">
      <c r="A5" s="313"/>
      <c r="B5" s="313"/>
      <c r="C5" s="307"/>
      <c r="D5" s="307"/>
      <c r="E5" s="307"/>
      <c r="F5" s="307"/>
      <c r="G5" s="308"/>
      <c r="N5" s="307"/>
      <c r="O5" s="308"/>
      <c r="P5" s="307"/>
      <c r="Q5" s="307"/>
      <c r="AA5" s="307"/>
    </row>
    <row r="6" spans="1:30" s="323" customFormat="1" ht="78.75" customHeight="1">
      <c r="A6" s="314" t="s">
        <v>34</v>
      </c>
      <c r="B6" s="315" t="s">
        <v>19</v>
      </c>
      <c r="C6" s="314" t="s">
        <v>212</v>
      </c>
      <c r="D6" s="316" t="s">
        <v>179</v>
      </c>
      <c r="E6" s="317" t="s">
        <v>213</v>
      </c>
      <c r="F6" s="317" t="s">
        <v>93</v>
      </c>
      <c r="G6" s="317" t="s">
        <v>22</v>
      </c>
      <c r="H6" s="318" t="s">
        <v>92</v>
      </c>
      <c r="I6" s="319" t="s">
        <v>214</v>
      </c>
      <c r="J6" s="320" t="s">
        <v>215</v>
      </c>
      <c r="K6" s="321" t="s">
        <v>206</v>
      </c>
      <c r="L6" s="322" t="s">
        <v>207</v>
      </c>
      <c r="M6" s="321" t="s">
        <v>208</v>
      </c>
      <c r="N6" s="321" t="s">
        <v>209</v>
      </c>
      <c r="AD6" s="324"/>
    </row>
    <row r="7" spans="1:30" ht="15">
      <c r="A7" s="325" t="s">
        <v>0</v>
      </c>
      <c r="B7" s="326">
        <v>2084</v>
      </c>
      <c r="C7" s="327">
        <v>1580</v>
      </c>
      <c r="D7" s="308">
        <v>1.3189873417721518</v>
      </c>
      <c r="E7" s="328">
        <v>1098</v>
      </c>
      <c r="F7" s="328">
        <v>577</v>
      </c>
      <c r="G7" s="328">
        <v>366</v>
      </c>
      <c r="H7" s="329">
        <v>2041</v>
      </c>
      <c r="I7" s="330">
        <v>0</v>
      </c>
      <c r="J7" s="331" t="s">
        <v>153</v>
      </c>
      <c r="K7" s="332" t="s">
        <v>153</v>
      </c>
      <c r="L7" s="332" t="s">
        <v>153</v>
      </c>
      <c r="M7" s="333">
        <v>1500</v>
      </c>
      <c r="N7" s="334">
        <v>1.3606666666666667</v>
      </c>
      <c r="O7" s="335"/>
      <c r="R7" s="310"/>
      <c r="AD7" s="327"/>
    </row>
    <row r="8" spans="1:30" ht="15">
      <c r="A8" s="325" t="s">
        <v>1</v>
      </c>
      <c r="B8" s="336">
        <v>2209</v>
      </c>
      <c r="C8" s="327">
        <v>2570</v>
      </c>
      <c r="D8" s="308">
        <v>0.8595330739299611</v>
      </c>
      <c r="E8" s="327">
        <v>1563</v>
      </c>
      <c r="F8" s="327">
        <v>367</v>
      </c>
      <c r="G8" s="327">
        <v>195</v>
      </c>
      <c r="H8" s="337">
        <v>2125</v>
      </c>
      <c r="I8" s="338">
        <v>0</v>
      </c>
      <c r="J8" s="331" t="s">
        <v>153</v>
      </c>
      <c r="K8" s="332" t="s">
        <v>153</v>
      </c>
      <c r="L8" s="332" t="s">
        <v>153</v>
      </c>
      <c r="M8" s="333">
        <v>2460</v>
      </c>
      <c r="N8" s="308">
        <v>0.8638211382113821</v>
      </c>
      <c r="O8" s="335"/>
      <c r="R8" s="310"/>
      <c r="AD8" s="327"/>
    </row>
    <row r="9" spans="1:30" s="350" customFormat="1" ht="15">
      <c r="A9" s="339" t="s">
        <v>96</v>
      </c>
      <c r="B9" s="340">
        <v>2450</v>
      </c>
      <c r="C9" s="341">
        <v>2620</v>
      </c>
      <c r="D9" s="342">
        <v>0.9351145038167938</v>
      </c>
      <c r="E9" s="343">
        <v>1786</v>
      </c>
      <c r="F9" s="343">
        <v>417</v>
      </c>
      <c r="G9" s="343">
        <v>200</v>
      </c>
      <c r="H9" s="344">
        <v>2403</v>
      </c>
      <c r="I9" s="345">
        <v>0</v>
      </c>
      <c r="J9" s="346" t="s">
        <v>153</v>
      </c>
      <c r="K9" s="347" t="s">
        <v>153</v>
      </c>
      <c r="L9" s="347" t="s">
        <v>153</v>
      </c>
      <c r="M9" s="348">
        <v>2550</v>
      </c>
      <c r="N9" s="342">
        <v>0.9423529411764706</v>
      </c>
      <c r="O9" s="349"/>
      <c r="AD9" s="351"/>
    </row>
    <row r="10" spans="1:30" s="364" customFormat="1" ht="15">
      <c r="A10" s="352" t="s">
        <v>95</v>
      </c>
      <c r="B10" s="353" t="s">
        <v>153</v>
      </c>
      <c r="C10" s="354">
        <v>760</v>
      </c>
      <c r="D10" s="355" t="s">
        <v>153</v>
      </c>
      <c r="E10" s="356" t="s">
        <v>153</v>
      </c>
      <c r="F10" s="356" t="s">
        <v>153</v>
      </c>
      <c r="G10" s="356" t="s">
        <v>153</v>
      </c>
      <c r="H10" s="353" t="s">
        <v>153</v>
      </c>
      <c r="I10" s="338">
        <v>0</v>
      </c>
      <c r="J10" s="353" t="s">
        <v>153</v>
      </c>
      <c r="K10" s="357" t="s">
        <v>153</v>
      </c>
      <c r="L10" s="357" t="s">
        <v>153</v>
      </c>
      <c r="M10" s="358">
        <v>740</v>
      </c>
      <c r="N10" s="355" t="s">
        <v>153</v>
      </c>
      <c r="O10" s="359"/>
      <c r="P10" s="360"/>
      <c r="Q10" s="360"/>
      <c r="R10" s="360"/>
      <c r="S10" s="360"/>
      <c r="T10" s="360"/>
      <c r="U10" s="361"/>
      <c r="V10" s="361"/>
      <c r="W10" s="361"/>
      <c r="X10" s="361"/>
      <c r="Y10" s="361"/>
      <c r="Z10" s="361"/>
      <c r="AA10" s="362"/>
      <c r="AB10" s="360"/>
      <c r="AC10" s="360"/>
      <c r="AD10" s="363"/>
    </row>
    <row r="11" spans="1:30" s="360" customFormat="1" ht="15">
      <c r="A11" s="365" t="s">
        <v>2</v>
      </c>
      <c r="B11" s="366" t="s">
        <v>153</v>
      </c>
      <c r="C11" s="354">
        <v>870</v>
      </c>
      <c r="D11" s="355" t="s">
        <v>153</v>
      </c>
      <c r="E11" s="355" t="s">
        <v>153</v>
      </c>
      <c r="F11" s="355" t="s">
        <v>153</v>
      </c>
      <c r="G11" s="355" t="s">
        <v>153</v>
      </c>
      <c r="H11" s="366" t="s">
        <v>153</v>
      </c>
      <c r="I11" s="338">
        <v>0</v>
      </c>
      <c r="J11" s="366" t="s">
        <v>153</v>
      </c>
      <c r="K11" s="332" t="s">
        <v>153</v>
      </c>
      <c r="L11" s="332" t="s">
        <v>153</v>
      </c>
      <c r="M11" s="367">
        <v>820</v>
      </c>
      <c r="N11" s="355" t="s">
        <v>153</v>
      </c>
      <c r="O11" s="359"/>
      <c r="U11" s="368"/>
      <c r="V11" s="368"/>
      <c r="W11" s="368"/>
      <c r="X11" s="368"/>
      <c r="Y11" s="368"/>
      <c r="Z11" s="368"/>
      <c r="AA11" s="362"/>
      <c r="AD11" s="363"/>
    </row>
    <row r="12" spans="1:30" s="374" customFormat="1" ht="15">
      <c r="A12" s="369" t="s">
        <v>94</v>
      </c>
      <c r="B12" s="370" t="s">
        <v>153</v>
      </c>
      <c r="C12" s="371">
        <v>990</v>
      </c>
      <c r="D12" s="372" t="s">
        <v>153</v>
      </c>
      <c r="E12" s="372" t="s">
        <v>153</v>
      </c>
      <c r="F12" s="372" t="s">
        <v>153</v>
      </c>
      <c r="G12" s="372" t="s">
        <v>153</v>
      </c>
      <c r="H12" s="370" t="s">
        <v>153</v>
      </c>
      <c r="I12" s="345">
        <v>0</v>
      </c>
      <c r="J12" s="370" t="s">
        <v>153</v>
      </c>
      <c r="K12" s="347" t="s">
        <v>153</v>
      </c>
      <c r="L12" s="347" t="s">
        <v>153</v>
      </c>
      <c r="M12" s="373">
        <v>990</v>
      </c>
      <c r="N12" s="372" t="s">
        <v>153</v>
      </c>
      <c r="O12" s="359"/>
      <c r="P12" s="360"/>
      <c r="Q12" s="360"/>
      <c r="R12" s="360"/>
      <c r="S12" s="360"/>
      <c r="T12" s="360"/>
      <c r="U12" s="368"/>
      <c r="V12" s="368"/>
      <c r="W12" s="368"/>
      <c r="X12" s="368"/>
      <c r="Y12" s="368"/>
      <c r="Z12" s="368"/>
      <c r="AA12" s="362"/>
      <c r="AB12" s="360"/>
      <c r="AC12" s="360"/>
      <c r="AD12" s="363"/>
    </row>
    <row r="13" spans="1:30" ht="15">
      <c r="A13" s="325" t="s">
        <v>20</v>
      </c>
      <c r="B13" s="326">
        <v>359</v>
      </c>
      <c r="C13" s="375">
        <v>620</v>
      </c>
      <c r="D13" s="308">
        <v>0.5790322580645161</v>
      </c>
      <c r="E13" s="327">
        <v>279</v>
      </c>
      <c r="F13" s="327">
        <v>40</v>
      </c>
      <c r="G13" s="327">
        <v>40</v>
      </c>
      <c r="H13" s="337">
        <v>359</v>
      </c>
      <c r="I13" s="338">
        <v>0</v>
      </c>
      <c r="J13" s="331" t="s">
        <v>153</v>
      </c>
      <c r="K13" s="332" t="s">
        <v>153</v>
      </c>
      <c r="L13" s="332" t="s">
        <v>153</v>
      </c>
      <c r="M13" s="333">
        <v>570</v>
      </c>
      <c r="N13" s="308">
        <v>0.6298245614035087</v>
      </c>
      <c r="O13" s="335"/>
      <c r="U13" s="376"/>
      <c r="V13" s="376"/>
      <c r="W13" s="376"/>
      <c r="X13" s="376"/>
      <c r="Y13" s="376"/>
      <c r="Z13" s="376"/>
      <c r="AA13" s="377"/>
      <c r="AD13" s="327"/>
    </row>
    <row r="14" spans="1:30" ht="15">
      <c r="A14" s="325" t="s">
        <v>71</v>
      </c>
      <c r="B14" s="336">
        <v>391</v>
      </c>
      <c r="C14" s="375">
        <v>870</v>
      </c>
      <c r="D14" s="308">
        <v>0.4494252873563218</v>
      </c>
      <c r="E14" s="327">
        <v>277</v>
      </c>
      <c r="F14" s="327">
        <v>67</v>
      </c>
      <c r="G14" s="327">
        <v>16</v>
      </c>
      <c r="H14" s="337">
        <v>360</v>
      </c>
      <c r="I14" s="338">
        <v>0</v>
      </c>
      <c r="J14" s="331" t="s">
        <v>153</v>
      </c>
      <c r="K14" s="332" t="s">
        <v>153</v>
      </c>
      <c r="L14" s="332" t="s">
        <v>153</v>
      </c>
      <c r="M14" s="333">
        <v>800</v>
      </c>
      <c r="N14" s="308">
        <v>0.45</v>
      </c>
      <c r="O14" s="335"/>
      <c r="R14" s="310"/>
      <c r="U14" s="376"/>
      <c r="V14" s="376"/>
      <c r="W14" s="376"/>
      <c r="X14" s="376"/>
      <c r="Y14" s="376"/>
      <c r="Z14" s="376"/>
      <c r="AA14" s="377"/>
      <c r="AD14" s="327"/>
    </row>
    <row r="15" spans="1:30" ht="15">
      <c r="A15" s="325" t="s">
        <v>90</v>
      </c>
      <c r="B15" s="336">
        <v>1324</v>
      </c>
      <c r="C15" s="327">
        <v>1560</v>
      </c>
      <c r="D15" s="308">
        <v>0.8487179487179487</v>
      </c>
      <c r="E15" s="327">
        <v>969</v>
      </c>
      <c r="F15" s="327">
        <v>249</v>
      </c>
      <c r="G15" s="327">
        <v>97</v>
      </c>
      <c r="H15" s="337">
        <v>1315</v>
      </c>
      <c r="I15" s="338">
        <v>0</v>
      </c>
      <c r="J15" s="331" t="s">
        <v>153</v>
      </c>
      <c r="K15" s="332" t="s">
        <v>153</v>
      </c>
      <c r="L15" s="332" t="s">
        <v>153</v>
      </c>
      <c r="M15" s="333">
        <v>1550</v>
      </c>
      <c r="N15" s="308">
        <v>0.8483870967741935</v>
      </c>
      <c r="O15" s="335"/>
      <c r="R15" s="310"/>
      <c r="U15" s="376"/>
      <c r="V15" s="376"/>
      <c r="W15" s="376"/>
      <c r="X15" s="376"/>
      <c r="Y15" s="376"/>
      <c r="Z15" s="376"/>
      <c r="AA15" s="377"/>
      <c r="AD15" s="327"/>
    </row>
    <row r="16" spans="1:30" ht="15">
      <c r="A16" s="325" t="s">
        <v>3</v>
      </c>
      <c r="B16" s="336">
        <v>623</v>
      </c>
      <c r="C16" s="327">
        <v>620</v>
      </c>
      <c r="D16" s="308">
        <v>1.0048387096774194</v>
      </c>
      <c r="E16" s="327">
        <v>465</v>
      </c>
      <c r="F16" s="327">
        <v>115</v>
      </c>
      <c r="G16" s="327">
        <v>43</v>
      </c>
      <c r="H16" s="337">
        <v>623</v>
      </c>
      <c r="I16" s="338">
        <v>0</v>
      </c>
      <c r="J16" s="331" t="s">
        <v>153</v>
      </c>
      <c r="K16" s="332" t="s">
        <v>153</v>
      </c>
      <c r="L16" s="332" t="s">
        <v>153</v>
      </c>
      <c r="M16" s="333">
        <v>620</v>
      </c>
      <c r="N16" s="308">
        <v>1.0048387096774194</v>
      </c>
      <c r="O16" s="335"/>
      <c r="R16" s="310"/>
      <c r="U16" s="376"/>
      <c r="V16" s="376"/>
      <c r="W16" s="376"/>
      <c r="X16" s="376"/>
      <c r="Y16" s="376"/>
      <c r="Z16" s="376"/>
      <c r="AA16" s="377"/>
      <c r="AD16" s="327"/>
    </row>
    <row r="17" spans="1:30" ht="15">
      <c r="A17" s="325" t="s">
        <v>4</v>
      </c>
      <c r="B17" s="336">
        <v>808</v>
      </c>
      <c r="C17" s="327">
        <v>540</v>
      </c>
      <c r="D17" s="308">
        <v>1.4962962962962962</v>
      </c>
      <c r="E17" s="327">
        <v>492</v>
      </c>
      <c r="F17" s="327">
        <v>237</v>
      </c>
      <c r="G17" s="327">
        <v>79</v>
      </c>
      <c r="H17" s="337">
        <v>808</v>
      </c>
      <c r="I17" s="338">
        <v>0</v>
      </c>
      <c r="J17" s="331" t="s">
        <v>153</v>
      </c>
      <c r="K17" s="332" t="s">
        <v>153</v>
      </c>
      <c r="L17" s="332" t="s">
        <v>153</v>
      </c>
      <c r="M17" s="333">
        <v>540</v>
      </c>
      <c r="N17" s="308">
        <v>1.4962962962962962</v>
      </c>
      <c r="O17" s="335"/>
      <c r="R17" s="310"/>
      <c r="U17" s="376"/>
      <c r="V17" s="376"/>
      <c r="W17" s="376"/>
      <c r="X17" s="376"/>
      <c r="Y17" s="376"/>
      <c r="Z17" s="376"/>
      <c r="AA17" s="377"/>
      <c r="AD17" s="327"/>
    </row>
    <row r="18" spans="1:30" ht="15">
      <c r="A18" s="325" t="s">
        <v>21</v>
      </c>
      <c r="B18" s="336">
        <v>463</v>
      </c>
      <c r="C18" s="327">
        <v>340</v>
      </c>
      <c r="D18" s="308">
        <v>1.361764705882353</v>
      </c>
      <c r="E18" s="327">
        <v>351</v>
      </c>
      <c r="F18" s="327">
        <v>92</v>
      </c>
      <c r="G18" s="327">
        <v>20</v>
      </c>
      <c r="H18" s="337">
        <v>463</v>
      </c>
      <c r="I18" s="338">
        <v>0</v>
      </c>
      <c r="J18" s="331" t="s">
        <v>153</v>
      </c>
      <c r="K18" s="332" t="s">
        <v>153</v>
      </c>
      <c r="L18" s="332" t="s">
        <v>153</v>
      </c>
      <c r="M18" s="333">
        <v>340</v>
      </c>
      <c r="N18" s="308">
        <v>1.361764705882353</v>
      </c>
      <c r="O18" s="335"/>
      <c r="R18" s="310"/>
      <c r="U18" s="376"/>
      <c r="V18" s="376"/>
      <c r="W18" s="376"/>
      <c r="X18" s="376"/>
      <c r="Y18" s="376"/>
      <c r="Z18" s="376"/>
      <c r="AA18" s="377"/>
      <c r="AD18" s="327"/>
    </row>
    <row r="19" spans="1:30" ht="15">
      <c r="A19" s="325" t="s">
        <v>5</v>
      </c>
      <c r="B19" s="336">
        <v>378</v>
      </c>
      <c r="C19" s="327">
        <v>390</v>
      </c>
      <c r="D19" s="308">
        <v>0.9692307692307692</v>
      </c>
      <c r="E19" s="327">
        <v>282</v>
      </c>
      <c r="F19" s="327">
        <v>65</v>
      </c>
      <c r="G19" s="327">
        <v>31</v>
      </c>
      <c r="H19" s="337">
        <v>378</v>
      </c>
      <c r="I19" s="338">
        <v>0</v>
      </c>
      <c r="J19" s="331" t="s">
        <v>153</v>
      </c>
      <c r="K19" s="332" t="s">
        <v>153</v>
      </c>
      <c r="L19" s="332" t="s">
        <v>153</v>
      </c>
      <c r="M19" s="333">
        <v>390</v>
      </c>
      <c r="N19" s="308">
        <v>0.9692307692307692</v>
      </c>
      <c r="O19" s="335"/>
      <c r="R19" s="310"/>
      <c r="AD19" s="327"/>
    </row>
    <row r="20" spans="1:30" ht="15">
      <c r="A20" s="325" t="s">
        <v>6</v>
      </c>
      <c r="B20" s="336">
        <v>1162</v>
      </c>
      <c r="C20" s="327">
        <v>890</v>
      </c>
      <c r="D20" s="308">
        <v>1.3056179775280898</v>
      </c>
      <c r="E20" s="327">
        <v>688</v>
      </c>
      <c r="F20" s="327">
        <v>259</v>
      </c>
      <c r="G20" s="327">
        <v>130</v>
      </c>
      <c r="H20" s="337">
        <v>1077</v>
      </c>
      <c r="I20" s="338">
        <v>0</v>
      </c>
      <c r="J20" s="331" t="s">
        <v>153</v>
      </c>
      <c r="K20" s="332" t="s">
        <v>153</v>
      </c>
      <c r="L20" s="332" t="s">
        <v>153</v>
      </c>
      <c r="M20" s="333">
        <v>780</v>
      </c>
      <c r="N20" s="308">
        <v>1.3807692307692307</v>
      </c>
      <c r="O20" s="335"/>
      <c r="R20" s="310"/>
      <c r="AD20" s="327"/>
    </row>
    <row r="21" spans="1:30" ht="15">
      <c r="A21" s="325" t="s">
        <v>7</v>
      </c>
      <c r="B21" s="336">
        <v>379</v>
      </c>
      <c r="C21" s="327">
        <v>470</v>
      </c>
      <c r="D21" s="308">
        <v>0.8063829787234043</v>
      </c>
      <c r="E21" s="327">
        <v>313</v>
      </c>
      <c r="F21" s="327">
        <v>46</v>
      </c>
      <c r="G21" s="327">
        <v>8</v>
      </c>
      <c r="H21" s="337">
        <v>367</v>
      </c>
      <c r="I21" s="338">
        <v>0</v>
      </c>
      <c r="J21" s="331" t="s">
        <v>153</v>
      </c>
      <c r="K21" s="332" t="s">
        <v>153</v>
      </c>
      <c r="L21" s="332" t="s">
        <v>153</v>
      </c>
      <c r="M21" s="333">
        <v>450</v>
      </c>
      <c r="N21" s="308">
        <v>0.8155555555555556</v>
      </c>
      <c r="O21" s="335"/>
      <c r="R21" s="310"/>
      <c r="AD21" s="327"/>
    </row>
    <row r="22" spans="1:30" ht="15">
      <c r="A22" s="325" t="s">
        <v>8</v>
      </c>
      <c r="B22" s="336">
        <v>202</v>
      </c>
      <c r="C22" s="375">
        <v>230</v>
      </c>
      <c r="D22" s="308">
        <v>0.8782608695652174</v>
      </c>
      <c r="E22" s="327">
        <v>172</v>
      </c>
      <c r="F22" s="378" t="s">
        <v>216</v>
      </c>
      <c r="G22" s="378" t="s">
        <v>216</v>
      </c>
      <c r="H22" s="337">
        <v>202</v>
      </c>
      <c r="I22" s="338">
        <v>0</v>
      </c>
      <c r="J22" s="331" t="s">
        <v>153</v>
      </c>
      <c r="K22" s="332" t="s">
        <v>153</v>
      </c>
      <c r="L22" s="332" t="s">
        <v>153</v>
      </c>
      <c r="M22" s="333">
        <v>230</v>
      </c>
      <c r="N22" s="308">
        <v>0.8782608695652174</v>
      </c>
      <c r="O22" s="335"/>
      <c r="R22" s="310"/>
      <c r="AD22" s="327"/>
    </row>
    <row r="23" spans="1:30" ht="15">
      <c r="A23" s="325" t="s">
        <v>89</v>
      </c>
      <c r="B23" s="336">
        <v>120</v>
      </c>
      <c r="C23" s="375">
        <v>180</v>
      </c>
      <c r="D23" s="308">
        <v>0.6666666666666666</v>
      </c>
      <c r="E23" s="327">
        <v>112</v>
      </c>
      <c r="F23" s="378" t="s">
        <v>216</v>
      </c>
      <c r="G23" s="378" t="s">
        <v>216</v>
      </c>
      <c r="H23" s="337">
        <v>120</v>
      </c>
      <c r="I23" s="338">
        <v>0</v>
      </c>
      <c r="J23" s="331" t="s">
        <v>153</v>
      </c>
      <c r="K23" s="332" t="s">
        <v>153</v>
      </c>
      <c r="L23" s="332" t="s">
        <v>153</v>
      </c>
      <c r="M23" s="333">
        <v>180</v>
      </c>
      <c r="N23" s="308">
        <v>0.6666666666666666</v>
      </c>
      <c r="O23" s="335"/>
      <c r="R23" s="310"/>
      <c r="AD23" s="327"/>
    </row>
    <row r="24" spans="1:30" ht="15">
      <c r="A24" s="325" t="s">
        <v>70</v>
      </c>
      <c r="B24" s="336">
        <v>409</v>
      </c>
      <c r="C24" s="327">
        <v>400</v>
      </c>
      <c r="D24" s="308">
        <v>1.0225</v>
      </c>
      <c r="E24" s="327">
        <v>312</v>
      </c>
      <c r="F24" s="327">
        <v>83</v>
      </c>
      <c r="G24" s="327">
        <v>14</v>
      </c>
      <c r="H24" s="337">
        <v>409</v>
      </c>
      <c r="I24" s="338">
        <v>0</v>
      </c>
      <c r="J24" s="331" t="s">
        <v>153</v>
      </c>
      <c r="K24" s="332" t="s">
        <v>153</v>
      </c>
      <c r="L24" s="332" t="s">
        <v>153</v>
      </c>
      <c r="M24" s="333">
        <v>400</v>
      </c>
      <c r="N24" s="308">
        <v>1.0225</v>
      </c>
      <c r="O24" s="335"/>
      <c r="R24" s="310"/>
      <c r="AD24" s="327"/>
    </row>
    <row r="25" spans="1:30" ht="15">
      <c r="A25" s="325"/>
      <c r="B25" s="337"/>
      <c r="C25" s="375"/>
      <c r="D25" s="308"/>
      <c r="E25" s="327"/>
      <c r="F25" s="333"/>
      <c r="G25" s="379"/>
      <c r="H25" s="337"/>
      <c r="I25" s="338"/>
      <c r="J25" s="331"/>
      <c r="K25" s="333"/>
      <c r="L25" s="308"/>
      <c r="M25" s="333"/>
      <c r="N25" s="308"/>
      <c r="O25" s="335"/>
      <c r="R25" s="310"/>
      <c r="AD25" s="327"/>
    </row>
    <row r="26" spans="1:30" s="350" customFormat="1" ht="15">
      <c r="A26" s="325" t="s">
        <v>62</v>
      </c>
      <c r="B26" s="380">
        <v>13361</v>
      </c>
      <c r="C26" s="381">
        <v>13880</v>
      </c>
      <c r="D26" s="382">
        <v>0.9626080691642651</v>
      </c>
      <c r="E26" s="381">
        <v>9159</v>
      </c>
      <c r="F26" s="381">
        <v>2646</v>
      </c>
      <c r="G26" s="381">
        <v>1245</v>
      </c>
      <c r="H26" s="383">
        <v>13050</v>
      </c>
      <c r="I26" s="383">
        <v>311</v>
      </c>
      <c r="J26" s="331" t="s">
        <v>153</v>
      </c>
      <c r="K26" s="384">
        <v>500</v>
      </c>
      <c r="L26" s="382">
        <v>0.622</v>
      </c>
      <c r="M26" s="384">
        <v>13340</v>
      </c>
      <c r="N26" s="308">
        <v>0.9782608695652174</v>
      </c>
      <c r="O26" s="349"/>
      <c r="AD26" s="385"/>
    </row>
    <row r="27" spans="1:30" s="350" customFormat="1" ht="15">
      <c r="A27" s="386"/>
      <c r="B27" s="383"/>
      <c r="C27" s="381"/>
      <c r="D27" s="382"/>
      <c r="E27" s="381"/>
      <c r="F27" s="381"/>
      <c r="G27" s="381"/>
      <c r="H27" s="383"/>
      <c r="I27" s="383"/>
      <c r="J27" s="331"/>
      <c r="K27" s="387"/>
      <c r="L27" s="382"/>
      <c r="M27" s="387"/>
      <c r="N27" s="308"/>
      <c r="O27" s="349"/>
      <c r="AD27" s="385"/>
    </row>
    <row r="28" spans="1:30" s="350" customFormat="1" ht="15">
      <c r="A28" s="388" t="s">
        <v>68</v>
      </c>
      <c r="B28" s="383">
        <v>19418</v>
      </c>
      <c r="C28" s="381">
        <v>20630</v>
      </c>
      <c r="D28" s="382">
        <v>0.9414787878787879</v>
      </c>
      <c r="E28" s="381">
        <v>11219</v>
      </c>
      <c r="F28" s="381">
        <v>1557</v>
      </c>
      <c r="G28" s="381">
        <v>1228</v>
      </c>
      <c r="H28" s="383">
        <v>14004</v>
      </c>
      <c r="I28" s="383">
        <v>5414</v>
      </c>
      <c r="J28" s="331" t="s">
        <v>153</v>
      </c>
      <c r="K28" s="384">
        <v>6500</v>
      </c>
      <c r="L28" s="382">
        <v>0.8335642802155504</v>
      </c>
      <c r="M28" s="384">
        <v>14130</v>
      </c>
      <c r="N28" s="308">
        <v>0.9910828025477707</v>
      </c>
      <c r="O28" s="349"/>
      <c r="AD28" s="351"/>
    </row>
    <row r="29" spans="1:30" s="350" customFormat="1" ht="15">
      <c r="A29" s="389"/>
      <c r="B29" s="383"/>
      <c r="C29" s="381"/>
      <c r="D29" s="382"/>
      <c r="E29" s="381"/>
      <c r="F29" s="381"/>
      <c r="G29" s="381"/>
      <c r="H29" s="383"/>
      <c r="I29" s="383"/>
      <c r="J29" s="331" t="s">
        <v>153</v>
      </c>
      <c r="K29" s="384"/>
      <c r="L29" s="382"/>
      <c r="M29" s="384"/>
      <c r="N29" s="308"/>
      <c r="AD29" s="385"/>
    </row>
    <row r="30" spans="1:30" s="350" customFormat="1" ht="15">
      <c r="A30" s="390" t="s">
        <v>9</v>
      </c>
      <c r="B30" s="391">
        <v>32779</v>
      </c>
      <c r="C30" s="392">
        <v>34470</v>
      </c>
      <c r="D30" s="393">
        <v>0.951080806615407</v>
      </c>
      <c r="E30" s="392">
        <v>20378</v>
      </c>
      <c r="F30" s="392">
        <v>4203</v>
      </c>
      <c r="G30" s="392">
        <v>2473</v>
      </c>
      <c r="H30" s="391">
        <v>27054</v>
      </c>
      <c r="I30" s="391">
        <v>5725</v>
      </c>
      <c r="J30" s="394" t="s">
        <v>153</v>
      </c>
      <c r="K30" s="395">
        <v>7000</v>
      </c>
      <c r="L30" s="393">
        <v>0.8184417441029307</v>
      </c>
      <c r="M30" s="395">
        <v>27470</v>
      </c>
      <c r="N30" s="342">
        <v>0.9848562067710229</v>
      </c>
      <c r="O30" s="396"/>
      <c r="P30" s="396"/>
      <c r="AD30" s="385"/>
    </row>
    <row r="31" spans="2:15" s="397" customFormat="1" ht="15">
      <c r="B31" s="398"/>
      <c r="C31" s="398"/>
      <c r="D31" s="398"/>
      <c r="E31" s="398"/>
      <c r="F31" s="398"/>
      <c r="G31" s="398"/>
      <c r="H31" s="398"/>
      <c r="I31" s="398"/>
      <c r="J31" s="398"/>
      <c r="N31" s="399"/>
      <c r="O31" s="400"/>
    </row>
    <row r="32" spans="1:14" ht="15">
      <c r="A32" s="401" t="s">
        <v>31</v>
      </c>
      <c r="B32" s="402"/>
      <c r="C32" s="403"/>
      <c r="D32" s="404"/>
      <c r="G32" s="405"/>
      <c r="I32" s="310"/>
      <c r="J32" s="405"/>
      <c r="K32" s="403"/>
      <c r="L32" s="310"/>
      <c r="N32" s="310"/>
    </row>
    <row r="33" spans="1:27" s="410" customFormat="1" ht="12">
      <c r="A33" s="406" t="s">
        <v>177</v>
      </c>
      <c r="B33" s="406"/>
      <c r="C33" s="407"/>
      <c r="D33" s="407"/>
      <c r="E33" s="407"/>
      <c r="F33" s="407"/>
      <c r="G33" s="408"/>
      <c r="H33" s="409"/>
      <c r="J33" s="411"/>
      <c r="K33" s="411"/>
      <c r="N33" s="407"/>
      <c r="O33" s="408"/>
      <c r="P33" s="407"/>
      <c r="Q33" s="407"/>
      <c r="AA33" s="412"/>
    </row>
    <row r="34" spans="1:27" s="410" customFormat="1" ht="12">
      <c r="A34" s="406" t="s">
        <v>127</v>
      </c>
      <c r="B34" s="406"/>
      <c r="C34" s="407"/>
      <c r="D34" s="407"/>
      <c r="E34" s="407"/>
      <c r="F34" s="407"/>
      <c r="G34" s="473"/>
      <c r="H34" s="409"/>
      <c r="J34" s="411"/>
      <c r="N34" s="407"/>
      <c r="O34" s="408"/>
      <c r="P34" s="407"/>
      <c r="Q34" s="407"/>
      <c r="AA34" s="412"/>
    </row>
    <row r="35" spans="1:27" s="410" customFormat="1" ht="12">
      <c r="A35" s="406" t="s">
        <v>126</v>
      </c>
      <c r="B35" s="406"/>
      <c r="C35" s="407"/>
      <c r="D35" s="407"/>
      <c r="E35" s="407"/>
      <c r="F35" s="407"/>
      <c r="G35" s="473"/>
      <c r="H35" s="409"/>
      <c r="J35" s="411"/>
      <c r="N35" s="407"/>
      <c r="O35" s="408"/>
      <c r="P35" s="407"/>
      <c r="Q35" s="407"/>
      <c r="AA35" s="412"/>
    </row>
    <row r="36" spans="1:27" s="410" customFormat="1" ht="12">
      <c r="A36" s="406" t="s">
        <v>178</v>
      </c>
      <c r="B36" s="406"/>
      <c r="C36" s="407"/>
      <c r="D36" s="407"/>
      <c r="E36" s="407"/>
      <c r="F36" s="407"/>
      <c r="G36" s="473"/>
      <c r="H36" s="409"/>
      <c r="J36" s="411"/>
      <c r="N36" s="407"/>
      <c r="O36" s="408"/>
      <c r="P36" s="407"/>
      <c r="Q36" s="407"/>
      <c r="AA36" s="412"/>
    </row>
    <row r="37" spans="1:15" s="410" customFormat="1" ht="12">
      <c r="A37" s="406" t="s">
        <v>217</v>
      </c>
      <c r="G37" s="411"/>
      <c r="J37" s="411"/>
      <c r="O37" s="411"/>
    </row>
    <row r="38" spans="1:15" s="410" customFormat="1" ht="12">
      <c r="A38" s="413" t="s">
        <v>59</v>
      </c>
      <c r="G38" s="411"/>
      <c r="J38" s="411"/>
      <c r="O38" s="411"/>
    </row>
    <row r="39" spans="1:15" s="410" customFormat="1" ht="12">
      <c r="A39" s="406" t="s">
        <v>211</v>
      </c>
      <c r="G39" s="411"/>
      <c r="J39" s="411"/>
      <c r="O39" s="411"/>
    </row>
    <row r="40" spans="1:15" s="410" customFormat="1" ht="12">
      <c r="A40" s="406" t="s">
        <v>218</v>
      </c>
      <c r="B40" s="406"/>
      <c r="G40" s="411"/>
      <c r="J40" s="411"/>
      <c r="O40" s="411"/>
    </row>
    <row r="41" spans="1:2" ht="15">
      <c r="A41" s="410" t="s">
        <v>156</v>
      </c>
      <c r="B41" s="414"/>
    </row>
    <row r="42" spans="1:27" ht="15">
      <c r="A42" s="406" t="s">
        <v>210</v>
      </c>
      <c r="B42" s="414"/>
      <c r="D42" s="415"/>
      <c r="AA42" s="416"/>
    </row>
    <row r="43" ht="15">
      <c r="D43" s="417"/>
    </row>
    <row r="44" spans="1:2" ht="15">
      <c r="A44" s="312"/>
      <c r="B44" s="418"/>
    </row>
    <row r="45" spans="1:2" ht="15">
      <c r="A45" s="312"/>
      <c r="B45" s="418"/>
    </row>
    <row r="46" spans="1:3" ht="15">
      <c r="A46" s="312"/>
      <c r="B46" s="310"/>
      <c r="C46" s="310"/>
    </row>
    <row r="47" ht="15">
      <c r="A47" s="312"/>
    </row>
    <row r="48" ht="15">
      <c r="A48" s="312"/>
    </row>
    <row r="49" spans="1:3" ht="15">
      <c r="A49" s="312"/>
      <c r="B49" s="310"/>
      <c r="C49" s="310"/>
    </row>
    <row r="50" spans="1:27" s="360" customFormat="1" ht="15">
      <c r="A50" s="419"/>
      <c r="B50" s="420"/>
      <c r="C50" s="379"/>
      <c r="D50" s="420"/>
      <c r="E50" s="367"/>
      <c r="F50" s="367"/>
      <c r="G50" s="421"/>
      <c r="H50" s="367"/>
      <c r="I50" s="422"/>
      <c r="J50" s="421"/>
      <c r="L50" s="359"/>
      <c r="N50" s="367"/>
      <c r="O50" s="421"/>
      <c r="P50" s="367"/>
      <c r="Q50" s="421"/>
      <c r="R50" s="465"/>
      <c r="S50" s="465"/>
      <c r="T50" s="465"/>
      <c r="U50" s="465"/>
      <c r="V50" s="465"/>
      <c r="W50" s="465"/>
      <c r="X50" s="423"/>
      <c r="AA50" s="420"/>
    </row>
    <row r="51" spans="1:27" s="360" customFormat="1" ht="15">
      <c r="A51" s="419"/>
      <c r="B51" s="420"/>
      <c r="C51" s="420"/>
      <c r="D51" s="420"/>
      <c r="E51" s="367"/>
      <c r="F51" s="367"/>
      <c r="G51" s="421"/>
      <c r="H51" s="367"/>
      <c r="I51" s="422"/>
      <c r="J51" s="421"/>
      <c r="L51" s="359"/>
      <c r="N51" s="367"/>
      <c r="O51" s="421"/>
      <c r="P51" s="367"/>
      <c r="Q51" s="421"/>
      <c r="R51" s="424"/>
      <c r="S51" s="424"/>
      <c r="T51" s="424"/>
      <c r="U51" s="424"/>
      <c r="V51" s="424"/>
      <c r="W51" s="424"/>
      <c r="X51" s="423"/>
      <c r="AA51" s="420"/>
    </row>
    <row r="52" spans="1:27" s="360" customFormat="1" ht="15">
      <c r="A52" s="419"/>
      <c r="B52" s="379"/>
      <c r="C52" s="379"/>
      <c r="D52" s="420"/>
      <c r="E52" s="367"/>
      <c r="F52" s="367"/>
      <c r="G52" s="421"/>
      <c r="H52" s="367"/>
      <c r="I52" s="422"/>
      <c r="J52" s="421"/>
      <c r="L52" s="359"/>
      <c r="N52" s="367"/>
      <c r="O52" s="421"/>
      <c r="P52" s="367"/>
      <c r="Q52" s="421"/>
      <c r="R52" s="424"/>
      <c r="S52" s="424"/>
      <c r="T52" s="424"/>
      <c r="U52" s="424"/>
      <c r="V52" s="424"/>
      <c r="W52" s="424"/>
      <c r="X52" s="423"/>
      <c r="AA52" s="420"/>
    </row>
    <row r="53" spans="1:17" ht="15">
      <c r="A53" s="312"/>
      <c r="B53" s="363"/>
      <c r="C53" s="425"/>
      <c r="D53" s="363"/>
      <c r="E53" s="367"/>
      <c r="F53" s="367"/>
      <c r="G53" s="421"/>
      <c r="H53" s="367"/>
      <c r="I53" s="426"/>
      <c r="J53" s="421"/>
      <c r="N53" s="367"/>
      <c r="O53" s="421"/>
      <c r="P53" s="367"/>
      <c r="Q53" s="421"/>
    </row>
    <row r="54" spans="1:3" ht="15">
      <c r="A54" s="312"/>
      <c r="B54" s="310"/>
      <c r="C54" s="310"/>
    </row>
    <row r="55" spans="2:3" ht="15">
      <c r="B55" s="310"/>
      <c r="C55" s="310"/>
    </row>
  </sheetData>
  <sheetProtection/>
  <mergeCells count="4">
    <mergeCell ref="A1:N1"/>
    <mergeCell ref="R50:S50"/>
    <mergeCell ref="T50:U50"/>
    <mergeCell ref="V50:W50"/>
  </mergeCells>
  <hyperlinks>
    <hyperlink ref="A4" location="Index!A1" display="Index"/>
    <hyperlink ref="A38" r:id="rId1" display="https://www.gov.uk/government/publications/teacher-supply-mode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8.140625" style="17" customWidth="1"/>
    <col min="2" max="12" width="12.57421875" style="17" customWidth="1"/>
    <col min="13" max="16384" width="9.140625" style="17" customWidth="1"/>
  </cols>
  <sheetData>
    <row r="1" spans="1:12" ht="21">
      <c r="A1" s="66" t="s">
        <v>136</v>
      </c>
      <c r="L1" s="67"/>
    </row>
    <row r="2" ht="12.75" customHeight="1">
      <c r="A2" s="25" t="s">
        <v>10</v>
      </c>
    </row>
    <row r="3" ht="12" customHeight="1">
      <c r="A3" s="25" t="s">
        <v>55</v>
      </c>
    </row>
    <row r="4" ht="18" customHeight="1">
      <c r="A4" s="68" t="s">
        <v>41</v>
      </c>
    </row>
    <row r="6" spans="1:13" ht="19.5" customHeight="1">
      <c r="A6" s="110"/>
      <c r="B6" s="466" t="s">
        <v>30</v>
      </c>
      <c r="C6" s="466"/>
      <c r="D6" s="467"/>
      <c r="E6" s="468" t="s">
        <v>18</v>
      </c>
      <c r="F6" s="468"/>
      <c r="G6" s="467"/>
      <c r="H6" s="466" t="s">
        <v>22</v>
      </c>
      <c r="I6" s="466"/>
      <c r="J6" s="466"/>
      <c r="K6" s="468" t="s">
        <v>23</v>
      </c>
      <c r="L6" s="468"/>
      <c r="M6" s="469"/>
    </row>
    <row r="7" spans="1:13" ht="97.5" customHeight="1">
      <c r="A7" s="111" t="s">
        <v>99</v>
      </c>
      <c r="B7" s="105" t="s">
        <v>110</v>
      </c>
      <c r="C7" s="105" t="s">
        <v>111</v>
      </c>
      <c r="D7" s="105" t="s">
        <v>183</v>
      </c>
      <c r="E7" s="217" t="s">
        <v>112</v>
      </c>
      <c r="F7" s="217" t="s">
        <v>113</v>
      </c>
      <c r="G7" s="217" t="s">
        <v>183</v>
      </c>
      <c r="H7" s="105" t="s">
        <v>110</v>
      </c>
      <c r="I7" s="105" t="s">
        <v>111</v>
      </c>
      <c r="J7" s="105" t="s">
        <v>183</v>
      </c>
      <c r="K7" s="217" t="s">
        <v>112</v>
      </c>
      <c r="L7" s="217" t="s">
        <v>113</v>
      </c>
      <c r="M7" s="217" t="s">
        <v>183</v>
      </c>
    </row>
    <row r="8" spans="1:13" ht="15">
      <c r="A8" s="112" t="s">
        <v>0</v>
      </c>
      <c r="B8" s="106">
        <v>0.17466802860061287</v>
      </c>
      <c r="C8" s="106">
        <v>0.6823289070480082</v>
      </c>
      <c r="D8" s="106">
        <v>0.8569969356486211</v>
      </c>
      <c r="E8" s="113">
        <v>0.18207282913165265</v>
      </c>
      <c r="F8" s="113">
        <v>0.6414565826330533</v>
      </c>
      <c r="G8" s="220">
        <v>0.823529411764706</v>
      </c>
      <c r="H8" s="106">
        <v>0.147239263803681</v>
      </c>
      <c r="I8" s="106">
        <v>0.647239263803681</v>
      </c>
      <c r="J8" s="106">
        <v>0.794478527607362</v>
      </c>
      <c r="K8" s="113">
        <v>0.17087845968712395</v>
      </c>
      <c r="L8" s="113">
        <v>0.6666666666666666</v>
      </c>
      <c r="M8" s="220">
        <v>0.8375451263537905</v>
      </c>
    </row>
    <row r="9" spans="1:13" ht="15">
      <c r="A9" s="79" t="s">
        <v>1</v>
      </c>
      <c r="B9" s="107">
        <v>0.22160664819944598</v>
      </c>
      <c r="C9" s="107">
        <v>0.4168975069252078</v>
      </c>
      <c r="D9" s="107">
        <v>0.6385041551246537</v>
      </c>
      <c r="E9" s="114">
        <v>0.29130434782608694</v>
      </c>
      <c r="F9" s="114">
        <v>0.41304347826086957</v>
      </c>
      <c r="G9" s="221">
        <v>0.7043478260869565</v>
      </c>
      <c r="H9" s="107">
        <v>0.16489361702127658</v>
      </c>
      <c r="I9" s="107">
        <v>0.3723404255319149</v>
      </c>
      <c r="J9" s="107">
        <v>0.5372340425531914</v>
      </c>
      <c r="K9" s="114">
        <v>0.23183556405353728</v>
      </c>
      <c r="L9" s="114">
        <v>0.41204588910133844</v>
      </c>
      <c r="M9" s="221">
        <v>0.6438814531548758</v>
      </c>
    </row>
    <row r="10" spans="1:13" ht="15">
      <c r="A10" s="79" t="s">
        <v>69</v>
      </c>
      <c r="B10" s="107">
        <v>0.17296962182269063</v>
      </c>
      <c r="C10" s="107">
        <v>0.45629262244265345</v>
      </c>
      <c r="D10" s="107">
        <v>0.629262244265344</v>
      </c>
      <c r="E10" s="114">
        <v>0.20884520884520885</v>
      </c>
      <c r="F10" s="114">
        <v>0.5110565110565111</v>
      </c>
      <c r="G10" s="221">
        <v>0.7199017199017199</v>
      </c>
      <c r="H10" s="107">
        <v>0.19138755980861244</v>
      </c>
      <c r="I10" s="107">
        <v>0.4019138755980861</v>
      </c>
      <c r="J10" s="107">
        <v>0.5933014354066986</v>
      </c>
      <c r="K10" s="114">
        <v>0.1812471960520413</v>
      </c>
      <c r="L10" s="114">
        <v>0.46119336025123375</v>
      </c>
      <c r="M10" s="221">
        <v>0.642440556303275</v>
      </c>
    </row>
    <row r="11" spans="1:13" ht="15">
      <c r="A11" s="79" t="s">
        <v>20</v>
      </c>
      <c r="B11" s="107">
        <v>0.21095890410958903</v>
      </c>
      <c r="C11" s="107">
        <v>0.46301369863013697</v>
      </c>
      <c r="D11" s="107">
        <v>0.673972602739726</v>
      </c>
      <c r="E11" s="114">
        <v>0.28695652173913044</v>
      </c>
      <c r="F11" s="114">
        <v>0.4956521739130435</v>
      </c>
      <c r="G11" s="221">
        <v>0.782608695652174</v>
      </c>
      <c r="H11" s="107">
        <v>0.23076923076923078</v>
      </c>
      <c r="I11" s="107">
        <v>0.38461538461538464</v>
      </c>
      <c r="J11" s="107">
        <v>0.6153846153846154</v>
      </c>
      <c r="K11" s="114">
        <v>0.22928709055876687</v>
      </c>
      <c r="L11" s="114">
        <v>0.464354527938343</v>
      </c>
      <c r="M11" s="221">
        <v>0.6936416184971098</v>
      </c>
    </row>
    <row r="12" spans="1:13" ht="15">
      <c r="A12" s="79" t="s">
        <v>71</v>
      </c>
      <c r="B12" s="107">
        <v>0.15873015873015872</v>
      </c>
      <c r="C12" s="107">
        <v>0.5396825396825397</v>
      </c>
      <c r="D12" s="107">
        <v>0.6984126984126984</v>
      </c>
      <c r="E12" s="114">
        <v>0.15178571428571427</v>
      </c>
      <c r="F12" s="114">
        <v>0.5535714285714286</v>
      </c>
      <c r="G12" s="221">
        <v>0.7053571428571429</v>
      </c>
      <c r="H12" s="107">
        <v>0.16666666666666666</v>
      </c>
      <c r="I12" s="107">
        <v>0.4444444444444444</v>
      </c>
      <c r="J12" s="107">
        <v>0.611111111111111</v>
      </c>
      <c r="K12" s="114">
        <v>0.15789473684210525</v>
      </c>
      <c r="L12" s="114">
        <v>0.5311004784688995</v>
      </c>
      <c r="M12" s="221">
        <v>0.6889952153110048</v>
      </c>
    </row>
    <row r="13" spans="1:13" ht="15">
      <c r="A13" s="79" t="s">
        <v>90</v>
      </c>
      <c r="B13" s="107">
        <v>0.21715817694369974</v>
      </c>
      <c r="C13" s="107">
        <v>0.5375335120643432</v>
      </c>
      <c r="D13" s="107">
        <v>0.754691689008043</v>
      </c>
      <c r="E13" s="114">
        <v>0.16605166051660517</v>
      </c>
      <c r="F13" s="114">
        <v>0.5424354243542435</v>
      </c>
      <c r="G13" s="221">
        <v>0.7084870848708487</v>
      </c>
      <c r="H13" s="107">
        <v>0.13580246913580246</v>
      </c>
      <c r="I13" s="107">
        <v>0.5061728395061729</v>
      </c>
      <c r="J13" s="107">
        <v>0.6419753086419753</v>
      </c>
      <c r="K13" s="114">
        <v>0.19854280510018216</v>
      </c>
      <c r="L13" s="114">
        <v>0.5364298724954463</v>
      </c>
      <c r="M13" s="221">
        <v>0.7349726775956285</v>
      </c>
    </row>
    <row r="14" spans="1:13" ht="15">
      <c r="A14" s="79" t="s">
        <v>3</v>
      </c>
      <c r="B14" s="107">
        <v>0.13466334164588528</v>
      </c>
      <c r="C14" s="107">
        <v>0.6234413965087282</v>
      </c>
      <c r="D14" s="107">
        <v>0.7581047381546135</v>
      </c>
      <c r="E14" s="114">
        <v>0.15753424657534246</v>
      </c>
      <c r="F14" s="114">
        <v>0.6438356164383562</v>
      </c>
      <c r="G14" s="221">
        <v>0.8013698630136986</v>
      </c>
      <c r="H14" s="107">
        <v>0.12962962962962962</v>
      </c>
      <c r="I14" s="107">
        <v>0.5555555555555556</v>
      </c>
      <c r="J14" s="107">
        <v>0.6851851851851852</v>
      </c>
      <c r="K14" s="114">
        <v>0.13976705490848584</v>
      </c>
      <c r="L14" s="114">
        <v>0.6222961730449251</v>
      </c>
      <c r="M14" s="221">
        <v>0.762063227953411</v>
      </c>
    </row>
    <row r="15" spans="1:13" ht="15">
      <c r="A15" s="79" t="s">
        <v>4</v>
      </c>
      <c r="B15" s="107">
        <v>0.20081967213114754</v>
      </c>
      <c r="C15" s="107">
        <v>0.7131147540983607</v>
      </c>
      <c r="D15" s="107">
        <v>0.9139344262295082</v>
      </c>
      <c r="E15" s="114">
        <v>0.18840579710144928</v>
      </c>
      <c r="F15" s="114">
        <v>0.6618357487922706</v>
      </c>
      <c r="G15" s="221">
        <v>0.8502415458937198</v>
      </c>
      <c r="H15" s="107">
        <v>0.08791208791208792</v>
      </c>
      <c r="I15" s="107">
        <v>0.6593406593406593</v>
      </c>
      <c r="J15" s="107">
        <v>0.7472527472527473</v>
      </c>
      <c r="K15" s="114">
        <v>0.18447837150127228</v>
      </c>
      <c r="L15" s="114">
        <v>0.693384223918575</v>
      </c>
      <c r="M15" s="221">
        <v>0.8778625954198473</v>
      </c>
    </row>
    <row r="16" spans="1:13" ht="15">
      <c r="A16" s="79" t="s">
        <v>21</v>
      </c>
      <c r="B16" s="107">
        <v>0.22039473684210525</v>
      </c>
      <c r="C16" s="107">
        <v>0.555921052631579</v>
      </c>
      <c r="D16" s="107">
        <v>0.7763157894736843</v>
      </c>
      <c r="E16" s="114">
        <v>0.18840579710144928</v>
      </c>
      <c r="F16" s="114">
        <v>0.5893719806763285</v>
      </c>
      <c r="G16" s="221">
        <v>0.7777777777777777</v>
      </c>
      <c r="H16" s="107">
        <v>0.17391304347826086</v>
      </c>
      <c r="I16" s="107">
        <v>0.43478260869565216</v>
      </c>
      <c r="J16" s="107">
        <v>0.6086956521739131</v>
      </c>
      <c r="K16" s="114">
        <v>0.20599250936329588</v>
      </c>
      <c r="L16" s="114">
        <v>0.5636704119850188</v>
      </c>
      <c r="M16" s="221">
        <v>0.7696629213483146</v>
      </c>
    </row>
    <row r="17" spans="1:13" ht="15">
      <c r="A17" s="79" t="s">
        <v>5</v>
      </c>
      <c r="B17" s="107">
        <v>0.196</v>
      </c>
      <c r="C17" s="107">
        <v>0.656</v>
      </c>
      <c r="D17" s="107">
        <v>0.8520000000000001</v>
      </c>
      <c r="E17" s="114">
        <v>0.23711340206185566</v>
      </c>
      <c r="F17" s="114">
        <v>0.5876288659793815</v>
      </c>
      <c r="G17" s="221">
        <v>0.8247422680412371</v>
      </c>
      <c r="H17" s="107">
        <v>0.2</v>
      </c>
      <c r="I17" s="107">
        <v>0.48</v>
      </c>
      <c r="J17" s="107">
        <v>0.6799999999999999</v>
      </c>
      <c r="K17" s="114">
        <v>0.20698924731182797</v>
      </c>
      <c r="L17" s="114">
        <v>0.6263440860215054</v>
      </c>
      <c r="M17" s="221">
        <v>0.8333333333333334</v>
      </c>
    </row>
    <row r="18" spans="1:13" ht="15">
      <c r="A18" s="79" t="s">
        <v>6</v>
      </c>
      <c r="B18" s="107">
        <v>0.18196994991652754</v>
      </c>
      <c r="C18" s="107">
        <v>0.5776293823038398</v>
      </c>
      <c r="D18" s="107">
        <v>0.7595993322203674</v>
      </c>
      <c r="E18" s="114">
        <v>0.18110236220472442</v>
      </c>
      <c r="F18" s="114">
        <v>0.5118110236220472</v>
      </c>
      <c r="G18" s="221">
        <v>0.6929133858267716</v>
      </c>
      <c r="H18" s="107">
        <v>0.07692307692307693</v>
      </c>
      <c r="I18" s="107">
        <v>0.38461538461538464</v>
      </c>
      <c r="J18" s="107">
        <v>0.46153846153846156</v>
      </c>
      <c r="K18" s="114">
        <v>0.17687661777394306</v>
      </c>
      <c r="L18" s="114">
        <v>0.540120793787748</v>
      </c>
      <c r="M18" s="221">
        <v>0.7169974115616911</v>
      </c>
    </row>
    <row r="19" spans="1:13" ht="15">
      <c r="A19" s="79" t="s">
        <v>7</v>
      </c>
      <c r="B19" s="107">
        <v>0.1258741258741259</v>
      </c>
      <c r="C19" s="107">
        <v>0.6153846153846154</v>
      </c>
      <c r="D19" s="107">
        <v>0.7412587412587412</v>
      </c>
      <c r="E19" s="114">
        <v>0.0875</v>
      </c>
      <c r="F19" s="114">
        <v>0.7125</v>
      </c>
      <c r="G19" s="221">
        <v>0.8</v>
      </c>
      <c r="H19" s="107">
        <v>0.2727272727272727</v>
      </c>
      <c r="I19" s="107">
        <v>0.6363636363636364</v>
      </c>
      <c r="J19" s="107">
        <v>0.9090909090909091</v>
      </c>
      <c r="K19" s="114">
        <v>0.1220159151193634</v>
      </c>
      <c r="L19" s="114">
        <v>0.636604774535809</v>
      </c>
      <c r="M19" s="221">
        <v>0.7586206896551724</v>
      </c>
    </row>
    <row r="20" spans="1:13" ht="15">
      <c r="A20" s="79" t="s">
        <v>8</v>
      </c>
      <c r="B20" s="107">
        <v>0.1258741258741259</v>
      </c>
      <c r="C20" s="107">
        <v>0.5454545454545454</v>
      </c>
      <c r="D20" s="107">
        <v>0.6713286713286712</v>
      </c>
      <c r="E20" s="114">
        <v>0.20512820512820512</v>
      </c>
      <c r="F20" s="114">
        <v>0.5384615384615384</v>
      </c>
      <c r="G20" s="221">
        <v>0.7435897435897436</v>
      </c>
      <c r="H20" s="107">
        <v>0.1111111111111111</v>
      </c>
      <c r="I20" s="107">
        <v>0.6111111111111112</v>
      </c>
      <c r="J20" s="107">
        <v>0.7222222222222223</v>
      </c>
      <c r="K20" s="114">
        <v>0.14</v>
      </c>
      <c r="L20" s="114">
        <v>0.55</v>
      </c>
      <c r="M20" s="221">
        <v>0.6900000000000001</v>
      </c>
    </row>
    <row r="21" spans="1:13" ht="15">
      <c r="A21" s="79" t="s">
        <v>89</v>
      </c>
      <c r="B21" s="107">
        <v>0.09574468085106383</v>
      </c>
      <c r="C21" s="107">
        <v>0.5319148936170213</v>
      </c>
      <c r="D21" s="107">
        <v>0.6276595744680851</v>
      </c>
      <c r="E21" s="114">
        <v>0.15789473684210525</v>
      </c>
      <c r="F21" s="114">
        <v>0.631578947368421</v>
      </c>
      <c r="G21" s="221">
        <v>0.7894736842105263</v>
      </c>
      <c r="H21" s="107">
        <v>0</v>
      </c>
      <c r="I21" s="107">
        <v>0</v>
      </c>
      <c r="J21" s="107">
        <v>0</v>
      </c>
      <c r="K21" s="114">
        <v>0.10619469026548672</v>
      </c>
      <c r="L21" s="114">
        <v>0.5486725663716814</v>
      </c>
      <c r="M21" s="221">
        <v>0.654867256637168</v>
      </c>
    </row>
    <row r="22" spans="1:13" ht="15">
      <c r="A22" s="79" t="s">
        <v>70</v>
      </c>
      <c r="B22" s="107">
        <v>0.17216117216117216</v>
      </c>
      <c r="C22" s="107">
        <v>0.663003663003663</v>
      </c>
      <c r="D22" s="107">
        <v>0.8351648351648351</v>
      </c>
      <c r="E22" s="114">
        <v>0.20512820512820512</v>
      </c>
      <c r="F22" s="114">
        <v>0.7051282051282052</v>
      </c>
      <c r="G22" s="221">
        <v>0.9102564102564104</v>
      </c>
      <c r="H22" s="107">
        <v>0.11538461538461539</v>
      </c>
      <c r="I22" s="107">
        <v>0.6153846153846154</v>
      </c>
      <c r="J22" s="107">
        <v>0.7307692307692308</v>
      </c>
      <c r="K22" s="114">
        <v>0.18021978021978022</v>
      </c>
      <c r="L22" s="114">
        <v>0.6747252747252748</v>
      </c>
      <c r="M22" s="221">
        <v>0.854945054945055</v>
      </c>
    </row>
    <row r="23" spans="1:13" ht="14.25" customHeight="1">
      <c r="A23" s="79"/>
      <c r="B23" s="107"/>
      <c r="C23" s="107"/>
      <c r="D23" s="107"/>
      <c r="E23" s="114"/>
      <c r="F23" s="114"/>
      <c r="G23" s="221"/>
      <c r="H23" s="107"/>
      <c r="I23" s="107"/>
      <c r="J23" s="107"/>
      <c r="K23" s="114"/>
      <c r="L23" s="114"/>
      <c r="M23" s="221"/>
    </row>
    <row r="24" spans="1:13" ht="14.25" customHeight="1">
      <c r="A24" s="79" t="s">
        <v>62</v>
      </c>
      <c r="B24" s="108">
        <v>0.1864756586135729</v>
      </c>
      <c r="C24" s="108">
        <v>0.5431589170814617</v>
      </c>
      <c r="D24" s="108">
        <v>0.7296345756950346</v>
      </c>
      <c r="E24" s="115">
        <v>0.2027664256523106</v>
      </c>
      <c r="F24" s="115">
        <v>0.5542282301163156</v>
      </c>
      <c r="G24" s="222">
        <v>0.7569946557686262</v>
      </c>
      <c r="H24" s="108">
        <v>0.15371762740183792</v>
      </c>
      <c r="I24" s="108">
        <v>0.5104427736006684</v>
      </c>
      <c r="J24" s="108">
        <v>0.6641604010025063</v>
      </c>
      <c r="K24" s="115">
        <v>0.18747522790328974</v>
      </c>
      <c r="L24" s="115">
        <v>0.5428458184700753</v>
      </c>
      <c r="M24" s="222">
        <v>0.730321046373365</v>
      </c>
    </row>
    <row r="25" spans="1:13" ht="14.25" customHeight="1">
      <c r="A25" s="116"/>
      <c r="B25" s="108"/>
      <c r="C25" s="108"/>
      <c r="D25" s="108"/>
      <c r="E25" s="115"/>
      <c r="F25" s="115"/>
      <c r="G25" s="222"/>
      <c r="H25" s="108"/>
      <c r="I25" s="108"/>
      <c r="J25" s="108"/>
      <c r="K25" s="115"/>
      <c r="L25" s="115"/>
      <c r="M25" s="222"/>
    </row>
    <row r="26" spans="1:13" ht="14.25" customHeight="1">
      <c r="A26" s="84" t="s">
        <v>68</v>
      </c>
      <c r="B26" s="108">
        <v>0.14298777003086066</v>
      </c>
      <c r="C26" s="108">
        <v>0.6116127557435136</v>
      </c>
      <c r="D26" s="108">
        <v>0.7546005257743742</v>
      </c>
      <c r="E26" s="115">
        <v>0.1651376146788991</v>
      </c>
      <c r="F26" s="115">
        <v>0.5685015290519878</v>
      </c>
      <c r="G26" s="222">
        <v>0.7336391437308869</v>
      </c>
      <c r="H26" s="108">
        <v>0.12247474747474747</v>
      </c>
      <c r="I26" s="108">
        <v>0.5416666666666666</v>
      </c>
      <c r="J26" s="108">
        <v>0.6641414141414141</v>
      </c>
      <c r="K26" s="115">
        <v>0.14592369330294788</v>
      </c>
      <c r="L26" s="115">
        <v>0.593104462250974</v>
      </c>
      <c r="M26" s="222">
        <v>0.7390281555539219</v>
      </c>
    </row>
    <row r="27" spans="1:13" ht="14.25" customHeight="1">
      <c r="A27" s="117"/>
      <c r="B27" s="108"/>
      <c r="C27" s="108"/>
      <c r="D27" s="108"/>
      <c r="E27" s="115"/>
      <c r="F27" s="115"/>
      <c r="G27" s="222"/>
      <c r="H27" s="108"/>
      <c r="I27" s="108"/>
      <c r="J27" s="108"/>
      <c r="K27" s="115"/>
      <c r="L27" s="115"/>
      <c r="M27" s="222"/>
    </row>
    <row r="28" spans="1:13" ht="14.25" customHeight="1">
      <c r="A28" s="86" t="s">
        <v>98</v>
      </c>
      <c r="B28" s="109">
        <v>0.16407629812787</v>
      </c>
      <c r="C28" s="109">
        <v>0.5784175203108443</v>
      </c>
      <c r="D28" s="109">
        <v>0.7424938184387142</v>
      </c>
      <c r="E28" s="118">
        <v>0.18369245078282437</v>
      </c>
      <c r="F28" s="118">
        <v>0.5614633390172067</v>
      </c>
      <c r="G28" s="223">
        <v>0.745155789800031</v>
      </c>
      <c r="H28" s="109">
        <v>0.13592233009708737</v>
      </c>
      <c r="I28" s="109">
        <v>0.5282272563825962</v>
      </c>
      <c r="J28" s="109">
        <v>0.6641495864796836</v>
      </c>
      <c r="K28" s="118">
        <v>0.16591654588450683</v>
      </c>
      <c r="L28" s="118">
        <v>0.568922114577771</v>
      </c>
      <c r="M28" s="223">
        <v>0.7348386604622779</v>
      </c>
    </row>
    <row r="29" ht="15">
      <c r="L29" s="128" t="s">
        <v>29</v>
      </c>
    </row>
    <row r="30" ht="15">
      <c r="A30" s="187" t="s">
        <v>31</v>
      </c>
    </row>
    <row r="31" ht="13.5" customHeight="1">
      <c r="A31" s="57" t="s">
        <v>163</v>
      </c>
    </row>
    <row r="32" ht="13.5" customHeight="1">
      <c r="A32" s="57" t="s">
        <v>100</v>
      </c>
    </row>
    <row r="33" ht="13.5" customHeight="1">
      <c r="A33" s="57" t="s">
        <v>121</v>
      </c>
    </row>
    <row r="34" ht="13.5" customHeight="1">
      <c r="A34" s="57" t="s">
        <v>117</v>
      </c>
    </row>
    <row r="35" ht="15">
      <c r="A35" s="57" t="s">
        <v>122</v>
      </c>
    </row>
    <row r="36" ht="13.5" customHeight="1">
      <c r="A36" s="57" t="s">
        <v>123</v>
      </c>
    </row>
    <row r="37" ht="13.5" customHeight="1"/>
    <row r="38" ht="13.5" customHeight="1"/>
    <row r="39" ht="13.5" customHeight="1"/>
    <row r="40" ht="15.75" customHeight="1"/>
  </sheetData>
  <sheetProtection/>
  <mergeCells count="4">
    <mergeCell ref="H6:J6"/>
    <mergeCell ref="B6:D6"/>
    <mergeCell ref="E6:G6"/>
    <mergeCell ref="K6:M6"/>
  </mergeCells>
  <hyperlinks>
    <hyperlink ref="A4" location="Index!A1" display="Index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32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57421875" style="17" customWidth="1"/>
    <col min="2" max="2" width="15.7109375" style="17" customWidth="1"/>
    <col min="3" max="3" width="16.57421875" style="17" customWidth="1"/>
    <col min="4" max="4" width="17.57421875" style="17" customWidth="1"/>
    <col min="5" max="5" width="14.421875" style="17" customWidth="1"/>
    <col min="6" max="16384" width="9.140625" style="17" customWidth="1"/>
  </cols>
  <sheetData>
    <row r="1" spans="1:12" ht="42.75" customHeight="1">
      <c r="A1" s="458" t="s">
        <v>164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ht="18" customHeight="1">
      <c r="A2" s="25" t="s">
        <v>10</v>
      </c>
    </row>
    <row r="3" ht="18" customHeight="1">
      <c r="A3" s="25" t="s">
        <v>83</v>
      </c>
    </row>
    <row r="4" ht="18" customHeight="1">
      <c r="A4" s="68" t="s">
        <v>41</v>
      </c>
    </row>
    <row r="5" ht="15">
      <c r="A5" s="67"/>
    </row>
    <row r="6" spans="1:5" ht="18.75" customHeight="1">
      <c r="A6" s="69"/>
      <c r="B6" s="470" t="s">
        <v>66</v>
      </c>
      <c r="C6" s="470"/>
      <c r="D6" s="470"/>
      <c r="E6" s="471" t="s">
        <v>101</v>
      </c>
    </row>
    <row r="7" spans="1:5" ht="88.5" customHeight="1">
      <c r="A7" s="119"/>
      <c r="B7" s="78" t="s">
        <v>32</v>
      </c>
      <c r="C7" s="78" t="s">
        <v>33</v>
      </c>
      <c r="D7" s="78" t="s">
        <v>51</v>
      </c>
      <c r="E7" s="472"/>
    </row>
    <row r="8" spans="1:5" ht="15">
      <c r="A8" s="79" t="s">
        <v>43</v>
      </c>
      <c r="B8" s="34" t="s">
        <v>49</v>
      </c>
      <c r="C8" s="34" t="s">
        <v>49</v>
      </c>
      <c r="D8" s="34" t="s">
        <v>49</v>
      </c>
      <c r="E8" s="120">
        <v>0.62</v>
      </c>
    </row>
    <row r="9" spans="1:5" ht="15">
      <c r="A9" s="79" t="s">
        <v>44</v>
      </c>
      <c r="B9" s="120">
        <v>0.1</v>
      </c>
      <c r="C9" s="120">
        <v>0.51</v>
      </c>
      <c r="D9" s="121">
        <v>0.61</v>
      </c>
      <c r="E9" s="122">
        <v>0.63</v>
      </c>
    </row>
    <row r="10" spans="1:5" ht="15">
      <c r="A10" s="79" t="s">
        <v>50</v>
      </c>
      <c r="B10" s="120">
        <v>0.1</v>
      </c>
      <c r="C10" s="120">
        <v>0.53</v>
      </c>
      <c r="D10" s="121">
        <v>0.63</v>
      </c>
      <c r="E10" s="122">
        <v>0.64</v>
      </c>
    </row>
    <row r="11" spans="1:5" ht="15">
      <c r="A11" s="79" t="s">
        <v>45</v>
      </c>
      <c r="B11" s="120">
        <v>0.12</v>
      </c>
      <c r="C11" s="120">
        <v>0.54</v>
      </c>
      <c r="D11" s="121">
        <v>0.66</v>
      </c>
      <c r="E11" s="122">
        <v>0.66</v>
      </c>
    </row>
    <row r="12" spans="1:5" s="13" customFormat="1" ht="15">
      <c r="A12" s="79" t="s">
        <v>46</v>
      </c>
      <c r="B12" s="120">
        <v>0.14</v>
      </c>
      <c r="C12" s="120">
        <v>0.57</v>
      </c>
      <c r="D12" s="121">
        <v>0.71</v>
      </c>
      <c r="E12" s="122">
        <v>0.68</v>
      </c>
    </row>
    <row r="13" spans="1:5" s="13" customFormat="1" ht="15">
      <c r="A13" s="79" t="s">
        <v>47</v>
      </c>
      <c r="B13" s="120">
        <v>0.16</v>
      </c>
      <c r="C13" s="120">
        <v>0.56</v>
      </c>
      <c r="D13" s="121">
        <v>0.72</v>
      </c>
      <c r="E13" s="122" t="s">
        <v>49</v>
      </c>
    </row>
    <row r="14" spans="1:5" ht="15">
      <c r="A14" s="94" t="s">
        <v>60</v>
      </c>
      <c r="B14" s="123">
        <v>0.16591654588450683</v>
      </c>
      <c r="C14" s="123">
        <v>0.568922114577771</v>
      </c>
      <c r="D14" s="123">
        <v>0.7348386604622779</v>
      </c>
      <c r="E14" s="124" t="s">
        <v>49</v>
      </c>
    </row>
    <row r="15" ht="15">
      <c r="E15" s="128" t="s">
        <v>29</v>
      </c>
    </row>
    <row r="16" ht="15">
      <c r="A16" s="187" t="s">
        <v>31</v>
      </c>
    </row>
    <row r="17" spans="1:7" ht="12" customHeight="1">
      <c r="A17" s="57" t="s">
        <v>130</v>
      </c>
      <c r="B17" s="61"/>
      <c r="C17" s="61"/>
      <c r="D17" s="61"/>
      <c r="E17" s="61"/>
      <c r="F17" s="61"/>
      <c r="G17" s="61"/>
    </row>
    <row r="18" spans="1:7" ht="12" customHeight="1">
      <c r="A18" s="57" t="s">
        <v>115</v>
      </c>
      <c r="B18" s="61"/>
      <c r="C18" s="61"/>
      <c r="D18" s="61"/>
      <c r="E18" s="61"/>
      <c r="F18" s="61"/>
      <c r="G18" s="61"/>
    </row>
    <row r="19" spans="1:7" ht="12" customHeight="1">
      <c r="A19" s="57" t="s">
        <v>119</v>
      </c>
      <c r="B19" s="61"/>
      <c r="C19" s="61"/>
      <c r="D19" s="61"/>
      <c r="E19" s="61"/>
      <c r="F19" s="61"/>
      <c r="G19" s="61"/>
    </row>
    <row r="20" spans="1:7" ht="12" customHeight="1">
      <c r="A20" s="57" t="s">
        <v>120</v>
      </c>
      <c r="B20" s="61"/>
      <c r="C20" s="61"/>
      <c r="D20" s="61"/>
      <c r="E20" s="61"/>
      <c r="F20" s="61"/>
      <c r="G20" s="61"/>
    </row>
    <row r="21" spans="1:7" ht="12" customHeight="1">
      <c r="A21" s="57" t="s">
        <v>102</v>
      </c>
      <c r="B21" s="186" t="s">
        <v>131</v>
      </c>
      <c r="C21" s="61"/>
      <c r="D21" s="142" t="s">
        <v>67</v>
      </c>
      <c r="E21" s="61"/>
      <c r="F21" s="61"/>
      <c r="G21" s="61"/>
    </row>
    <row r="22" spans="1:7" ht="15">
      <c r="A22" s="61"/>
      <c r="B22" s="61"/>
      <c r="C22" s="61"/>
      <c r="D22" s="61"/>
      <c r="E22" s="61"/>
      <c r="F22" s="61"/>
      <c r="G22" s="61"/>
    </row>
    <row r="28" spans="1:9" ht="15">
      <c r="A28" s="125"/>
      <c r="B28" s="127"/>
      <c r="C28" s="127"/>
      <c r="D28" s="127"/>
      <c r="E28" s="127"/>
      <c r="F28" s="125"/>
      <c r="G28" s="127"/>
      <c r="H28" s="125"/>
      <c r="I28" s="126"/>
    </row>
    <row r="29" spans="1:9" ht="15">
      <c r="A29" s="125"/>
      <c r="B29" s="127"/>
      <c r="C29" s="127"/>
      <c r="D29" s="127"/>
      <c r="E29" s="127"/>
      <c r="F29" s="125"/>
      <c r="G29" s="127"/>
      <c r="H29" s="125"/>
      <c r="I29" s="126"/>
    </row>
    <row r="30" spans="1:9" ht="15">
      <c r="A30" s="125"/>
      <c r="B30" s="127"/>
      <c r="C30" s="127"/>
      <c r="D30" s="127"/>
      <c r="E30" s="127"/>
      <c r="F30" s="125"/>
      <c r="G30" s="127"/>
      <c r="H30" s="125"/>
      <c r="I30" s="126"/>
    </row>
    <row r="31" spans="1:9" ht="15">
      <c r="A31" s="125"/>
      <c r="B31" s="127"/>
      <c r="C31" s="127"/>
      <c r="D31" s="127"/>
      <c r="E31" s="127"/>
      <c r="F31" s="125"/>
      <c r="G31" s="127"/>
      <c r="H31" s="125"/>
      <c r="I31" s="126"/>
    </row>
    <row r="32" spans="1:9" ht="15">
      <c r="A32" s="125"/>
      <c r="B32" s="127"/>
      <c r="C32" s="127"/>
      <c r="D32" s="127"/>
      <c r="E32" s="127"/>
      <c r="F32" s="125"/>
      <c r="G32" s="127"/>
      <c r="H32" s="125"/>
      <c r="I32" s="126"/>
    </row>
  </sheetData>
  <sheetProtection/>
  <mergeCells count="3">
    <mergeCell ref="B6:D6"/>
    <mergeCell ref="E6:E7"/>
    <mergeCell ref="A1:L1"/>
  </mergeCells>
  <hyperlinks>
    <hyperlink ref="A4" location="Index!A1" display="Index"/>
    <hyperlink ref="D21" r:id="rId1" display="https://www.hesa.ac.uk/free-statistics#quals"/>
  </hyperlinks>
  <printOptions/>
  <pageMargins left="0.7" right="0.7" top="0.75" bottom="0.75" header="0.3" footer="0.3"/>
  <pageSetup fitToHeight="1" fitToWidth="1" horizontalDpi="600" verticalDpi="600" orientation="landscape" paperSize="9" scale="94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140625" style="17" customWidth="1"/>
    <col min="2" max="2" width="10.421875" style="17" customWidth="1"/>
    <col min="3" max="3" width="12.00390625" style="17" customWidth="1"/>
    <col min="4" max="4" width="12.57421875" style="17" customWidth="1"/>
    <col min="5" max="5" width="8.8515625" style="17" customWidth="1"/>
    <col min="6" max="16384" width="9.140625" style="17" customWidth="1"/>
  </cols>
  <sheetData>
    <row r="1" ht="21">
      <c r="A1" s="66" t="s">
        <v>137</v>
      </c>
    </row>
    <row r="2" ht="15">
      <c r="A2" s="25" t="s">
        <v>10</v>
      </c>
    </row>
    <row r="3" ht="15">
      <c r="A3" s="25" t="s">
        <v>54</v>
      </c>
    </row>
    <row r="4" ht="15">
      <c r="A4" s="68" t="s">
        <v>41</v>
      </c>
    </row>
    <row r="6" spans="1:5" ht="33" customHeight="1">
      <c r="A6" s="147" t="s">
        <v>155</v>
      </c>
      <c r="B6" s="33" t="s">
        <v>30</v>
      </c>
      <c r="C6" s="33" t="s">
        <v>18</v>
      </c>
      <c r="D6" s="33" t="s">
        <v>22</v>
      </c>
      <c r="E6" s="33" t="s">
        <v>9</v>
      </c>
    </row>
    <row r="7" spans="1:5" ht="15">
      <c r="A7" s="112" t="s">
        <v>11</v>
      </c>
      <c r="B7" s="114">
        <v>0.1913782296817327</v>
      </c>
      <c r="C7" s="114">
        <v>0.2434250764525994</v>
      </c>
      <c r="D7" s="114">
        <v>0.27335858585858586</v>
      </c>
      <c r="E7" s="114">
        <v>0.2069952636235882</v>
      </c>
    </row>
    <row r="8" spans="1:5" ht="15">
      <c r="A8" s="79" t="s">
        <v>12</v>
      </c>
      <c r="B8" s="114">
        <v>0.8086217703182673</v>
      </c>
      <c r="C8" s="114">
        <v>0.7565749235474006</v>
      </c>
      <c r="D8" s="114">
        <v>0.7266414141414141</v>
      </c>
      <c r="E8" s="114">
        <v>0.7930047363764118</v>
      </c>
    </row>
    <row r="9" spans="1:5" ht="15">
      <c r="A9" s="79" t="s">
        <v>91</v>
      </c>
      <c r="B9" s="71">
        <v>14359</v>
      </c>
      <c r="C9" s="71">
        <v>3270</v>
      </c>
      <c r="D9" s="71">
        <v>1584</v>
      </c>
      <c r="E9" s="71">
        <v>19213</v>
      </c>
    </row>
    <row r="10" spans="1:5" ht="15">
      <c r="A10" s="116"/>
      <c r="B10" s="216"/>
      <c r="C10" s="216"/>
      <c r="D10" s="216"/>
      <c r="E10" s="216"/>
    </row>
    <row r="11" spans="1:6" ht="15">
      <c r="A11" s="79" t="s">
        <v>13</v>
      </c>
      <c r="B11" s="114">
        <v>0.39929947460595444</v>
      </c>
      <c r="C11" s="114">
        <v>0.3957874882112543</v>
      </c>
      <c r="D11" s="114">
        <v>0.4277360066833751</v>
      </c>
      <c r="E11" s="114">
        <v>0.4010662133972031</v>
      </c>
      <c r="F11" s="114"/>
    </row>
    <row r="12" spans="1:6" ht="15">
      <c r="A12" s="79" t="s">
        <v>14</v>
      </c>
      <c r="B12" s="114">
        <v>0.6007005253940455</v>
      </c>
      <c r="C12" s="114">
        <v>0.6042125117887457</v>
      </c>
      <c r="D12" s="114">
        <v>0.5722639933166249</v>
      </c>
      <c r="E12" s="114">
        <v>0.5989337866027968</v>
      </c>
      <c r="F12" s="114"/>
    </row>
    <row r="13" spans="1:5" ht="15">
      <c r="A13" s="94" t="s">
        <v>91</v>
      </c>
      <c r="B13" s="73">
        <v>8565</v>
      </c>
      <c r="C13" s="73">
        <v>3181</v>
      </c>
      <c r="D13" s="73">
        <v>1197</v>
      </c>
      <c r="E13" s="73">
        <v>12943</v>
      </c>
    </row>
    <row r="14" spans="4:5" ht="15">
      <c r="D14" s="131"/>
      <c r="E14" s="132" t="s">
        <v>29</v>
      </c>
    </row>
    <row r="15" ht="15">
      <c r="A15" s="187" t="s">
        <v>31</v>
      </c>
    </row>
    <row r="16" ht="12.75" customHeight="1">
      <c r="A16" s="57" t="s">
        <v>130</v>
      </c>
    </row>
    <row r="17" ht="12.75" customHeight="1">
      <c r="A17" s="57" t="s">
        <v>115</v>
      </c>
    </row>
    <row r="18" ht="12.75" customHeight="1">
      <c r="A18" s="57" t="s">
        <v>116</v>
      </c>
    </row>
    <row r="19" ht="12.75" customHeight="1">
      <c r="A19" s="57" t="s">
        <v>117</v>
      </c>
    </row>
    <row r="20" ht="12.75" customHeight="1">
      <c r="A20" s="61" t="s">
        <v>118</v>
      </c>
    </row>
    <row r="21" ht="12.75" customHeight="1">
      <c r="A21" s="57" t="s">
        <v>109</v>
      </c>
    </row>
  </sheetData>
  <sheetProtection/>
  <hyperlinks>
    <hyperlink ref="A4" location="Index!A1" display="Index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140625" style="17" customWidth="1"/>
    <col min="2" max="7" width="16.140625" style="17" customWidth="1"/>
    <col min="8" max="16384" width="9.140625" style="17" customWidth="1"/>
  </cols>
  <sheetData>
    <row r="1" ht="21">
      <c r="A1" s="66" t="s">
        <v>114</v>
      </c>
    </row>
    <row r="2" ht="15">
      <c r="A2" s="25" t="s">
        <v>10</v>
      </c>
    </row>
    <row r="3" ht="15">
      <c r="A3" s="25" t="s">
        <v>83</v>
      </c>
    </row>
    <row r="4" ht="15">
      <c r="A4" s="68" t="s">
        <v>41</v>
      </c>
    </row>
    <row r="6" spans="1:7" ht="48.75" customHeight="1">
      <c r="A6" s="129" t="s">
        <v>165</v>
      </c>
      <c r="B6" s="33" t="s">
        <v>11</v>
      </c>
      <c r="C6" s="33" t="s">
        <v>12</v>
      </c>
      <c r="D6" s="33" t="s">
        <v>13</v>
      </c>
      <c r="E6" s="33" t="s">
        <v>14</v>
      </c>
      <c r="F6" s="33" t="s">
        <v>73</v>
      </c>
      <c r="G6" s="33" t="s">
        <v>74</v>
      </c>
    </row>
    <row r="7" spans="1:7" ht="15">
      <c r="A7" s="135" t="s">
        <v>43</v>
      </c>
      <c r="B7" s="72">
        <v>0.14615288689362763</v>
      </c>
      <c r="C7" s="72">
        <v>0.8538471131063724</v>
      </c>
      <c r="D7" s="72">
        <v>0.37230977800372816</v>
      </c>
      <c r="E7" s="72">
        <v>0.6276902219962718</v>
      </c>
      <c r="F7" s="72">
        <v>0.26481135710263476</v>
      </c>
      <c r="G7" s="72">
        <v>0.7351886428973652</v>
      </c>
    </row>
    <row r="8" spans="1:7" ht="15">
      <c r="A8" s="135" t="s">
        <v>44</v>
      </c>
      <c r="B8" s="72">
        <v>0.16056173200702165</v>
      </c>
      <c r="C8" s="72">
        <v>0.8394382679929784</v>
      </c>
      <c r="D8" s="72">
        <v>0.3809451296888483</v>
      </c>
      <c r="E8" s="72">
        <v>0.6190548703111517</v>
      </c>
      <c r="F8" s="72">
        <v>0.27857356418689355</v>
      </c>
      <c r="G8" s="72">
        <v>0.7214264358131065</v>
      </c>
    </row>
    <row r="9" spans="1:7" ht="15">
      <c r="A9" s="135" t="s">
        <v>50</v>
      </c>
      <c r="B9" s="114">
        <v>0.18</v>
      </c>
      <c r="C9" s="114">
        <v>0.82</v>
      </c>
      <c r="D9" s="72">
        <v>0.3823714585519412</v>
      </c>
      <c r="E9" s="72">
        <v>0.6176285414480588</v>
      </c>
      <c r="F9" s="72">
        <v>0.2870476816116494</v>
      </c>
      <c r="G9" s="72">
        <v>0.7129523183883506</v>
      </c>
    </row>
    <row r="10" spans="1:7" ht="15">
      <c r="A10" s="135" t="s">
        <v>45</v>
      </c>
      <c r="B10" s="114">
        <v>0.19</v>
      </c>
      <c r="C10" s="114">
        <v>0.81</v>
      </c>
      <c r="D10" s="114">
        <v>0.38</v>
      </c>
      <c r="E10" s="114">
        <v>0.62</v>
      </c>
      <c r="F10" s="114">
        <v>0.2772568071404361</v>
      </c>
      <c r="G10" s="114">
        <v>0.7227431928595639</v>
      </c>
    </row>
    <row r="11" spans="1:7" ht="15">
      <c r="A11" s="135" t="s">
        <v>46</v>
      </c>
      <c r="B11" s="114">
        <v>0.2</v>
      </c>
      <c r="C11" s="114">
        <v>0.8</v>
      </c>
      <c r="D11" s="114">
        <v>0.38</v>
      </c>
      <c r="E11" s="114">
        <v>0.62</v>
      </c>
      <c r="F11" s="114">
        <v>0.2758769656125799</v>
      </c>
      <c r="G11" s="114">
        <v>0.7241230343874201</v>
      </c>
    </row>
    <row r="12" spans="1:7" ht="15">
      <c r="A12" s="135" t="s">
        <v>47</v>
      </c>
      <c r="B12" s="114">
        <v>0.21</v>
      </c>
      <c r="C12" s="114">
        <v>0.79</v>
      </c>
      <c r="D12" s="114">
        <v>0.38</v>
      </c>
      <c r="E12" s="114">
        <v>0.62</v>
      </c>
      <c r="F12" s="114">
        <v>0.27904454953462454</v>
      </c>
      <c r="G12" s="114">
        <v>0.7209554504653755</v>
      </c>
    </row>
    <row r="13" spans="1:7" ht="15">
      <c r="A13" s="139" t="s">
        <v>60</v>
      </c>
      <c r="B13" s="140">
        <v>0.206995263623588</v>
      </c>
      <c r="C13" s="140">
        <v>0.7930047363764118</v>
      </c>
      <c r="D13" s="140">
        <v>0.4010662133972031</v>
      </c>
      <c r="E13" s="140">
        <v>0.5989337866027968</v>
      </c>
      <c r="F13" s="140">
        <v>0.28511008831944273</v>
      </c>
      <c r="G13" s="146">
        <v>0.7148899116805573</v>
      </c>
    </row>
    <row r="14" spans="4:7" ht="15">
      <c r="D14" s="131"/>
      <c r="E14" s="131"/>
      <c r="G14" s="132" t="s">
        <v>29</v>
      </c>
    </row>
    <row r="15" ht="15">
      <c r="A15" s="187" t="s">
        <v>31</v>
      </c>
    </row>
    <row r="16" ht="15">
      <c r="A16" s="57" t="s">
        <v>130</v>
      </c>
    </row>
    <row r="17" ht="15">
      <c r="A17" s="57" t="s">
        <v>115</v>
      </c>
    </row>
    <row r="18" ht="15">
      <c r="A18" s="57" t="s">
        <v>116</v>
      </c>
    </row>
    <row r="19" ht="15">
      <c r="A19" s="57" t="s">
        <v>117</v>
      </c>
    </row>
    <row r="20" ht="15">
      <c r="A20" s="57" t="s">
        <v>108</v>
      </c>
    </row>
    <row r="43" ht="15">
      <c r="A43" s="28"/>
    </row>
  </sheetData>
  <sheetProtection/>
  <hyperlinks>
    <hyperlink ref="A4" location="Index!A1" display="Index"/>
  </hyperlink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tables</dc:title>
  <dc:subject/>
  <dc:creator>McLATCHIE, Graham</dc:creator>
  <cp:keywords/>
  <dc:description/>
  <cp:lastModifiedBy>COTZIAS, Eleanor</cp:lastModifiedBy>
  <cp:lastPrinted>2014-11-25T10:04:56Z</cp:lastPrinted>
  <dcterms:created xsi:type="dcterms:W3CDTF">2012-11-01T14:31:39Z</dcterms:created>
  <dcterms:modified xsi:type="dcterms:W3CDTF">2015-06-25T13:33:55Z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0x0101007F645D6FBA204A029FECB8BFC6578C39005279853530254253B886E13194843F8A003AA4A7828D8545A79A93568015812350001F08A357951FCF43B485014280D9BC3B</vt:lpwstr>
  </property>
  <property fmtid="{D5CDD505-2E9C-101B-9397-08002B2CF9AE}" pid="3" name="TaxCatchAll">
    <vt:lpwstr>16;#Project|93a71d14-959c-44cc-bd90-e2598b79df3e;#27;#Teacher standards / training / recruitment|8c171d0f-89fe-44e9-b121-afc7c039895f;#5;#NCTL|8a55f59b-7d94-44dd-a344-986d47acf947;#4;#NCTL|50b03fc4-9596-44c0-8ddf-78c55856c7ae;#36;#Workplace training and d</vt:lpwstr>
  </property>
  <property fmtid="{D5CDD505-2E9C-101B-9397-08002B2CF9AE}" pid="4" name="IWPFunctionTaxHTField0">
    <vt:lpwstr>Workplace training and development|89e419b4-0e1f-4a20-aa04-0ea6970af53d</vt:lpwstr>
  </property>
  <property fmtid="{D5CDD505-2E9C-101B-9397-08002B2CF9AE}" pid="5" name="IWPSubjectTaxHTField0">
    <vt:lpwstr>Teacher standards / training / recruitment|8c171d0f-89fe-44e9-b121-afc7c039895f</vt:lpwstr>
  </property>
  <property fmtid="{D5CDD505-2E9C-101B-9397-08002B2CF9AE}" pid="6" name="IWPContributor">
    <vt:lpwstr/>
  </property>
  <property fmtid="{D5CDD505-2E9C-101B-9397-08002B2CF9AE}" pid="7" name="IWPRightsProtectiveMarkingTaxHTField0">
    <vt:lpwstr>Official|0884c477-2e62-47ea-b19c-5af6e91124c5</vt:lpwstr>
  </property>
  <property fmtid="{D5CDD505-2E9C-101B-9397-08002B2CF9AE}" pid="8" name="IWPOwnerTaxHTField0">
    <vt:lpwstr>NCTL|8a55f59b-7d94-44dd-a344-986d47acf947</vt:lpwstr>
  </property>
  <property fmtid="{D5CDD505-2E9C-101B-9397-08002B2CF9AE}" pid="9" name="IWPSiteTypeTaxHTField0">
    <vt:lpwstr>Project|93a71d14-959c-44cc-bd90-e2598b79df3e</vt:lpwstr>
  </property>
  <property fmtid="{D5CDD505-2E9C-101B-9397-08002B2CF9AE}" pid="10" name="IWPOrganisationalUnitTaxHTField0">
    <vt:lpwstr>NCTL|50b03fc4-9596-44c0-8ddf-78c55856c7ae</vt:lpwstr>
  </property>
  <property fmtid="{D5CDD505-2E9C-101B-9397-08002B2CF9AE}" pid="11" name="Comments">
    <vt:lpwstr/>
  </property>
  <property fmtid="{D5CDD505-2E9C-101B-9397-08002B2CF9AE}" pid="12" name="IWPOrganisationalUnit">
    <vt:lpwstr>4;#NCTL|50b03fc4-9596-44c0-8ddf-78c55856c7ae</vt:lpwstr>
  </property>
  <property fmtid="{D5CDD505-2E9C-101B-9397-08002B2CF9AE}" pid="13" name="IWPSiteType">
    <vt:lpwstr>16;#Project|93a71d14-959c-44cc-bd90-e2598b79df3e</vt:lpwstr>
  </property>
  <property fmtid="{D5CDD505-2E9C-101B-9397-08002B2CF9AE}" pid="14" name="IWPRightsProtectiveMarking">
    <vt:lpwstr>2;#Official|0884c477-2e62-47ea-b19c-5af6e91124c5</vt:lpwstr>
  </property>
  <property fmtid="{D5CDD505-2E9C-101B-9397-08002B2CF9AE}" pid="15" name="IWPSubject">
    <vt:lpwstr>27;#Teacher standards / training / recruitment|8c171d0f-89fe-44e9-b121-afc7c039895f</vt:lpwstr>
  </property>
  <property fmtid="{D5CDD505-2E9C-101B-9397-08002B2CF9AE}" pid="16" name="IWPOwner">
    <vt:lpwstr>5;#NCTL|8a55f59b-7d94-44dd-a344-986d47acf947</vt:lpwstr>
  </property>
  <property fmtid="{D5CDD505-2E9C-101B-9397-08002B2CF9AE}" pid="17" name="IWPFunction">
    <vt:lpwstr>36;#Workplace training and development|89e419b4-0e1f-4a20-aa04-0ea6970af53d</vt:lpwstr>
  </property>
  <property fmtid="{D5CDD505-2E9C-101B-9397-08002B2CF9AE}" pid="18" name="_dlc_DocId">
    <vt:lpwstr>KHZH3PVSNM5V-5-45495</vt:lpwstr>
  </property>
  <property fmtid="{D5CDD505-2E9C-101B-9397-08002B2CF9AE}" pid="19" name="_dlc_DocIdItemGuid">
    <vt:lpwstr>4cd0fa0d-c1d2-4d91-879f-d756053244f9</vt:lpwstr>
  </property>
  <property fmtid="{D5CDD505-2E9C-101B-9397-08002B2CF9AE}" pid="20" name="_dlc_DocIdUrl">
    <vt:lpwstr>http://workplaces/sites/tafap/b/_layouts/DocIdRedir.aspx?ID=KHZH3PVSNM5V-5-45495, KHZH3PVSNM5V-5-45495</vt:lpwstr>
  </property>
</Properties>
</file>