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3256" windowHeight="12588"/>
  </bookViews>
  <sheets>
    <sheet name="LA Drop Down" sheetId="4" r:id="rId1"/>
    <sheet name="Spending Power per Dwelling" sheetId="1" r:id="rId2"/>
  </sheets>
  <definedNames>
    <definedName name="_xlnm._FilterDatabase" localSheetId="1" hidden="1">'Spending Power per Dwelling'!$A$34:$K$34</definedName>
    <definedName name="_xlnm.Print_Area" localSheetId="1">'Spending Power per Dwelling'!$A$2:$K$416</definedName>
  </definedNames>
  <calcPr calcId="145621"/>
</workbook>
</file>

<file path=xl/calcChain.xml><?xml version="1.0" encoding="utf-8"?>
<calcChain xmlns="http://schemas.openxmlformats.org/spreadsheetml/2006/main">
  <c r="N50" i="4" l="1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N127" i="4"/>
  <c r="N128" i="4"/>
  <c r="N129" i="4"/>
  <c r="N130" i="4"/>
  <c r="N131" i="4"/>
  <c r="N132" i="4"/>
  <c r="N133" i="4"/>
  <c r="N134" i="4"/>
  <c r="N135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150" i="4"/>
  <c r="N151" i="4"/>
  <c r="N152" i="4"/>
  <c r="N153" i="4"/>
  <c r="N154" i="4"/>
  <c r="N155" i="4"/>
  <c r="N156" i="4"/>
  <c r="N157" i="4"/>
  <c r="N158" i="4"/>
  <c r="N159" i="4"/>
  <c r="N160" i="4"/>
  <c r="N161" i="4"/>
  <c r="N162" i="4"/>
  <c r="N163" i="4"/>
  <c r="N164" i="4"/>
  <c r="N165" i="4"/>
  <c r="N166" i="4"/>
  <c r="N167" i="4"/>
  <c r="N168" i="4"/>
  <c r="N169" i="4"/>
  <c r="N170" i="4"/>
  <c r="N171" i="4"/>
  <c r="N172" i="4"/>
  <c r="N173" i="4"/>
  <c r="N174" i="4"/>
  <c r="N175" i="4"/>
  <c r="N176" i="4"/>
  <c r="N177" i="4"/>
  <c r="N178" i="4"/>
  <c r="N179" i="4"/>
  <c r="N180" i="4"/>
  <c r="N181" i="4"/>
  <c r="N182" i="4"/>
  <c r="N183" i="4"/>
  <c r="N184" i="4"/>
  <c r="N185" i="4"/>
  <c r="N186" i="4"/>
  <c r="N187" i="4"/>
  <c r="N188" i="4"/>
  <c r="N189" i="4"/>
  <c r="N190" i="4"/>
  <c r="N191" i="4"/>
  <c r="N192" i="4"/>
  <c r="N193" i="4"/>
  <c r="N194" i="4"/>
  <c r="N195" i="4"/>
  <c r="N196" i="4"/>
  <c r="N197" i="4"/>
  <c r="N198" i="4"/>
  <c r="N199" i="4"/>
  <c r="N200" i="4"/>
  <c r="N201" i="4"/>
  <c r="N202" i="4"/>
  <c r="N203" i="4"/>
  <c r="N204" i="4"/>
  <c r="N205" i="4"/>
  <c r="N206" i="4"/>
  <c r="N207" i="4"/>
  <c r="N208" i="4"/>
  <c r="N209" i="4"/>
  <c r="N210" i="4"/>
  <c r="N211" i="4"/>
  <c r="N212" i="4"/>
  <c r="N213" i="4"/>
  <c r="N214" i="4"/>
  <c r="N215" i="4"/>
  <c r="N216" i="4"/>
  <c r="N217" i="4"/>
  <c r="N218" i="4"/>
  <c r="N219" i="4"/>
  <c r="N220" i="4"/>
  <c r="N221" i="4"/>
  <c r="N222" i="4"/>
  <c r="N223" i="4"/>
  <c r="N224" i="4"/>
  <c r="N225" i="4"/>
  <c r="N226" i="4"/>
  <c r="N227" i="4"/>
  <c r="N228" i="4"/>
  <c r="N229" i="4"/>
  <c r="N230" i="4"/>
  <c r="N231" i="4"/>
  <c r="N232" i="4"/>
  <c r="N233" i="4"/>
  <c r="N234" i="4"/>
  <c r="N235" i="4"/>
  <c r="N236" i="4"/>
  <c r="N237" i="4"/>
  <c r="N238" i="4"/>
  <c r="N239" i="4"/>
  <c r="N240" i="4"/>
  <c r="N241" i="4"/>
  <c r="N242" i="4"/>
  <c r="N243" i="4"/>
  <c r="N244" i="4"/>
  <c r="N245" i="4"/>
  <c r="N246" i="4"/>
  <c r="N247" i="4"/>
  <c r="N248" i="4"/>
  <c r="N249" i="4"/>
  <c r="N250" i="4"/>
  <c r="N251" i="4"/>
  <c r="N252" i="4"/>
  <c r="N253" i="4"/>
  <c r="N254" i="4"/>
  <c r="N255" i="4"/>
  <c r="N256" i="4"/>
  <c r="N257" i="4"/>
  <c r="N258" i="4"/>
  <c r="N259" i="4"/>
  <c r="N260" i="4"/>
  <c r="N261" i="4"/>
  <c r="N262" i="4"/>
  <c r="N263" i="4"/>
  <c r="N264" i="4"/>
  <c r="N265" i="4"/>
  <c r="N266" i="4"/>
  <c r="N267" i="4"/>
  <c r="N268" i="4"/>
  <c r="N269" i="4"/>
  <c r="N270" i="4"/>
  <c r="N271" i="4"/>
  <c r="N272" i="4"/>
  <c r="N273" i="4"/>
  <c r="N274" i="4"/>
  <c r="N275" i="4"/>
  <c r="N276" i="4"/>
  <c r="N277" i="4"/>
  <c r="N278" i="4"/>
  <c r="N279" i="4"/>
  <c r="N280" i="4"/>
  <c r="N281" i="4"/>
  <c r="N282" i="4"/>
  <c r="N283" i="4"/>
  <c r="N284" i="4"/>
  <c r="N285" i="4"/>
  <c r="N286" i="4"/>
  <c r="N287" i="4"/>
  <c r="N288" i="4"/>
  <c r="N289" i="4"/>
  <c r="N290" i="4"/>
  <c r="N291" i="4"/>
  <c r="N292" i="4"/>
  <c r="N293" i="4"/>
  <c r="N294" i="4"/>
  <c r="N295" i="4"/>
  <c r="N296" i="4"/>
  <c r="N297" i="4"/>
  <c r="N298" i="4"/>
  <c r="N299" i="4"/>
  <c r="N300" i="4"/>
  <c r="N301" i="4"/>
  <c r="N302" i="4"/>
  <c r="N303" i="4"/>
  <c r="N304" i="4"/>
  <c r="N305" i="4"/>
  <c r="N306" i="4"/>
  <c r="N307" i="4"/>
  <c r="N308" i="4"/>
  <c r="N309" i="4"/>
  <c r="N310" i="4"/>
  <c r="N311" i="4"/>
  <c r="N312" i="4"/>
  <c r="N313" i="4"/>
  <c r="N314" i="4"/>
  <c r="N315" i="4"/>
  <c r="N316" i="4"/>
  <c r="N317" i="4"/>
  <c r="N318" i="4"/>
  <c r="N319" i="4"/>
  <c r="N320" i="4"/>
  <c r="N321" i="4"/>
  <c r="N322" i="4"/>
  <c r="N323" i="4"/>
  <c r="N324" i="4"/>
  <c r="N325" i="4"/>
  <c r="N326" i="4"/>
  <c r="N327" i="4"/>
  <c r="N328" i="4"/>
  <c r="N329" i="4"/>
  <c r="N330" i="4"/>
  <c r="N331" i="4"/>
  <c r="N332" i="4"/>
  <c r="N333" i="4"/>
  <c r="N334" i="4"/>
  <c r="N335" i="4"/>
  <c r="N336" i="4"/>
  <c r="N337" i="4"/>
  <c r="N338" i="4"/>
  <c r="N339" i="4"/>
  <c r="N340" i="4"/>
  <c r="N341" i="4"/>
  <c r="N342" i="4"/>
  <c r="N343" i="4"/>
  <c r="N344" i="4"/>
  <c r="N345" i="4"/>
  <c r="N346" i="4"/>
  <c r="N347" i="4"/>
  <c r="N348" i="4"/>
  <c r="N349" i="4"/>
  <c r="N350" i="4"/>
  <c r="N351" i="4"/>
  <c r="N352" i="4"/>
  <c r="N353" i="4"/>
  <c r="N354" i="4"/>
  <c r="N355" i="4"/>
  <c r="N356" i="4"/>
  <c r="N357" i="4"/>
  <c r="N358" i="4"/>
  <c r="N359" i="4"/>
  <c r="N360" i="4"/>
  <c r="N361" i="4"/>
  <c r="N362" i="4"/>
  <c r="N363" i="4"/>
  <c r="N364" i="4"/>
  <c r="N365" i="4"/>
  <c r="N366" i="4"/>
  <c r="N367" i="4"/>
  <c r="N368" i="4"/>
  <c r="N369" i="4"/>
  <c r="N370" i="4"/>
  <c r="N371" i="4"/>
  <c r="N372" i="4"/>
  <c r="N373" i="4"/>
  <c r="N374" i="4"/>
  <c r="N375" i="4"/>
  <c r="N376" i="4"/>
  <c r="N377" i="4"/>
  <c r="N378" i="4"/>
  <c r="N379" i="4"/>
  <c r="N380" i="4"/>
  <c r="N381" i="4"/>
  <c r="N382" i="4"/>
  <c r="N383" i="4"/>
  <c r="N384" i="4"/>
  <c r="N385" i="4"/>
  <c r="N386" i="4"/>
  <c r="N387" i="4"/>
  <c r="N388" i="4"/>
  <c r="N389" i="4"/>
  <c r="N390" i="4"/>
  <c r="N391" i="4"/>
  <c r="N392" i="4"/>
  <c r="N393" i="4"/>
  <c r="N394" i="4"/>
  <c r="N395" i="4"/>
  <c r="N396" i="4"/>
  <c r="N397" i="4"/>
  <c r="N398" i="4"/>
  <c r="N399" i="4"/>
  <c r="N400" i="4"/>
  <c r="N401" i="4"/>
  <c r="N402" i="4"/>
  <c r="N403" i="4"/>
  <c r="N404" i="4"/>
  <c r="N405" i="4"/>
  <c r="N406" i="4"/>
  <c r="N407" i="4"/>
  <c r="N408" i="4"/>
  <c r="N409" i="4"/>
  <c r="N410" i="4"/>
  <c r="N411" i="4"/>
  <c r="N412" i="4"/>
  <c r="N413" i="4"/>
  <c r="N414" i="4"/>
  <c r="N415" i="4"/>
  <c r="N416" i="4"/>
  <c r="N417" i="4"/>
  <c r="N418" i="4"/>
  <c r="N419" i="4"/>
  <c r="N420" i="4"/>
  <c r="N421" i="4"/>
  <c r="N422" i="4"/>
  <c r="N423" i="4"/>
  <c r="N424" i="4"/>
  <c r="N425" i="4"/>
  <c r="N426" i="4"/>
  <c r="N427" i="4"/>
  <c r="N428" i="4"/>
  <c r="N429" i="4"/>
  <c r="N430" i="4"/>
  <c r="N47" i="4"/>
  <c r="N42" i="4" l="1"/>
  <c r="N43" i="4"/>
  <c r="N44" i="4"/>
  <c r="N49" i="4"/>
  <c r="N41" i="4"/>
  <c r="N26" i="4"/>
  <c r="N27" i="4"/>
  <c r="N28" i="4"/>
  <c r="N29" i="4"/>
  <c r="N31" i="4"/>
  <c r="N32" i="4"/>
  <c r="N33" i="4"/>
  <c r="N34" i="4"/>
  <c r="N36" i="4"/>
  <c r="N37" i="4"/>
  <c r="N39" i="4"/>
  <c r="N40" i="4"/>
  <c r="N25" i="4"/>
  <c r="N23" i="4"/>
  <c r="N22" i="4"/>
  <c r="M5" i="4" s="1"/>
  <c r="B1" i="1" l="1"/>
  <c r="C1" i="1"/>
  <c r="D1" i="1"/>
  <c r="E1" i="1"/>
  <c r="F1" i="1"/>
  <c r="G1" i="1"/>
  <c r="H1" i="1"/>
  <c r="I1" i="1"/>
  <c r="J1" i="1"/>
  <c r="K1" i="1"/>
  <c r="A1" i="1"/>
  <c r="E14" i="4" s="1"/>
  <c r="E16" i="4" l="1"/>
  <c r="E9" i="4"/>
  <c r="E10" i="4" l="1"/>
  <c r="E11" i="4" l="1"/>
  <c r="E12" i="4"/>
  <c r="E17" i="4"/>
  <c r="E18" i="4" l="1"/>
  <c r="E19" i="4"/>
</calcChain>
</file>

<file path=xl/sharedStrings.xml><?xml version="1.0" encoding="utf-8"?>
<sst xmlns="http://schemas.openxmlformats.org/spreadsheetml/2006/main" count="1647" uniqueCount="824">
  <si>
    <t>Local Authority</t>
  </si>
  <si>
    <t>2014-15 Spending Power (adjusted)</t>
  </si>
  <si>
    <t>Change</t>
  </si>
  <si>
    <t>Dwellings As At September 2014</t>
  </si>
  <si>
    <t>2014-15 Spending Power (adjusted) per Dwelling</t>
  </si>
  <si>
    <t>(£ per dwelling)</t>
  </si>
  <si>
    <t>nonGLA</t>
  </si>
  <si>
    <t>England except GLA</t>
  </si>
  <si>
    <t>TE</t>
  </si>
  <si>
    <t>England</t>
  </si>
  <si>
    <t>TL</t>
  </si>
  <si>
    <t>London area</t>
  </si>
  <si>
    <t>TM</t>
  </si>
  <si>
    <t>Metropolitan areas</t>
  </si>
  <si>
    <t>TS</t>
  </si>
  <si>
    <t>Shire areas</t>
  </si>
  <si>
    <t>TF</t>
  </si>
  <si>
    <t>All Fire Authorities</t>
  </si>
  <si>
    <t>R403</t>
  </si>
  <si>
    <t>Isles of Scilly</t>
  </si>
  <si>
    <t>TILB</t>
  </si>
  <si>
    <t>Inner London boroughs incl. City</t>
  </si>
  <si>
    <t>TOLB</t>
  </si>
  <si>
    <t>Outer London boroughs</t>
  </si>
  <si>
    <t>TLB</t>
  </si>
  <si>
    <t>London boroughs</t>
  </si>
  <si>
    <t>R570</t>
  </si>
  <si>
    <t>GLA - all functions</t>
  </si>
  <si>
    <t>TMD</t>
  </si>
  <si>
    <t>Metropolitan districts</t>
  </si>
  <si>
    <t>TFIR</t>
  </si>
  <si>
    <t>Metropolitan fire authorities</t>
  </si>
  <si>
    <t>TUFIR</t>
  </si>
  <si>
    <t>Shire unitaries with fire</t>
  </si>
  <si>
    <t>TUNFIR</t>
  </si>
  <si>
    <t>Shire unitaries without fire</t>
  </si>
  <si>
    <t>TSCFIR</t>
  </si>
  <si>
    <t>Shire counties with fire</t>
  </si>
  <si>
    <t>TSCNFIR</t>
  </si>
  <si>
    <t>Shire counties without fire</t>
  </si>
  <si>
    <t>TSD</t>
  </si>
  <si>
    <t>Shire districts</t>
  </si>
  <si>
    <t>TSFIR</t>
  </si>
  <si>
    <t>Combined fire authorities</t>
  </si>
  <si>
    <t>R370</t>
  </si>
  <si>
    <t>City of London</t>
  </si>
  <si>
    <t>R371</t>
  </si>
  <si>
    <t>Camden</t>
  </si>
  <si>
    <t>R372</t>
  </si>
  <si>
    <t>Greenwich</t>
  </si>
  <si>
    <t>R373</t>
  </si>
  <si>
    <t>Hackney</t>
  </si>
  <si>
    <t>R374</t>
  </si>
  <si>
    <t>Hammersmith and Fulham</t>
  </si>
  <si>
    <t>R375</t>
  </si>
  <si>
    <t>Islington</t>
  </si>
  <si>
    <t>R376</t>
  </si>
  <si>
    <t>Kensington and Chelsea</t>
  </si>
  <si>
    <t>R377</t>
  </si>
  <si>
    <t>Lambeth</t>
  </si>
  <si>
    <t>R378</t>
  </si>
  <si>
    <t>Lewisham</t>
  </si>
  <si>
    <t>R379</t>
  </si>
  <si>
    <t>Southwark</t>
  </si>
  <si>
    <t>R380</t>
  </si>
  <si>
    <t>Tower Hamlets</t>
  </si>
  <si>
    <t>R381</t>
  </si>
  <si>
    <t>Wandsworth</t>
  </si>
  <si>
    <t>R382</t>
  </si>
  <si>
    <t>Westminster</t>
  </si>
  <si>
    <t>R383</t>
  </si>
  <si>
    <t>Barking and Dagenham</t>
  </si>
  <si>
    <t>R384</t>
  </si>
  <si>
    <t>Barnet</t>
  </si>
  <si>
    <t>R385</t>
  </si>
  <si>
    <t>Bexley</t>
  </si>
  <si>
    <t>R386</t>
  </si>
  <si>
    <t>Brent</t>
  </si>
  <si>
    <t>R387</t>
  </si>
  <si>
    <t>Bromley</t>
  </si>
  <si>
    <t>R388</t>
  </si>
  <si>
    <t>Croydon</t>
  </si>
  <si>
    <t>R389</t>
  </si>
  <si>
    <t>Ealing</t>
  </si>
  <si>
    <t>R390</t>
  </si>
  <si>
    <t>Enfield</t>
  </si>
  <si>
    <t>R391</t>
  </si>
  <si>
    <t>Haringey</t>
  </si>
  <si>
    <t>R392</t>
  </si>
  <si>
    <t>Harrow</t>
  </si>
  <si>
    <t>R393</t>
  </si>
  <si>
    <t>Havering</t>
  </si>
  <si>
    <t>R394</t>
  </si>
  <si>
    <t>Hillingdon</t>
  </si>
  <si>
    <t>R395</t>
  </si>
  <si>
    <t>Hounslow</t>
  </si>
  <si>
    <t>R396</t>
  </si>
  <si>
    <t>Kingston upon Thames</t>
  </si>
  <si>
    <t>R397</t>
  </si>
  <si>
    <t>Merton</t>
  </si>
  <si>
    <t>R398</t>
  </si>
  <si>
    <t>Newham</t>
  </si>
  <si>
    <t>R399</t>
  </si>
  <si>
    <t>Redbridge</t>
  </si>
  <si>
    <t>R400</t>
  </si>
  <si>
    <t>Richmond upon Thames</t>
  </si>
  <si>
    <t>R401</t>
  </si>
  <si>
    <t>Sutton</t>
  </si>
  <si>
    <t>R402</t>
  </si>
  <si>
    <t>Waltham Forest</t>
  </si>
  <si>
    <t>R334</t>
  </si>
  <si>
    <t>Bolton</t>
  </si>
  <si>
    <t>R335</t>
  </si>
  <si>
    <t>Bury</t>
  </si>
  <si>
    <t>R336</t>
  </si>
  <si>
    <t>Manchester</t>
  </si>
  <si>
    <t>R337</t>
  </si>
  <si>
    <t>Oldham</t>
  </si>
  <si>
    <t>R338</t>
  </si>
  <si>
    <t>Rochdale</t>
  </si>
  <si>
    <t>R339</t>
  </si>
  <si>
    <t>Salford</t>
  </si>
  <si>
    <t>R340</t>
  </si>
  <si>
    <t>Stockport</t>
  </si>
  <si>
    <t>R341</t>
  </si>
  <si>
    <t>Tameside</t>
  </si>
  <si>
    <t>R342</t>
  </si>
  <si>
    <t>Trafford</t>
  </si>
  <si>
    <t>R343</t>
  </si>
  <si>
    <t>Wigan</t>
  </si>
  <si>
    <t>R301</t>
  </si>
  <si>
    <t>Greater Manchester Fire</t>
  </si>
  <si>
    <t>R344</t>
  </si>
  <si>
    <t>Knowsley</t>
  </si>
  <si>
    <t>R345</t>
  </si>
  <si>
    <t>Liverpool</t>
  </si>
  <si>
    <t>R347</t>
  </si>
  <si>
    <t>Sefton</t>
  </si>
  <si>
    <t>R346</t>
  </si>
  <si>
    <t>St Helens</t>
  </si>
  <si>
    <t>R348</t>
  </si>
  <si>
    <t>Wirral</t>
  </si>
  <si>
    <t>R302</t>
  </si>
  <si>
    <t>Merseyside Fire</t>
  </si>
  <si>
    <t>R349</t>
  </si>
  <si>
    <t>Barnsley</t>
  </si>
  <si>
    <t>R350</t>
  </si>
  <si>
    <t>Doncaster</t>
  </si>
  <si>
    <t>R351</t>
  </si>
  <si>
    <t>Rotherham</t>
  </si>
  <si>
    <t>R352</t>
  </si>
  <si>
    <t>Sheffield</t>
  </si>
  <si>
    <t>R303</t>
  </si>
  <si>
    <t>South Yorkshire Fire</t>
  </si>
  <si>
    <t>R353</t>
  </si>
  <si>
    <t>Gateshead</t>
  </si>
  <si>
    <t>R354</t>
  </si>
  <si>
    <t>Newcastle upon Tyne</t>
  </si>
  <si>
    <t>R355</t>
  </si>
  <si>
    <t>North Tyneside</t>
  </si>
  <si>
    <t>R356</t>
  </si>
  <si>
    <t>South Tyneside</t>
  </si>
  <si>
    <t>R357</t>
  </si>
  <si>
    <t>Sunderland</t>
  </si>
  <si>
    <t>R304</t>
  </si>
  <si>
    <t>Tyne and Wear Fire</t>
  </si>
  <si>
    <t>R358</t>
  </si>
  <si>
    <t>Birmingham</t>
  </si>
  <si>
    <t>R359</t>
  </si>
  <si>
    <t>Coventry</t>
  </si>
  <si>
    <t>R360</t>
  </si>
  <si>
    <t>Dudley</t>
  </si>
  <si>
    <t>R361</t>
  </si>
  <si>
    <t>Sandwell</t>
  </si>
  <si>
    <t>R362</t>
  </si>
  <si>
    <t>Solihull</t>
  </si>
  <si>
    <t>R363</t>
  </si>
  <si>
    <t>Walsall</t>
  </si>
  <si>
    <t>R364</t>
  </si>
  <si>
    <t>Wolverhampton</t>
  </si>
  <si>
    <t>R305</t>
  </si>
  <si>
    <t>West Midlands Fire</t>
  </si>
  <si>
    <t>R365</t>
  </si>
  <si>
    <t>Bradford</t>
  </si>
  <si>
    <t>R366</t>
  </si>
  <si>
    <t>Calderdale</t>
  </si>
  <si>
    <t>R367</t>
  </si>
  <si>
    <t>Kirklees</t>
  </si>
  <si>
    <t>R368</t>
  </si>
  <si>
    <t>Leeds</t>
  </si>
  <si>
    <t>R369</t>
  </si>
  <si>
    <t>Wakefield</t>
  </si>
  <si>
    <t>R306</t>
  </si>
  <si>
    <t>West Yorkshire Fire</t>
  </si>
  <si>
    <t>R602</t>
  </si>
  <si>
    <t>Bath &amp; North East Somerset</t>
  </si>
  <si>
    <t>R679</t>
  </si>
  <si>
    <t>Bedford</t>
  </si>
  <si>
    <t>R659</t>
  </si>
  <si>
    <t>Blackburn with Darwen</t>
  </si>
  <si>
    <t>R660</t>
  </si>
  <si>
    <t>Blackpool</t>
  </si>
  <si>
    <t>R622</t>
  </si>
  <si>
    <t>Bournemouth</t>
  </si>
  <si>
    <t>R642</t>
  </si>
  <si>
    <t>Bracknell Forest</t>
  </si>
  <si>
    <t>R625</t>
  </si>
  <si>
    <t>Brighton &amp; Hove</t>
  </si>
  <si>
    <t>R603</t>
  </si>
  <si>
    <t>Bristol</t>
  </si>
  <si>
    <t>R680</t>
  </si>
  <si>
    <t>Central Bedfordshire</t>
  </si>
  <si>
    <t>R677</t>
  </si>
  <si>
    <t>Cheshire East</t>
  </si>
  <si>
    <t>R678</t>
  </si>
  <si>
    <t>Cheshire West &amp; Chester</t>
  </si>
  <si>
    <t>R672</t>
  </si>
  <si>
    <t>Cornwall</t>
  </si>
  <si>
    <t>R624</t>
  </si>
  <si>
    <t>Darlington</t>
  </si>
  <si>
    <t>R621</t>
  </si>
  <si>
    <t>Derby</t>
  </si>
  <si>
    <t>R673</t>
  </si>
  <si>
    <t>Durham</t>
  </si>
  <si>
    <t>R610</t>
  </si>
  <si>
    <t>East Riding of Yorkshire</t>
  </si>
  <si>
    <t>R650</t>
  </si>
  <si>
    <t>Halton</t>
  </si>
  <si>
    <t>R606</t>
  </si>
  <si>
    <t>Hartlepool</t>
  </si>
  <si>
    <t>R656</t>
  </si>
  <si>
    <t>Herefordshire</t>
  </si>
  <si>
    <t>R601</t>
  </si>
  <si>
    <t>Isle of Wight Council</t>
  </si>
  <si>
    <t>R611</t>
  </si>
  <si>
    <t>Kingston upon Hull</t>
  </si>
  <si>
    <t>R628</t>
  </si>
  <si>
    <t>Leicester</t>
  </si>
  <si>
    <t>R619</t>
  </si>
  <si>
    <t>Luton</t>
  </si>
  <si>
    <t>R658</t>
  </si>
  <si>
    <t>Medway</t>
  </si>
  <si>
    <t>R607</t>
  </si>
  <si>
    <t>Middlesbrough</t>
  </si>
  <si>
    <t>R620</t>
  </si>
  <si>
    <t>Milton Keynes</t>
  </si>
  <si>
    <t>R612</t>
  </si>
  <si>
    <t>North East Lincolnshire</t>
  </si>
  <si>
    <t>R613</t>
  </si>
  <si>
    <t>North Lincolnshire</t>
  </si>
  <si>
    <t>R605</t>
  </si>
  <si>
    <t>North Somerset</t>
  </si>
  <si>
    <t>R674</t>
  </si>
  <si>
    <t>Northumberland</t>
  </si>
  <si>
    <t>R661</t>
  </si>
  <si>
    <t>Nottingham</t>
  </si>
  <si>
    <t>R649</t>
  </si>
  <si>
    <t>Peterborough</t>
  </si>
  <si>
    <t>R652</t>
  </si>
  <si>
    <t>Plymouth</t>
  </si>
  <si>
    <t>R623</t>
  </si>
  <si>
    <t>Poole</t>
  </si>
  <si>
    <t>R626</t>
  </si>
  <si>
    <t>Portsmouth</t>
  </si>
  <si>
    <t>R644</t>
  </si>
  <si>
    <t>Reading</t>
  </si>
  <si>
    <t>R608</t>
  </si>
  <si>
    <t>Redcar and Cleveland</t>
  </si>
  <si>
    <t>R629</t>
  </si>
  <si>
    <t>Rutland</t>
  </si>
  <si>
    <t>R675</t>
  </si>
  <si>
    <t>Shropshire</t>
  </si>
  <si>
    <t>R645</t>
  </si>
  <si>
    <t>Slough</t>
  </si>
  <si>
    <t>R604</t>
  </si>
  <si>
    <t>South Gloucestershire</t>
  </si>
  <si>
    <t>R627</t>
  </si>
  <si>
    <t>Southampton</t>
  </si>
  <si>
    <t>R654</t>
  </si>
  <si>
    <t>Southend-on-Sea</t>
  </si>
  <si>
    <t>R609</t>
  </si>
  <si>
    <t>Stockton-on-Tees</t>
  </si>
  <si>
    <t>R630</t>
  </si>
  <si>
    <t>Stoke-on-Trent</t>
  </si>
  <si>
    <t>R631</t>
  </si>
  <si>
    <t>Swindon</t>
  </si>
  <si>
    <t>R662</t>
  </si>
  <si>
    <t>Telford and the Wrekin</t>
  </si>
  <si>
    <t>R655</t>
  </si>
  <si>
    <t>Thurrock</t>
  </si>
  <si>
    <t>R653</t>
  </si>
  <si>
    <t>Torbay</t>
  </si>
  <si>
    <t>R651</t>
  </si>
  <si>
    <t>Warrington</t>
  </si>
  <si>
    <t>R643</t>
  </si>
  <si>
    <t>West Berkshire</t>
  </si>
  <si>
    <t>R676</t>
  </si>
  <si>
    <t>Wiltshire</t>
  </si>
  <si>
    <t>R646</t>
  </si>
  <si>
    <t>Windsor and Maidenhead</t>
  </si>
  <si>
    <t>R647</t>
  </si>
  <si>
    <t>Wokingham</t>
  </si>
  <si>
    <t>R617</t>
  </si>
  <si>
    <t>York</t>
  </si>
  <si>
    <t>R633</t>
  </si>
  <si>
    <t>Buckinghamshire</t>
  </si>
  <si>
    <t>R663</t>
  </si>
  <si>
    <t>Cambridgeshire</t>
  </si>
  <si>
    <t>R412</t>
  </si>
  <si>
    <t>Cumbria</t>
  </si>
  <si>
    <t>R634</t>
  </si>
  <si>
    <t>Derbyshire</t>
  </si>
  <si>
    <t>R665</t>
  </si>
  <si>
    <t>Devon</t>
  </si>
  <si>
    <t>R635</t>
  </si>
  <si>
    <t>Dorset</t>
  </si>
  <si>
    <t>R637</t>
  </si>
  <si>
    <t>East Sussex</t>
  </si>
  <si>
    <t>R666</t>
  </si>
  <si>
    <t>Essex</t>
  </si>
  <si>
    <t>R419</t>
  </si>
  <si>
    <t>Gloucestershire</t>
  </si>
  <si>
    <t>R638</t>
  </si>
  <si>
    <t>Hampshire</t>
  </si>
  <si>
    <t>R422</t>
  </si>
  <si>
    <t>Hertfordshire</t>
  </si>
  <si>
    <t>R667</t>
  </si>
  <si>
    <t>Kent</t>
  </si>
  <si>
    <t>R668</t>
  </si>
  <si>
    <t>Lancashire</t>
  </si>
  <si>
    <t>R639</t>
  </si>
  <si>
    <t>Leicestershire</t>
  </si>
  <si>
    <t>R428</t>
  </si>
  <si>
    <t>Lincolnshire</t>
  </si>
  <si>
    <t>R429</t>
  </si>
  <si>
    <t>Norfolk</t>
  </si>
  <si>
    <t>R618</t>
  </si>
  <si>
    <t>North Yorkshire</t>
  </si>
  <si>
    <t>R430</t>
  </si>
  <si>
    <t>Northamptonshire</t>
  </si>
  <si>
    <t>R669</t>
  </si>
  <si>
    <t>Nottinghamshire</t>
  </si>
  <si>
    <t>R434</t>
  </si>
  <si>
    <t>Oxfordshire</t>
  </si>
  <si>
    <t>R436</t>
  </si>
  <si>
    <t>Somerset</t>
  </si>
  <si>
    <t>R640</t>
  </si>
  <si>
    <t>Staffordshire</t>
  </si>
  <si>
    <t>R438</t>
  </si>
  <si>
    <t>Suffolk</t>
  </si>
  <si>
    <t>R439</t>
  </si>
  <si>
    <t>Surrey</t>
  </si>
  <si>
    <t>R440</t>
  </si>
  <si>
    <t>Warwickshire</t>
  </si>
  <si>
    <t>R441</t>
  </si>
  <si>
    <t>West Sussex</t>
  </si>
  <si>
    <t>R671</t>
  </si>
  <si>
    <t>Worcestershire</t>
  </si>
  <si>
    <t>R17</t>
  </si>
  <si>
    <t>Aylesbury Vale</t>
  </si>
  <si>
    <t>R19</t>
  </si>
  <si>
    <t>Chiltern</t>
  </si>
  <si>
    <t>R18</t>
  </si>
  <si>
    <t>South Bucks</t>
  </si>
  <si>
    <t>R21</t>
  </si>
  <si>
    <t>Wycombe</t>
  </si>
  <si>
    <t>R22</t>
  </si>
  <si>
    <t>Cambridge</t>
  </si>
  <si>
    <t>R23</t>
  </si>
  <si>
    <t>East Cambridgeshire</t>
  </si>
  <si>
    <t>R24</t>
  </si>
  <si>
    <t>Fenland</t>
  </si>
  <si>
    <t>R648</t>
  </si>
  <si>
    <t>Huntingdonshire</t>
  </si>
  <si>
    <t>R27</t>
  </si>
  <si>
    <t>South Cambridgeshire</t>
  </si>
  <si>
    <t>R46</t>
  </si>
  <si>
    <t>Allerdale</t>
  </si>
  <si>
    <t>R47</t>
  </si>
  <si>
    <t>Barrow-in-Furness</t>
  </si>
  <si>
    <t>R48</t>
  </si>
  <si>
    <t>Carlisle</t>
  </si>
  <si>
    <t>R49</t>
  </si>
  <si>
    <t>Copeland</t>
  </si>
  <si>
    <t>R50</t>
  </si>
  <si>
    <t>Eden</t>
  </si>
  <si>
    <t>R51</t>
  </si>
  <si>
    <t>South Lakeland</t>
  </si>
  <si>
    <t>R52</t>
  </si>
  <si>
    <t>Amber Valley</t>
  </si>
  <si>
    <t>R53</t>
  </si>
  <si>
    <t>Bolsover</t>
  </si>
  <si>
    <t>R54</t>
  </si>
  <si>
    <t>Chesterfield</t>
  </si>
  <si>
    <t>R60</t>
  </si>
  <si>
    <t>Derbyshire Dales</t>
  </si>
  <si>
    <t>R56</t>
  </si>
  <si>
    <t>Erewash</t>
  </si>
  <si>
    <t>R57</t>
  </si>
  <si>
    <t>High Peak</t>
  </si>
  <si>
    <t>R58</t>
  </si>
  <si>
    <t>North East Derbyshire</t>
  </si>
  <si>
    <t>R59</t>
  </si>
  <si>
    <t>South Derbyshire</t>
  </si>
  <si>
    <t>R61</t>
  </si>
  <si>
    <t>East Devon</t>
  </si>
  <si>
    <t>R62</t>
  </si>
  <si>
    <t>Exeter</t>
  </si>
  <si>
    <t>R67</t>
  </si>
  <si>
    <t>Mid Devon</t>
  </si>
  <si>
    <t>R63</t>
  </si>
  <si>
    <t>North Devon</t>
  </si>
  <si>
    <t>R65</t>
  </si>
  <si>
    <t>South Hams</t>
  </si>
  <si>
    <t>R66</t>
  </si>
  <si>
    <t>Teignbridge</t>
  </si>
  <si>
    <t>R69</t>
  </si>
  <si>
    <t>Torridge</t>
  </si>
  <si>
    <t>R70</t>
  </si>
  <si>
    <t>West Devon</t>
  </si>
  <si>
    <t>R72</t>
  </si>
  <si>
    <t>Christchurch</t>
  </si>
  <si>
    <t>R78</t>
  </si>
  <si>
    <t>East Dorset</t>
  </si>
  <si>
    <t>R73</t>
  </si>
  <si>
    <t>North Dorset</t>
  </si>
  <si>
    <t>R75</t>
  </si>
  <si>
    <t>Purbeck</t>
  </si>
  <si>
    <t>R76</t>
  </si>
  <si>
    <t>West Dorset</t>
  </si>
  <si>
    <t>R77</t>
  </si>
  <si>
    <t>Weymouth and Portland</t>
  </si>
  <si>
    <t>R88</t>
  </si>
  <si>
    <t>Eastbourne</t>
  </si>
  <si>
    <t>R89</t>
  </si>
  <si>
    <t>Hastings</t>
  </si>
  <si>
    <t>R91</t>
  </si>
  <si>
    <t>Lewes</t>
  </si>
  <si>
    <t>R92</t>
  </si>
  <si>
    <t>Rother</t>
  </si>
  <si>
    <t>R93</t>
  </si>
  <si>
    <t>Wealden</t>
  </si>
  <si>
    <t>R94</t>
  </si>
  <si>
    <t>Basildon</t>
  </si>
  <si>
    <t>R95</t>
  </si>
  <si>
    <t>Braintree</t>
  </si>
  <si>
    <t>R96</t>
  </si>
  <si>
    <t>Brentwood</t>
  </si>
  <si>
    <t>R97</t>
  </si>
  <si>
    <t>Castle Point</t>
  </si>
  <si>
    <t>R98</t>
  </si>
  <si>
    <t>Chelmsford</t>
  </si>
  <si>
    <t>R99</t>
  </si>
  <si>
    <t>Colchester</t>
  </si>
  <si>
    <t>R100</t>
  </si>
  <si>
    <t>Epping Forest</t>
  </si>
  <si>
    <t>R101</t>
  </si>
  <si>
    <t>Harlow</t>
  </si>
  <si>
    <t>R102</t>
  </si>
  <si>
    <t>Maldon</t>
  </si>
  <si>
    <t>R103</t>
  </si>
  <si>
    <t>Rochford</t>
  </si>
  <si>
    <t>R105</t>
  </si>
  <si>
    <t>Tendring</t>
  </si>
  <si>
    <t>R107</t>
  </si>
  <si>
    <t>Uttlesford</t>
  </si>
  <si>
    <t>R108</t>
  </si>
  <si>
    <t>Cheltenham</t>
  </si>
  <si>
    <t>R109</t>
  </si>
  <si>
    <t>Cotswold</t>
  </si>
  <si>
    <t>R110</t>
  </si>
  <si>
    <t>Forest of Dean</t>
  </si>
  <si>
    <t>R111</t>
  </si>
  <si>
    <t>Gloucester</t>
  </si>
  <si>
    <t>R112</t>
  </si>
  <si>
    <t>Stroud</t>
  </si>
  <si>
    <t>R113</t>
  </si>
  <si>
    <t>Tewkesbury</t>
  </si>
  <si>
    <t>R114</t>
  </si>
  <si>
    <t>Basingstoke and Deane</t>
  </si>
  <si>
    <t>R115</t>
  </si>
  <si>
    <t>East Hampshire</t>
  </si>
  <si>
    <t>R116</t>
  </si>
  <si>
    <t>Eastleigh</t>
  </si>
  <si>
    <t>R117</t>
  </si>
  <si>
    <t>Fareham</t>
  </si>
  <si>
    <t>R118</t>
  </si>
  <si>
    <t>Gosport</t>
  </si>
  <si>
    <t>R119</t>
  </si>
  <si>
    <t>Hart</t>
  </si>
  <si>
    <t>R120</t>
  </si>
  <si>
    <t>Havant</t>
  </si>
  <si>
    <t>R121</t>
  </si>
  <si>
    <t>New Forest</t>
  </si>
  <si>
    <t>R123</t>
  </si>
  <si>
    <t>Rushmoor</t>
  </si>
  <si>
    <t>R125</t>
  </si>
  <si>
    <t>Test Valley</t>
  </si>
  <si>
    <t>R126</t>
  </si>
  <si>
    <t>Winchester</t>
  </si>
  <si>
    <t>R136</t>
  </si>
  <si>
    <t>Broxbourne</t>
  </si>
  <si>
    <t>R137</t>
  </si>
  <si>
    <t>Dacorum</t>
  </si>
  <si>
    <t>R138</t>
  </si>
  <si>
    <t>East Hertfordshire</t>
  </si>
  <si>
    <t>R139</t>
  </si>
  <si>
    <t>Hertsmere</t>
  </si>
  <si>
    <t>R140</t>
  </si>
  <si>
    <t>North Hertfordshire</t>
  </si>
  <si>
    <t>R141</t>
  </si>
  <si>
    <t>St Albans</t>
  </si>
  <si>
    <t>R142</t>
  </si>
  <si>
    <t>Stevenage</t>
  </si>
  <si>
    <t>R143</t>
  </si>
  <si>
    <t>Three Rivers</t>
  </si>
  <si>
    <t>R144</t>
  </si>
  <si>
    <t>Watford</t>
  </si>
  <si>
    <t>R145</t>
  </si>
  <si>
    <t>Welwyn Hatfield</t>
  </si>
  <si>
    <t>R157</t>
  </si>
  <si>
    <t>Ashford</t>
  </si>
  <si>
    <t>R158</t>
  </si>
  <si>
    <t>Canterbury</t>
  </si>
  <si>
    <t>R159</t>
  </si>
  <si>
    <t>Dartford</t>
  </si>
  <si>
    <t>R160</t>
  </si>
  <si>
    <t>Dover</t>
  </si>
  <si>
    <t>R162</t>
  </si>
  <si>
    <t>Gravesham</t>
  </si>
  <si>
    <t>R163</t>
  </si>
  <si>
    <t>Maidstone</t>
  </si>
  <si>
    <t>R165</t>
  </si>
  <si>
    <t>Sevenoaks</t>
  </si>
  <si>
    <t>R166</t>
  </si>
  <si>
    <t>Shepway</t>
  </si>
  <si>
    <t>R167</t>
  </si>
  <si>
    <t>Swale</t>
  </si>
  <si>
    <t>R168</t>
  </si>
  <si>
    <t>Thanet</t>
  </si>
  <si>
    <t>R169</t>
  </si>
  <si>
    <t>Tonbridge and Malling</t>
  </si>
  <si>
    <t>R170</t>
  </si>
  <si>
    <t>Tunbridge Wells</t>
  </si>
  <si>
    <t>R173</t>
  </si>
  <si>
    <t>Burnley</t>
  </si>
  <si>
    <t>R174</t>
  </si>
  <si>
    <t>Chorley</t>
  </si>
  <si>
    <t>R175</t>
  </si>
  <si>
    <t>Fylde</t>
  </si>
  <si>
    <t>R176</t>
  </si>
  <si>
    <t>Hyndburn</t>
  </si>
  <si>
    <t>R177</t>
  </si>
  <si>
    <t>Lancaster</t>
  </si>
  <si>
    <t>R178</t>
  </si>
  <si>
    <t>Pendle</t>
  </si>
  <si>
    <t>R179</t>
  </si>
  <si>
    <t>Preston</t>
  </si>
  <si>
    <t>R180</t>
  </si>
  <si>
    <t>Ribble Valley</t>
  </si>
  <si>
    <t>R181</t>
  </si>
  <si>
    <t>Rossendale</t>
  </si>
  <si>
    <t>R182</t>
  </si>
  <si>
    <t>South Ribble</t>
  </si>
  <si>
    <t>R183</t>
  </si>
  <si>
    <t>West Lancashire</t>
  </si>
  <si>
    <t>R184</t>
  </si>
  <si>
    <t>Wyre</t>
  </si>
  <si>
    <t>R185</t>
  </si>
  <si>
    <t>Blaby</t>
  </si>
  <si>
    <t>R186</t>
  </si>
  <si>
    <t>Charnwood</t>
  </si>
  <si>
    <t>R187</t>
  </si>
  <si>
    <t>Harborough</t>
  </si>
  <si>
    <t>R188</t>
  </si>
  <si>
    <t>Hinckley and Bosworth</t>
  </si>
  <si>
    <t>R190</t>
  </si>
  <si>
    <t>Melton</t>
  </si>
  <si>
    <t>R191</t>
  </si>
  <si>
    <t>North West Leicestershire</t>
  </si>
  <si>
    <t>R192</t>
  </si>
  <si>
    <t>Oadby and Wigston</t>
  </si>
  <si>
    <t>R194</t>
  </si>
  <si>
    <t>Boston</t>
  </si>
  <si>
    <t>R195</t>
  </si>
  <si>
    <t>East Lindsey</t>
  </si>
  <si>
    <t>R196</t>
  </si>
  <si>
    <t>Lincoln</t>
  </si>
  <si>
    <t>R197</t>
  </si>
  <si>
    <t>North Kesteven</t>
  </si>
  <si>
    <t>R198</t>
  </si>
  <si>
    <t>South Holland</t>
  </si>
  <si>
    <t>R199</t>
  </si>
  <si>
    <t>South Kesteven</t>
  </si>
  <si>
    <t>R200</t>
  </si>
  <si>
    <t>West Lindsey</t>
  </si>
  <si>
    <t>R201</t>
  </si>
  <si>
    <t>Breckland</t>
  </si>
  <si>
    <t>R202</t>
  </si>
  <si>
    <t>Broadland</t>
  </si>
  <si>
    <t>R203</t>
  </si>
  <si>
    <t>Great Yarmouth</t>
  </si>
  <si>
    <t>R207</t>
  </si>
  <si>
    <t>King's Lynn and West Norfolk</t>
  </si>
  <si>
    <t>R204</t>
  </si>
  <si>
    <t>North Norfolk</t>
  </si>
  <si>
    <t>R205</t>
  </si>
  <si>
    <t>Norwich</t>
  </si>
  <si>
    <t>R206</t>
  </si>
  <si>
    <t>South Norfolk</t>
  </si>
  <si>
    <t>R221</t>
  </si>
  <si>
    <t>Craven</t>
  </si>
  <si>
    <t>R222</t>
  </si>
  <si>
    <t>Hambleton</t>
  </si>
  <si>
    <t>R614</t>
  </si>
  <si>
    <t>Harrogate</t>
  </si>
  <si>
    <t>R224</t>
  </si>
  <si>
    <t>Richmondshire</t>
  </si>
  <si>
    <t>R615</t>
  </si>
  <si>
    <t>Ryedale</t>
  </si>
  <si>
    <t>R226</t>
  </si>
  <si>
    <t>Scarborough</t>
  </si>
  <si>
    <t>R616</t>
  </si>
  <si>
    <t>Selby</t>
  </si>
  <si>
    <t>R208</t>
  </si>
  <si>
    <t>Corby</t>
  </si>
  <si>
    <t>R209</t>
  </si>
  <si>
    <t>Daventry</t>
  </si>
  <si>
    <t>R210</t>
  </si>
  <si>
    <t>East Northamptonshire</t>
  </si>
  <si>
    <t>R211</t>
  </si>
  <si>
    <t>Kettering</t>
  </si>
  <si>
    <t>R212</t>
  </si>
  <si>
    <t>Northampton</t>
  </si>
  <si>
    <t>R213</t>
  </si>
  <si>
    <t>South Northamptonshire</t>
  </si>
  <si>
    <t>R214</t>
  </si>
  <si>
    <t>Wellingborough</t>
  </si>
  <si>
    <t>R229</t>
  </si>
  <si>
    <t>Ashfield</t>
  </si>
  <si>
    <t>R230</t>
  </si>
  <si>
    <t>Bassetlaw</t>
  </si>
  <si>
    <t>R231</t>
  </si>
  <si>
    <t>Broxtowe</t>
  </si>
  <si>
    <t>R232</t>
  </si>
  <si>
    <t>Gedling</t>
  </si>
  <si>
    <t>R233</t>
  </si>
  <si>
    <t>Mansfield</t>
  </si>
  <si>
    <t>R234</t>
  </si>
  <si>
    <t>Newark and Sherwood</t>
  </si>
  <si>
    <t>R236</t>
  </si>
  <si>
    <t>Rushcliffe</t>
  </si>
  <si>
    <t>R237</t>
  </si>
  <si>
    <t>Cherwell</t>
  </si>
  <si>
    <t>R238</t>
  </si>
  <si>
    <t>Oxford</t>
  </si>
  <si>
    <t>R239</t>
  </si>
  <si>
    <t>South Oxfordshire</t>
  </si>
  <si>
    <t>R240</t>
  </si>
  <si>
    <t>Vale of White Horse</t>
  </si>
  <si>
    <t>R241</t>
  </si>
  <si>
    <t>West Oxfordshire</t>
  </si>
  <si>
    <t>R248</t>
  </si>
  <si>
    <t>Mendip</t>
  </si>
  <si>
    <t>R249</t>
  </si>
  <si>
    <t>Sedgemoor</t>
  </si>
  <si>
    <t>R252</t>
  </si>
  <si>
    <t>South Somerset</t>
  </si>
  <si>
    <t>R250</t>
  </si>
  <si>
    <t>Taunton Deane</t>
  </si>
  <si>
    <t>R251</t>
  </si>
  <si>
    <t>West Somerset</t>
  </si>
  <si>
    <t>R253</t>
  </si>
  <si>
    <t>Cannock Chase</t>
  </si>
  <si>
    <t>R254</t>
  </si>
  <si>
    <t>East Staffordshire</t>
  </si>
  <si>
    <t>R255</t>
  </si>
  <si>
    <t>Lichfield</t>
  </si>
  <si>
    <t>R256</t>
  </si>
  <si>
    <t>Newcastle-under-Lyme</t>
  </si>
  <si>
    <t>R257</t>
  </si>
  <si>
    <t>South Staffordshire</t>
  </si>
  <si>
    <t>R258</t>
  </si>
  <si>
    <t>Stafford</t>
  </si>
  <si>
    <t>R259</t>
  </si>
  <si>
    <t>Staffordshire Moorlands</t>
  </si>
  <si>
    <t>R261</t>
  </si>
  <si>
    <t>Tamworth</t>
  </si>
  <si>
    <t>R262</t>
  </si>
  <si>
    <t>Babergh</t>
  </si>
  <si>
    <t>R263</t>
  </si>
  <si>
    <t>Forest Heath</t>
  </si>
  <si>
    <t>R264</t>
  </si>
  <si>
    <t>Ipswich</t>
  </si>
  <si>
    <t>R265</t>
  </si>
  <si>
    <t>Mid Suffolk</t>
  </si>
  <si>
    <t>R266</t>
  </si>
  <si>
    <t>St Edmundsbury</t>
  </si>
  <si>
    <t>R267</t>
  </si>
  <si>
    <t>Suffolk Coastal</t>
  </si>
  <si>
    <t>R268</t>
  </si>
  <si>
    <t>Waveney</t>
  </si>
  <si>
    <t>R269</t>
  </si>
  <si>
    <t>Elmbridge</t>
  </si>
  <si>
    <t>R270</t>
  </si>
  <si>
    <t>Epsom and Ewell</t>
  </si>
  <si>
    <t>R271</t>
  </si>
  <si>
    <t>Guildford</t>
  </si>
  <si>
    <t>R272</t>
  </si>
  <si>
    <t>Mole Valley</t>
  </si>
  <si>
    <t>R273</t>
  </si>
  <si>
    <t>Reigate and Banstead</t>
  </si>
  <si>
    <t>R274</t>
  </si>
  <si>
    <t>Runnymede</t>
  </si>
  <si>
    <t>R275</t>
  </si>
  <si>
    <t>Spelthorne</t>
  </si>
  <si>
    <t>R276</t>
  </si>
  <si>
    <t>Surrey Heath</t>
  </si>
  <si>
    <t>R277</t>
  </si>
  <si>
    <t>Tandridge</t>
  </si>
  <si>
    <t>R278</t>
  </si>
  <si>
    <t>Waverley</t>
  </si>
  <si>
    <t>R279</t>
  </si>
  <si>
    <t>Woking</t>
  </si>
  <si>
    <t>R280</t>
  </si>
  <si>
    <t>North Warwickshire</t>
  </si>
  <si>
    <t>R281</t>
  </si>
  <si>
    <t>Nuneaton and Bedworth</t>
  </si>
  <si>
    <t>R282</t>
  </si>
  <si>
    <t>Rugby</t>
  </si>
  <si>
    <t>R283</t>
  </si>
  <si>
    <t>Stratford-on-Avon</t>
  </si>
  <si>
    <t>R284</t>
  </si>
  <si>
    <t>Warwick</t>
  </si>
  <si>
    <t>R285</t>
  </si>
  <si>
    <t>Adur</t>
  </si>
  <si>
    <t>R286</t>
  </si>
  <si>
    <t>Arun</t>
  </si>
  <si>
    <t>R287</t>
  </si>
  <si>
    <t>Chichester</t>
  </si>
  <si>
    <t>R288</t>
  </si>
  <si>
    <t>Crawley</t>
  </si>
  <si>
    <t>R289</t>
  </si>
  <si>
    <t>Horsham</t>
  </si>
  <si>
    <t>R290</t>
  </si>
  <si>
    <t>Mid Sussex</t>
  </si>
  <si>
    <t>R291</t>
  </si>
  <si>
    <t>Worthing</t>
  </si>
  <si>
    <t>R127</t>
  </si>
  <si>
    <t>Bromsgrove</t>
  </si>
  <si>
    <t>R657</t>
  </si>
  <si>
    <t>Malvern Hills</t>
  </si>
  <si>
    <t>R131</t>
  </si>
  <si>
    <t>Redditch</t>
  </si>
  <si>
    <t>R133</t>
  </si>
  <si>
    <t>Worcester</t>
  </si>
  <si>
    <t>R134</t>
  </si>
  <si>
    <t>Wychavon</t>
  </si>
  <si>
    <t>R135</t>
  </si>
  <si>
    <t>Wyre Forest</t>
  </si>
  <si>
    <t>R950</t>
  </si>
  <si>
    <t>Avon Fire</t>
  </si>
  <si>
    <t>R954</t>
  </si>
  <si>
    <t>Bedfordshire Fire</t>
  </si>
  <si>
    <t>R964</t>
  </si>
  <si>
    <t>Berkshire Fire Auhtority</t>
  </si>
  <si>
    <t>R955</t>
  </si>
  <si>
    <t>Buckinghamshire Fire</t>
  </si>
  <si>
    <t>R965</t>
  </si>
  <si>
    <t>Cambridgeshire Fire</t>
  </si>
  <si>
    <t>R966</t>
  </si>
  <si>
    <t>Cheshire Fire</t>
  </si>
  <si>
    <t>R951</t>
  </si>
  <si>
    <t>Cleveland Fire</t>
  </si>
  <si>
    <t>R956</t>
  </si>
  <si>
    <t>Derbyshire Fire</t>
  </si>
  <si>
    <t>R751</t>
  </si>
  <si>
    <t>Devon and Somerset Fire</t>
  </si>
  <si>
    <t>R957</t>
  </si>
  <si>
    <t>Dorset Fire</t>
  </si>
  <si>
    <t>R958</t>
  </si>
  <si>
    <t>Durham Fire</t>
  </si>
  <si>
    <t>R959</t>
  </si>
  <si>
    <t>East Sussex Fire</t>
  </si>
  <si>
    <t>R968</t>
  </si>
  <si>
    <t>Essex Fire Auhtority</t>
  </si>
  <si>
    <t>R960</t>
  </si>
  <si>
    <t>Hampshire Fire</t>
  </si>
  <si>
    <t>R969</t>
  </si>
  <si>
    <t>Hereford &amp; Worcester Fire</t>
  </si>
  <si>
    <t>R952</t>
  </si>
  <si>
    <t>Humberside Fire</t>
  </si>
  <si>
    <t>R970</t>
  </si>
  <si>
    <t>Kent Fire</t>
  </si>
  <si>
    <t>R971</t>
  </si>
  <si>
    <t>Lancashire Fire</t>
  </si>
  <si>
    <t>R961</t>
  </si>
  <si>
    <t>Leicestershire Fire</t>
  </si>
  <si>
    <t>R953</t>
  </si>
  <si>
    <t>North Yorkshire Fire</t>
  </si>
  <si>
    <t>R972</t>
  </si>
  <si>
    <t>Nottinghamshire Fire</t>
  </si>
  <si>
    <t>R973</t>
  </si>
  <si>
    <t>Shropshire Fire</t>
  </si>
  <si>
    <t>R962</t>
  </si>
  <si>
    <t>Staffordshire Fire</t>
  </si>
  <si>
    <t>R963</t>
  </si>
  <si>
    <t>Wiltshire Fire</t>
  </si>
  <si>
    <t>£m</t>
  </si>
  <si>
    <t>%</t>
  </si>
  <si>
    <t>Rcode</t>
  </si>
  <si>
    <t>Please select:</t>
  </si>
  <si>
    <t xml:space="preserve">Change </t>
  </si>
  <si>
    <t>£</t>
  </si>
  <si>
    <t>Provisional Revenue Spending Power - Local Authority Summary</t>
  </si>
  <si>
    <t>Provisional Revenue Spending Power 2015-16</t>
  </si>
  <si>
    <t>Provisional Revenue Spending Power, 2015-16</t>
  </si>
  <si>
    <t>2014-15 Revenue Spending Power (adjusted)</t>
  </si>
  <si>
    <t>2015-16 Revenue Spending Power</t>
  </si>
  <si>
    <t>2014-15 Revenue Spending Power (adjusted) per Dwelling</t>
  </si>
  <si>
    <t>For detailed information about the components of Provisional Revenue Spending Power 2015-16 please see the Supporting Information table</t>
  </si>
  <si>
    <t>Note that local authority comparisons of spending power per dwelling are only meaningful where the local authorities in question carry out the same services.</t>
  </si>
  <si>
    <t>2015-16 Spending Power</t>
  </si>
  <si>
    <t>2015-16 Spending Power per Dwelling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</si>
</sst>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0.0%"/>
    <numFmt numFmtId="166" formatCode="0.000"/>
    <numFmt numFmtId="167" formatCode="_-* #,##0.000_-;\-* #,##0.000_-;_-* &quot;-&quot;??_-;_-@_-"/>
    <numFmt numFmtId="168" formatCode="_-* #,##0_-;\-* #,##0_-;_-* &quot;-&quot;??_-;_-@_-"/>
    <numFmt numFmtId="169" formatCode="#,##0.0"/>
    <numFmt numFmtId="170" formatCode="#,##0.000"/>
    <numFmt numFmtId="171" formatCode="_-* #,##0.000_-;\-* #,##0.000_-;_-* &quot;-&quot;???_-;_-@_-"/>
  </numFmts>
  <fonts count="13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0" fillId="2" borderId="0" xfId="0" applyFill="1"/>
    <xf numFmtId="0" fontId="5" fillId="2" borderId="0" xfId="0" applyFont="1" applyFill="1"/>
    <xf numFmtId="0" fontId="5" fillId="2" borderId="2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right" vertical="top" wrapText="1"/>
    </xf>
    <xf numFmtId="0" fontId="5" fillId="2" borderId="4" xfId="0" applyFont="1" applyFill="1" applyBorder="1" applyAlignment="1">
      <alignment horizontal="right" vertical="top" wrapText="1"/>
    </xf>
    <xf numFmtId="0" fontId="5" fillId="2" borderId="0" xfId="0" applyFont="1" applyFill="1" applyAlignment="1">
      <alignment horizontal="right" wrapText="1"/>
    </xf>
    <xf numFmtId="0" fontId="5" fillId="2" borderId="4" xfId="0" applyFont="1" applyFill="1" applyBorder="1" applyAlignment="1">
      <alignment horizontal="right" wrapText="1"/>
    </xf>
    <xf numFmtId="0" fontId="5" fillId="2" borderId="0" xfId="0" applyFont="1" applyFill="1" applyAlignment="1">
      <alignment wrapText="1"/>
    </xf>
    <xf numFmtId="0" fontId="5" fillId="2" borderId="4" xfId="0" applyFont="1" applyFill="1" applyBorder="1" applyAlignment="1">
      <alignment wrapText="1"/>
    </xf>
    <xf numFmtId="167" fontId="5" fillId="2" borderId="0" xfId="1" applyNumberFormat="1" applyFont="1" applyFill="1" applyAlignment="1">
      <alignment wrapText="1"/>
    </xf>
    <xf numFmtId="166" fontId="5" fillId="2" borderId="0" xfId="0" applyNumberFormat="1" applyFont="1" applyFill="1" applyAlignment="1">
      <alignment wrapText="1"/>
    </xf>
    <xf numFmtId="10" fontId="5" fillId="2" borderId="0" xfId="0" applyNumberFormat="1" applyFont="1" applyFill="1" applyAlignment="1">
      <alignment wrapText="1"/>
    </xf>
    <xf numFmtId="168" fontId="5" fillId="2" borderId="4" xfId="1" applyNumberFormat="1" applyFont="1" applyFill="1" applyBorder="1" applyAlignment="1">
      <alignment wrapText="1"/>
    </xf>
    <xf numFmtId="164" fontId="5" fillId="2" borderId="0" xfId="1" applyFont="1" applyFill="1" applyAlignment="1">
      <alignment wrapText="1"/>
    </xf>
    <xf numFmtId="2" fontId="5" fillId="2" borderId="0" xfId="0" applyNumberFormat="1" applyFont="1" applyFill="1" applyAlignment="1">
      <alignment wrapText="1"/>
    </xf>
    <xf numFmtId="168" fontId="5" fillId="2" borderId="4" xfId="1" applyNumberFormat="1" applyFont="1" applyFill="1" applyBorder="1"/>
    <xf numFmtId="164" fontId="5" fillId="2" borderId="0" xfId="1" applyFont="1" applyFill="1"/>
    <xf numFmtId="2" fontId="5" fillId="2" borderId="0" xfId="0" applyNumberFormat="1" applyFont="1" applyFill="1"/>
    <xf numFmtId="10" fontId="5" fillId="2" borderId="0" xfId="0" applyNumberFormat="1" applyFont="1" applyFill="1"/>
    <xf numFmtId="0" fontId="6" fillId="2" borderId="0" xfId="0" applyFont="1" applyFill="1"/>
    <xf numFmtId="0" fontId="8" fillId="2" borderId="0" xfId="0" applyFont="1" applyFill="1"/>
    <xf numFmtId="0" fontId="5" fillId="2" borderId="0" xfId="0" applyFont="1" applyFill="1" applyAlignment="1"/>
    <xf numFmtId="0" fontId="2" fillId="2" borderId="0" xfId="0" applyFont="1" applyFill="1" applyAlignment="1"/>
    <xf numFmtId="0" fontId="7" fillId="2" borderId="0" xfId="0" applyFont="1" applyFill="1" applyAlignment="1"/>
    <xf numFmtId="0" fontId="0" fillId="3" borderId="0" xfId="0" applyFill="1"/>
    <xf numFmtId="0" fontId="9" fillId="2" borderId="0" xfId="0" applyFont="1" applyFill="1" applyAlignment="1"/>
    <xf numFmtId="0" fontId="0" fillId="2" borderId="0" xfId="0" applyFill="1" applyAlignment="1"/>
    <xf numFmtId="0" fontId="10" fillId="2" borderId="0" xfId="0" applyFont="1" applyFill="1"/>
    <xf numFmtId="0" fontId="11" fillId="2" borderId="0" xfId="0" applyFont="1" applyFill="1" applyAlignment="1"/>
    <xf numFmtId="0" fontId="0" fillId="2" borderId="5" xfId="0" applyFill="1" applyBorder="1"/>
    <xf numFmtId="169" fontId="9" fillId="2" borderId="7" xfId="0" applyNumberFormat="1" applyFont="1" applyFill="1" applyBorder="1" applyAlignment="1">
      <alignment horizontal="center"/>
    </xf>
    <xf numFmtId="0" fontId="0" fillId="2" borderId="8" xfId="0" applyFill="1" applyBorder="1"/>
    <xf numFmtId="0" fontId="0" fillId="2" borderId="0" xfId="0" applyFill="1" applyBorder="1" applyAlignment="1"/>
    <xf numFmtId="0" fontId="0" fillId="2" borderId="0" xfId="0" applyFill="1" applyBorder="1"/>
    <xf numFmtId="0" fontId="0" fillId="2" borderId="9" xfId="0" applyFill="1" applyBorder="1"/>
    <xf numFmtId="170" fontId="0" fillId="2" borderId="10" xfId="0" applyNumberFormat="1" applyFill="1" applyBorder="1" applyAlignment="1">
      <alignment vertical="top"/>
    </xf>
    <xf numFmtId="169" fontId="0" fillId="2" borderId="11" xfId="0" applyNumberFormat="1" applyFill="1" applyBorder="1" applyAlignment="1">
      <alignment horizontal="center" vertical="top" wrapText="1"/>
    </xf>
    <xf numFmtId="169" fontId="0" fillId="2" borderId="12" xfId="0" applyNumberFormat="1" applyFill="1" applyBorder="1"/>
    <xf numFmtId="170" fontId="0" fillId="2" borderId="3" xfId="0" applyNumberFormat="1" applyFill="1" applyBorder="1" applyAlignment="1">
      <alignment vertical="top"/>
    </xf>
    <xf numFmtId="169" fontId="0" fillId="2" borderId="0" xfId="0" applyNumberFormat="1" applyFill="1" applyBorder="1" applyAlignment="1">
      <alignment horizontal="center" vertical="top" wrapText="1"/>
    </xf>
    <xf numFmtId="169" fontId="0" fillId="2" borderId="1" xfId="0" applyNumberFormat="1" applyFill="1" applyBorder="1"/>
    <xf numFmtId="169" fontId="0" fillId="2" borderId="9" xfId="0" applyNumberFormat="1" applyFill="1" applyBorder="1" applyAlignment="1">
      <alignment vertical="top" wrapText="1"/>
    </xf>
    <xf numFmtId="165" fontId="0" fillId="2" borderId="1" xfId="2" applyNumberFormat="1" applyFont="1" applyFill="1" applyBorder="1"/>
    <xf numFmtId="169" fontId="0" fillId="2" borderId="3" xfId="0" applyNumberFormat="1" applyFill="1" applyBorder="1" applyAlignment="1">
      <alignment vertical="top"/>
    </xf>
    <xf numFmtId="169" fontId="0" fillId="2" borderId="1" xfId="0" applyNumberFormat="1" applyFill="1" applyBorder="1" applyAlignment="1">
      <alignment vertical="top" wrapText="1"/>
    </xf>
    <xf numFmtId="3" fontId="0" fillId="2" borderId="3" xfId="0" applyNumberFormat="1" applyFill="1" applyBorder="1" applyAlignment="1">
      <alignment vertical="top"/>
    </xf>
    <xf numFmtId="2" fontId="0" fillId="2" borderId="3" xfId="0" applyNumberFormat="1" applyFill="1" applyBorder="1" applyAlignment="1">
      <alignment vertical="top"/>
    </xf>
    <xf numFmtId="4" fontId="0" fillId="2" borderId="1" xfId="0" applyNumberFormat="1" applyFill="1" applyBorder="1"/>
    <xf numFmtId="169" fontId="0" fillId="2" borderId="14" xfId="0" applyNumberFormat="1" applyFill="1" applyBorder="1" applyAlignment="1">
      <alignment horizontal="center" vertical="top" wrapText="1"/>
    </xf>
    <xf numFmtId="0" fontId="0" fillId="2" borderId="16" xfId="0" applyFill="1" applyBorder="1"/>
    <xf numFmtId="0" fontId="0" fillId="2" borderId="2" xfId="0" applyFill="1" applyBorder="1" applyAlignment="1"/>
    <xf numFmtId="0" fontId="0" fillId="2" borderId="2" xfId="0" applyFill="1" applyBorder="1"/>
    <xf numFmtId="0" fontId="0" fillId="2" borderId="17" xfId="0" applyFill="1" applyBorder="1"/>
    <xf numFmtId="169" fontId="9" fillId="3" borderId="0" xfId="0" applyNumberFormat="1" applyFont="1" applyFill="1" applyBorder="1" applyAlignment="1"/>
    <xf numFmtId="169" fontId="9" fillId="3" borderId="0" xfId="0" applyNumberFormat="1" applyFont="1" applyFill="1" applyAlignment="1"/>
    <xf numFmtId="0" fontId="12" fillId="3" borderId="0" xfId="0" applyFont="1" applyFill="1"/>
    <xf numFmtId="165" fontId="0" fillId="2" borderId="0" xfId="2" applyNumberFormat="1" applyFont="1" applyFill="1" applyBorder="1"/>
    <xf numFmtId="169" fontId="9" fillId="2" borderId="6" xfId="0" applyNumberFormat="1" applyFont="1" applyFill="1" applyBorder="1" applyAlignment="1">
      <alignment horizontal="center"/>
    </xf>
    <xf numFmtId="169" fontId="0" fillId="2" borderId="0" xfId="0" applyNumberFormat="1" applyFill="1" applyBorder="1"/>
    <xf numFmtId="169" fontId="0" fillId="2" borderId="0" xfId="0" applyNumberFormat="1" applyFill="1" applyBorder="1" applyAlignment="1">
      <alignment vertical="top" wrapText="1"/>
    </xf>
    <xf numFmtId="4" fontId="0" fillId="2" borderId="0" xfId="0" applyNumberFormat="1" applyFill="1" applyBorder="1"/>
    <xf numFmtId="165" fontId="5" fillId="2" borderId="0" xfId="0" applyNumberFormat="1" applyFont="1" applyFill="1" applyAlignment="1">
      <alignment wrapText="1"/>
    </xf>
    <xf numFmtId="165" fontId="0" fillId="2" borderId="15" xfId="2" applyNumberFormat="1" applyFont="1" applyFill="1" applyBorder="1"/>
    <xf numFmtId="3" fontId="0" fillId="2" borderId="1" xfId="0" applyNumberFormat="1" applyFill="1" applyBorder="1"/>
    <xf numFmtId="164" fontId="5" fillId="2" borderId="0" xfId="1" applyNumberFormat="1" applyFont="1" applyFill="1" applyAlignment="1">
      <alignment wrapText="1"/>
    </xf>
    <xf numFmtId="171" fontId="5" fillId="2" borderId="0" xfId="0" applyNumberFormat="1" applyFont="1" applyFill="1"/>
    <xf numFmtId="0" fontId="5" fillId="2" borderId="0" xfId="0" applyFont="1" applyFill="1" applyBorder="1"/>
    <xf numFmtId="166" fontId="5" fillId="2" borderId="0" xfId="0" applyNumberFormat="1" applyFont="1" applyFill="1" applyBorder="1"/>
    <xf numFmtId="166" fontId="4" fillId="2" borderId="0" xfId="0" applyNumberFormat="1" applyFont="1" applyFill="1" applyBorder="1" applyAlignment="1">
      <alignment wrapText="1"/>
    </xf>
    <xf numFmtId="166" fontId="3" fillId="2" borderId="0" xfId="0" applyNumberFormat="1" applyFont="1" applyFill="1" applyBorder="1"/>
    <xf numFmtId="169" fontId="9" fillId="4" borderId="5" xfId="0" applyNumberFormat="1" applyFont="1" applyFill="1" applyBorder="1" applyAlignment="1">
      <alignment horizontal="center"/>
    </xf>
    <xf numFmtId="169" fontId="9" fillId="4" borderId="6" xfId="0" applyNumberFormat="1" applyFont="1" applyFill="1" applyBorder="1" applyAlignment="1">
      <alignment horizontal="center"/>
    </xf>
    <xf numFmtId="169" fontId="9" fillId="4" borderId="7" xfId="0" applyNumberFormat="1" applyFont="1" applyFill="1" applyBorder="1" applyAlignment="1">
      <alignment horizontal="center"/>
    </xf>
    <xf numFmtId="169" fontId="9" fillId="2" borderId="6" xfId="0" applyNumberFormat="1" applyFont="1" applyFill="1" applyBorder="1" applyAlignment="1">
      <alignment horizontal="center"/>
    </xf>
    <xf numFmtId="169" fontId="0" fillId="2" borderId="3" xfId="0" applyNumberFormat="1" applyFill="1" applyBorder="1" applyAlignment="1">
      <alignment horizontal="left" vertical="center"/>
    </xf>
    <xf numFmtId="169" fontId="0" fillId="2" borderId="13" xfId="0" applyNumberForma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top" wrapText="1"/>
    </xf>
  </cellXfs>
  <cellStyles count="3">
    <cellStyle name="Comma" xfId="1" builtinId="3"/>
    <cellStyle name="Normal" xfId="0" builtinId="0"/>
    <cellStyle name="Percent" xfId="2" builtinId="5"/>
  </cellStyles>
  <dxfs count="1">
    <dxf>
      <fill>
        <patternFill>
          <bgColor indexed="14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30"/>
  <sheetViews>
    <sheetView tabSelected="1" workbookViewId="0"/>
  </sheetViews>
  <sheetFormatPr defaultColWidth="8.90625" defaultRowHeight="15" x14ac:dyDescent="0.25"/>
  <cols>
    <col min="1" max="1" width="2.1796875" style="1" customWidth="1"/>
    <col min="2" max="2" width="7.81640625" style="1" customWidth="1"/>
    <col min="3" max="3" width="53.81640625" style="1" bestFit="1" customWidth="1"/>
    <col min="4" max="4" width="3.453125" style="1" bestFit="1" customWidth="1"/>
    <col min="5" max="5" width="13.81640625" style="1" customWidth="1"/>
    <col min="6" max="6" width="1.90625" style="1" customWidth="1"/>
    <col min="7" max="10" width="8.90625" style="1"/>
    <col min="11" max="11" width="7.54296875" style="27" customWidth="1"/>
    <col min="12" max="12" width="7.08984375" style="27" hidden="1" customWidth="1"/>
    <col min="13" max="13" width="25.90625" style="27" hidden="1" customWidth="1"/>
    <col min="14" max="14" width="7.08984375" style="27" hidden="1" customWidth="1"/>
    <col min="15" max="15" width="8.90625" style="27"/>
    <col min="16" max="16384" width="8.90625" style="1"/>
  </cols>
  <sheetData>
    <row r="2" spans="2:15" ht="18" x14ac:dyDescent="0.25">
      <c r="B2" s="28" t="s">
        <v>814</v>
      </c>
    </row>
    <row r="3" spans="2:15" x14ac:dyDescent="0.2">
      <c r="C3" s="29"/>
    </row>
    <row r="4" spans="2:15" ht="15.75" thickBot="1" x14ac:dyDescent="0.25">
      <c r="B4" s="30" t="s">
        <v>811</v>
      </c>
      <c r="C4" s="31"/>
    </row>
    <row r="5" spans="2:15" ht="18.75" thickBot="1" x14ac:dyDescent="0.3">
      <c r="B5" s="73" t="s">
        <v>7</v>
      </c>
      <c r="C5" s="74"/>
      <c r="D5" s="74"/>
      <c r="E5" s="74"/>
      <c r="F5" s="74"/>
      <c r="G5" s="75"/>
      <c r="K5" s="56"/>
      <c r="M5" s="58" t="str">
        <f>VLOOKUP(B5,M22:N425,2,0)</f>
        <v>nonGLA</v>
      </c>
    </row>
    <row r="6" spans="2:15" ht="15.75" thickBot="1" x14ac:dyDescent="0.25">
      <c r="C6" s="29"/>
    </row>
    <row r="7" spans="2:15" ht="18.75" thickBot="1" x14ac:dyDescent="0.3">
      <c r="B7" s="32"/>
      <c r="C7" s="76" t="s">
        <v>815</v>
      </c>
      <c r="D7" s="76"/>
      <c r="E7" s="76"/>
      <c r="F7" s="60"/>
      <c r="G7" s="33"/>
      <c r="L7" s="57"/>
      <c r="M7" s="57"/>
      <c r="N7" s="57"/>
      <c r="O7" s="57"/>
    </row>
    <row r="8" spans="2:15" x14ac:dyDescent="0.2">
      <c r="B8" s="34"/>
      <c r="C8" s="35"/>
      <c r="D8" s="36"/>
      <c r="E8" s="36"/>
      <c r="F8" s="36"/>
      <c r="G8" s="37"/>
    </row>
    <row r="9" spans="2:15" x14ac:dyDescent="0.25">
      <c r="B9" s="34"/>
      <c r="C9" s="38" t="s">
        <v>1</v>
      </c>
      <c r="D9" s="39" t="s">
        <v>808</v>
      </c>
      <c r="E9" s="40">
        <f>VLOOKUP($M$5,'Spending Power per Dwelling'!A:K,3,0)</f>
        <v>49796.1088875852</v>
      </c>
      <c r="F9" s="61"/>
      <c r="G9" s="37"/>
    </row>
    <row r="10" spans="2:15" x14ac:dyDescent="0.25">
      <c r="B10" s="34"/>
      <c r="C10" s="41" t="s">
        <v>822</v>
      </c>
      <c r="D10" s="42" t="s">
        <v>808</v>
      </c>
      <c r="E10" s="43">
        <f>VLOOKUP($M$5,'Spending Power per Dwelling'!A:K,4,0)</f>
        <v>48876.714010543721</v>
      </c>
      <c r="F10" s="61"/>
      <c r="G10" s="37"/>
    </row>
    <row r="11" spans="2:15" x14ac:dyDescent="0.25">
      <c r="B11" s="34"/>
      <c r="C11" s="77" t="s">
        <v>812</v>
      </c>
      <c r="D11" s="42" t="s">
        <v>808</v>
      </c>
      <c r="E11" s="43">
        <f>VLOOKUP($M$5,'Spending Power per Dwelling'!A:K,5,0)</f>
        <v>-919.39487704147905</v>
      </c>
      <c r="F11" s="61"/>
      <c r="G11" s="44"/>
    </row>
    <row r="12" spans="2:15" x14ac:dyDescent="0.25">
      <c r="B12" s="34"/>
      <c r="C12" s="77"/>
      <c r="D12" s="42" t="s">
        <v>809</v>
      </c>
      <c r="E12" s="45">
        <f>VLOOKUP($M$5,'Spending Power per Dwelling'!A:K,6,0)</f>
        <v>-1.8463187136107652E-2</v>
      </c>
      <c r="F12" s="59"/>
      <c r="G12" s="44"/>
    </row>
    <row r="13" spans="2:15" x14ac:dyDescent="0.2">
      <c r="B13" s="34"/>
      <c r="C13" s="46"/>
      <c r="D13" s="42"/>
      <c r="E13" s="47"/>
      <c r="F13" s="62"/>
      <c r="G13" s="44"/>
    </row>
    <row r="14" spans="2:15" x14ac:dyDescent="0.2">
      <c r="B14" s="34"/>
      <c r="C14" s="48" t="s">
        <v>3</v>
      </c>
      <c r="D14" s="42"/>
      <c r="E14" s="66">
        <f>VLOOKUP($M$5,'Spending Power per Dwelling'!A:K,7,0)</f>
        <v>23465947</v>
      </c>
      <c r="F14" s="61"/>
      <c r="G14" s="44"/>
    </row>
    <row r="15" spans="2:15" x14ac:dyDescent="0.2">
      <c r="B15" s="34"/>
      <c r="C15" s="46"/>
      <c r="D15" s="42"/>
      <c r="E15" s="47"/>
      <c r="F15" s="62"/>
      <c r="G15" s="44"/>
    </row>
    <row r="16" spans="2:15" ht="17.399999999999999" x14ac:dyDescent="0.3">
      <c r="B16" s="34"/>
      <c r="C16" s="49" t="s">
        <v>4</v>
      </c>
      <c r="D16" s="42" t="s">
        <v>813</v>
      </c>
      <c r="E16" s="50">
        <f>VLOOKUP($M$5,'Spending Power per Dwelling'!A:K,8,0)</f>
        <v>2122.0583549253392</v>
      </c>
      <c r="F16" s="63"/>
      <c r="G16" s="37"/>
      <c r="L16" s="57"/>
      <c r="M16" s="57"/>
      <c r="N16" s="57"/>
      <c r="O16" s="57"/>
    </row>
    <row r="17" spans="2:14" x14ac:dyDescent="0.25">
      <c r="B17" s="34"/>
      <c r="C17" s="49" t="s">
        <v>823</v>
      </c>
      <c r="D17" s="42" t="s">
        <v>813</v>
      </c>
      <c r="E17" s="50">
        <f>VLOOKUP($M$5,'Spending Power per Dwelling'!A:K,9,0)</f>
        <v>2082.8783944046122</v>
      </c>
      <c r="F17" s="63"/>
      <c r="G17" s="37"/>
    </row>
    <row r="18" spans="2:14" x14ac:dyDescent="0.25">
      <c r="B18" s="34"/>
      <c r="C18" s="77" t="s">
        <v>812</v>
      </c>
      <c r="D18" s="42" t="s">
        <v>813</v>
      </c>
      <c r="E18" s="43">
        <f>VLOOKUP($M$5,'Spending Power per Dwelling'!A:K,10,0)</f>
        <v>-39.179960520727036</v>
      </c>
      <c r="F18" s="61"/>
      <c r="G18" s="44"/>
    </row>
    <row r="19" spans="2:14" x14ac:dyDescent="0.25">
      <c r="B19" s="34"/>
      <c r="C19" s="78"/>
      <c r="D19" s="51" t="s">
        <v>809</v>
      </c>
      <c r="E19" s="65">
        <f>VLOOKUP($M$5,'Spending Power per Dwelling'!A:K,11,0)</f>
        <v>-1.8463187136107534E-2</v>
      </c>
      <c r="F19" s="59"/>
      <c r="G19" s="37"/>
    </row>
    <row r="20" spans="2:14" ht="15.75" thickBot="1" x14ac:dyDescent="0.25">
      <c r="B20" s="52"/>
      <c r="C20" s="53"/>
      <c r="D20" s="54"/>
      <c r="E20" s="54"/>
      <c r="F20" s="54"/>
      <c r="G20" s="55"/>
    </row>
    <row r="22" spans="2:14" x14ac:dyDescent="0.2">
      <c r="B22" s="2" t="s">
        <v>820</v>
      </c>
      <c r="L22" s="10" t="s">
        <v>6</v>
      </c>
      <c r="M22" s="10" t="s">
        <v>7</v>
      </c>
      <c r="N22" s="27" t="str">
        <f>L22</f>
        <v>nonGLA</v>
      </c>
    </row>
    <row r="23" spans="2:14" x14ac:dyDescent="0.2">
      <c r="L23" s="10" t="s">
        <v>8</v>
      </c>
      <c r="M23" s="10" t="s">
        <v>9</v>
      </c>
      <c r="N23" s="27" t="str">
        <f t="shared" ref="N23:N86" si="0">L23</f>
        <v>TE</v>
      </c>
    </row>
    <row r="24" spans="2:14" x14ac:dyDescent="0.2">
      <c r="L24" s="10"/>
      <c r="M24" s="10"/>
    </row>
    <row r="25" spans="2:14" x14ac:dyDescent="0.2">
      <c r="L25" s="10" t="s">
        <v>10</v>
      </c>
      <c r="M25" s="10" t="s">
        <v>11</v>
      </c>
      <c r="N25" s="27" t="str">
        <f t="shared" si="0"/>
        <v>TL</v>
      </c>
    </row>
    <row r="26" spans="2:14" x14ac:dyDescent="0.2">
      <c r="L26" s="10" t="s">
        <v>12</v>
      </c>
      <c r="M26" s="10" t="s">
        <v>13</v>
      </c>
      <c r="N26" s="27" t="str">
        <f t="shared" si="0"/>
        <v>TM</v>
      </c>
    </row>
    <row r="27" spans="2:14" x14ac:dyDescent="0.2">
      <c r="L27" s="10" t="s">
        <v>14</v>
      </c>
      <c r="M27" s="10" t="s">
        <v>15</v>
      </c>
      <c r="N27" s="27" t="str">
        <f t="shared" si="0"/>
        <v>TS</v>
      </c>
    </row>
    <row r="28" spans="2:14" x14ac:dyDescent="0.2">
      <c r="L28" s="10" t="s">
        <v>16</v>
      </c>
      <c r="M28" s="10" t="s">
        <v>17</v>
      </c>
      <c r="N28" s="27" t="str">
        <f t="shared" si="0"/>
        <v>TF</v>
      </c>
    </row>
    <row r="29" spans="2:14" x14ac:dyDescent="0.2">
      <c r="L29" s="10" t="s">
        <v>18</v>
      </c>
      <c r="M29" s="10" t="s">
        <v>19</v>
      </c>
      <c r="N29" s="27" t="str">
        <f t="shared" si="0"/>
        <v>R403</v>
      </c>
    </row>
    <row r="30" spans="2:14" x14ac:dyDescent="0.2">
      <c r="L30" s="10"/>
      <c r="M30" s="10"/>
    </row>
    <row r="31" spans="2:14" x14ac:dyDescent="0.25">
      <c r="L31" s="10" t="s">
        <v>20</v>
      </c>
      <c r="M31" s="10" t="s">
        <v>21</v>
      </c>
      <c r="N31" s="27" t="str">
        <f t="shared" si="0"/>
        <v>TILB</v>
      </c>
    </row>
    <row r="32" spans="2:14" x14ac:dyDescent="0.25">
      <c r="L32" s="10" t="s">
        <v>22</v>
      </c>
      <c r="M32" s="10" t="s">
        <v>23</v>
      </c>
      <c r="N32" s="27" t="str">
        <f t="shared" si="0"/>
        <v>TOLB</v>
      </c>
    </row>
    <row r="33" spans="12:14" x14ac:dyDescent="0.25">
      <c r="L33" s="10" t="s">
        <v>24</v>
      </c>
      <c r="M33" s="10" t="s">
        <v>25</v>
      </c>
      <c r="N33" s="27" t="str">
        <f t="shared" si="0"/>
        <v>TLB</v>
      </c>
    </row>
    <row r="34" spans="12:14" x14ac:dyDescent="0.25">
      <c r="L34" s="10" t="s">
        <v>26</v>
      </c>
      <c r="M34" s="10" t="s">
        <v>27</v>
      </c>
      <c r="N34" s="27" t="str">
        <f t="shared" si="0"/>
        <v>R570</v>
      </c>
    </row>
    <row r="35" spans="12:14" x14ac:dyDescent="0.25">
      <c r="L35" s="10"/>
      <c r="M35" s="10"/>
    </row>
    <row r="36" spans="12:14" x14ac:dyDescent="0.25">
      <c r="L36" s="10" t="s">
        <v>28</v>
      </c>
      <c r="M36" s="10" t="s">
        <v>29</v>
      </c>
      <c r="N36" s="27" t="str">
        <f t="shared" si="0"/>
        <v>TMD</v>
      </c>
    </row>
    <row r="37" spans="12:14" x14ac:dyDescent="0.25">
      <c r="L37" s="10" t="s">
        <v>30</v>
      </c>
      <c r="M37" s="10" t="s">
        <v>31</v>
      </c>
      <c r="N37" s="27" t="str">
        <f t="shared" si="0"/>
        <v>TFIR</v>
      </c>
    </row>
    <row r="38" spans="12:14" x14ac:dyDescent="0.25">
      <c r="L38" s="10"/>
      <c r="M38" s="10"/>
    </row>
    <row r="39" spans="12:14" x14ac:dyDescent="0.25">
      <c r="L39" s="10" t="s">
        <v>32</v>
      </c>
      <c r="M39" s="10" t="s">
        <v>33</v>
      </c>
      <c r="N39" s="27" t="str">
        <f t="shared" si="0"/>
        <v>TUFIR</v>
      </c>
    </row>
    <row r="40" spans="12:14" x14ac:dyDescent="0.25">
      <c r="L40" s="10" t="s">
        <v>34</v>
      </c>
      <c r="M40" s="10" t="s">
        <v>35</v>
      </c>
      <c r="N40" s="27" t="str">
        <f t="shared" si="0"/>
        <v>TUNFIR</v>
      </c>
    </row>
    <row r="41" spans="12:14" x14ac:dyDescent="0.25">
      <c r="L41" s="10" t="s">
        <v>36</v>
      </c>
      <c r="M41" s="10" t="s">
        <v>37</v>
      </c>
      <c r="N41" s="27" t="str">
        <f t="shared" si="0"/>
        <v>TSCFIR</v>
      </c>
    </row>
    <row r="42" spans="12:14" x14ac:dyDescent="0.25">
      <c r="L42" s="10" t="s">
        <v>38</v>
      </c>
      <c r="M42" s="10" t="s">
        <v>39</v>
      </c>
      <c r="N42" s="27" t="str">
        <f t="shared" si="0"/>
        <v>TSCNFIR</v>
      </c>
    </row>
    <row r="43" spans="12:14" x14ac:dyDescent="0.25">
      <c r="L43" s="10" t="s">
        <v>40</v>
      </c>
      <c r="M43" s="10" t="s">
        <v>41</v>
      </c>
      <c r="N43" s="27" t="str">
        <f t="shared" si="0"/>
        <v>TSD</v>
      </c>
    </row>
    <row r="44" spans="12:14" x14ac:dyDescent="0.25">
      <c r="L44" s="10" t="s">
        <v>42</v>
      </c>
      <c r="M44" s="10" t="s">
        <v>43</v>
      </c>
      <c r="N44" s="27" t="str">
        <f t="shared" si="0"/>
        <v>TSFIR</v>
      </c>
    </row>
    <row r="45" spans="12:14" x14ac:dyDescent="0.25">
      <c r="L45" s="10"/>
      <c r="M45" s="10"/>
    </row>
    <row r="46" spans="12:14" x14ac:dyDescent="0.25">
      <c r="L46" s="10"/>
      <c r="M46" s="10"/>
    </row>
    <row r="47" spans="12:14" x14ac:dyDescent="0.25">
      <c r="L47" s="10" t="s">
        <v>44</v>
      </c>
      <c r="M47" s="10" t="s">
        <v>45</v>
      </c>
      <c r="N47" s="27" t="str">
        <f>L47</f>
        <v>R370</v>
      </c>
    </row>
    <row r="48" spans="12:14" x14ac:dyDescent="0.25">
      <c r="L48" s="10"/>
      <c r="M48" s="10"/>
    </row>
    <row r="49" spans="12:14" x14ac:dyDescent="0.25">
      <c r="L49" s="10" t="s">
        <v>46</v>
      </c>
      <c r="M49" s="10" t="s">
        <v>47</v>
      </c>
      <c r="N49" s="27" t="str">
        <f t="shared" si="0"/>
        <v>R371</v>
      </c>
    </row>
    <row r="50" spans="12:14" x14ac:dyDescent="0.25">
      <c r="L50" s="10" t="s">
        <v>48</v>
      </c>
      <c r="M50" s="10" t="s">
        <v>49</v>
      </c>
      <c r="N50" s="27" t="str">
        <f t="shared" si="0"/>
        <v>R372</v>
      </c>
    </row>
    <row r="51" spans="12:14" x14ac:dyDescent="0.25">
      <c r="L51" s="10" t="s">
        <v>50</v>
      </c>
      <c r="M51" s="10" t="s">
        <v>51</v>
      </c>
      <c r="N51" s="27" t="str">
        <f t="shared" si="0"/>
        <v>R373</v>
      </c>
    </row>
    <row r="52" spans="12:14" x14ac:dyDescent="0.25">
      <c r="L52" s="10" t="s">
        <v>52</v>
      </c>
      <c r="M52" s="10" t="s">
        <v>53</v>
      </c>
      <c r="N52" s="27" t="str">
        <f t="shared" si="0"/>
        <v>R374</v>
      </c>
    </row>
    <row r="53" spans="12:14" x14ac:dyDescent="0.25">
      <c r="L53" s="10" t="s">
        <v>54</v>
      </c>
      <c r="M53" s="10" t="s">
        <v>55</v>
      </c>
      <c r="N53" s="27" t="str">
        <f t="shared" si="0"/>
        <v>R375</v>
      </c>
    </row>
    <row r="54" spans="12:14" x14ac:dyDescent="0.25">
      <c r="L54" s="10" t="s">
        <v>56</v>
      </c>
      <c r="M54" s="10" t="s">
        <v>57</v>
      </c>
      <c r="N54" s="27" t="str">
        <f t="shared" si="0"/>
        <v>R376</v>
      </c>
    </row>
    <row r="55" spans="12:14" x14ac:dyDescent="0.25">
      <c r="L55" s="10" t="s">
        <v>58</v>
      </c>
      <c r="M55" s="10" t="s">
        <v>59</v>
      </c>
      <c r="N55" s="27" t="str">
        <f t="shared" si="0"/>
        <v>R377</v>
      </c>
    </row>
    <row r="56" spans="12:14" x14ac:dyDescent="0.25">
      <c r="L56" s="10" t="s">
        <v>60</v>
      </c>
      <c r="M56" s="10" t="s">
        <v>61</v>
      </c>
      <c r="N56" s="27" t="str">
        <f t="shared" si="0"/>
        <v>R378</v>
      </c>
    </row>
    <row r="57" spans="12:14" x14ac:dyDescent="0.25">
      <c r="L57" s="10" t="s">
        <v>62</v>
      </c>
      <c r="M57" s="10" t="s">
        <v>63</v>
      </c>
      <c r="N57" s="27" t="str">
        <f t="shared" si="0"/>
        <v>R379</v>
      </c>
    </row>
    <row r="58" spans="12:14" x14ac:dyDescent="0.25">
      <c r="L58" s="10" t="s">
        <v>64</v>
      </c>
      <c r="M58" s="10" t="s">
        <v>65</v>
      </c>
      <c r="N58" s="27" t="str">
        <f t="shared" si="0"/>
        <v>R380</v>
      </c>
    </row>
    <row r="59" spans="12:14" x14ac:dyDescent="0.25">
      <c r="L59" s="10" t="s">
        <v>66</v>
      </c>
      <c r="M59" s="10" t="s">
        <v>67</v>
      </c>
      <c r="N59" s="27" t="str">
        <f t="shared" si="0"/>
        <v>R381</v>
      </c>
    </row>
    <row r="60" spans="12:14" x14ac:dyDescent="0.25">
      <c r="L60" s="10" t="s">
        <v>68</v>
      </c>
      <c r="M60" s="10" t="s">
        <v>69</v>
      </c>
      <c r="N60" s="27" t="str">
        <f t="shared" si="0"/>
        <v>R382</v>
      </c>
    </row>
    <row r="61" spans="12:14" x14ac:dyDescent="0.25">
      <c r="L61" s="10" t="s">
        <v>70</v>
      </c>
      <c r="M61" s="10" t="s">
        <v>71</v>
      </c>
      <c r="N61" s="27" t="str">
        <f t="shared" si="0"/>
        <v>R383</v>
      </c>
    </row>
    <row r="62" spans="12:14" x14ac:dyDescent="0.25">
      <c r="L62" s="10" t="s">
        <v>72</v>
      </c>
      <c r="M62" s="10" t="s">
        <v>73</v>
      </c>
      <c r="N62" s="27" t="str">
        <f t="shared" si="0"/>
        <v>R384</v>
      </c>
    </row>
    <row r="63" spans="12:14" x14ac:dyDescent="0.25">
      <c r="L63" s="10" t="s">
        <v>74</v>
      </c>
      <c r="M63" s="10" t="s">
        <v>75</v>
      </c>
      <c r="N63" s="27" t="str">
        <f t="shared" si="0"/>
        <v>R385</v>
      </c>
    </row>
    <row r="64" spans="12:14" x14ac:dyDescent="0.25">
      <c r="L64" s="10" t="s">
        <v>76</v>
      </c>
      <c r="M64" s="10" t="s">
        <v>77</v>
      </c>
      <c r="N64" s="27" t="str">
        <f t="shared" si="0"/>
        <v>R386</v>
      </c>
    </row>
    <row r="65" spans="12:14" x14ac:dyDescent="0.25">
      <c r="L65" s="10" t="s">
        <v>78</v>
      </c>
      <c r="M65" s="10" t="s">
        <v>79</v>
      </c>
      <c r="N65" s="27" t="str">
        <f t="shared" si="0"/>
        <v>R387</v>
      </c>
    </row>
    <row r="66" spans="12:14" x14ac:dyDescent="0.25">
      <c r="L66" s="10" t="s">
        <v>80</v>
      </c>
      <c r="M66" s="10" t="s">
        <v>81</v>
      </c>
      <c r="N66" s="27" t="str">
        <f t="shared" si="0"/>
        <v>R388</v>
      </c>
    </row>
    <row r="67" spans="12:14" x14ac:dyDescent="0.25">
      <c r="L67" s="10" t="s">
        <v>82</v>
      </c>
      <c r="M67" s="10" t="s">
        <v>83</v>
      </c>
      <c r="N67" s="27" t="str">
        <f t="shared" si="0"/>
        <v>R389</v>
      </c>
    </row>
    <row r="68" spans="12:14" x14ac:dyDescent="0.25">
      <c r="L68" s="10" t="s">
        <v>84</v>
      </c>
      <c r="M68" s="10" t="s">
        <v>85</v>
      </c>
      <c r="N68" s="27" t="str">
        <f t="shared" si="0"/>
        <v>R390</v>
      </c>
    </row>
    <row r="69" spans="12:14" x14ac:dyDescent="0.25">
      <c r="L69" s="10" t="s">
        <v>86</v>
      </c>
      <c r="M69" s="10" t="s">
        <v>87</v>
      </c>
      <c r="N69" s="27" t="str">
        <f t="shared" si="0"/>
        <v>R391</v>
      </c>
    </row>
    <row r="70" spans="12:14" x14ac:dyDescent="0.25">
      <c r="L70" s="10" t="s">
        <v>88</v>
      </c>
      <c r="M70" s="10" t="s">
        <v>89</v>
      </c>
      <c r="N70" s="27" t="str">
        <f t="shared" si="0"/>
        <v>R392</v>
      </c>
    </row>
    <row r="71" spans="12:14" x14ac:dyDescent="0.25">
      <c r="L71" s="10" t="s">
        <v>90</v>
      </c>
      <c r="M71" s="10" t="s">
        <v>91</v>
      </c>
      <c r="N71" s="27" t="str">
        <f t="shared" si="0"/>
        <v>R393</v>
      </c>
    </row>
    <row r="72" spans="12:14" x14ac:dyDescent="0.25">
      <c r="L72" s="10" t="s">
        <v>92</v>
      </c>
      <c r="M72" s="10" t="s">
        <v>93</v>
      </c>
      <c r="N72" s="27" t="str">
        <f t="shared" si="0"/>
        <v>R394</v>
      </c>
    </row>
    <row r="73" spans="12:14" x14ac:dyDescent="0.25">
      <c r="L73" s="10" t="s">
        <v>94</v>
      </c>
      <c r="M73" s="10" t="s">
        <v>95</v>
      </c>
      <c r="N73" s="27" t="str">
        <f t="shared" si="0"/>
        <v>R395</v>
      </c>
    </row>
    <row r="74" spans="12:14" x14ac:dyDescent="0.25">
      <c r="L74" s="10" t="s">
        <v>96</v>
      </c>
      <c r="M74" s="10" t="s">
        <v>97</v>
      </c>
      <c r="N74" s="27" t="str">
        <f t="shared" si="0"/>
        <v>R396</v>
      </c>
    </row>
    <row r="75" spans="12:14" x14ac:dyDescent="0.25">
      <c r="L75" s="10" t="s">
        <v>98</v>
      </c>
      <c r="M75" s="10" t="s">
        <v>99</v>
      </c>
      <c r="N75" s="27" t="str">
        <f t="shared" si="0"/>
        <v>R397</v>
      </c>
    </row>
    <row r="76" spans="12:14" x14ac:dyDescent="0.25">
      <c r="L76" s="10" t="s">
        <v>100</v>
      </c>
      <c r="M76" s="10" t="s">
        <v>101</v>
      </c>
      <c r="N76" s="27" t="str">
        <f t="shared" si="0"/>
        <v>R398</v>
      </c>
    </row>
    <row r="77" spans="12:14" x14ac:dyDescent="0.25">
      <c r="L77" s="10" t="s">
        <v>102</v>
      </c>
      <c r="M77" s="10" t="s">
        <v>103</v>
      </c>
      <c r="N77" s="27" t="str">
        <f t="shared" si="0"/>
        <v>R399</v>
      </c>
    </row>
    <row r="78" spans="12:14" x14ac:dyDescent="0.25">
      <c r="L78" s="10" t="s">
        <v>104</v>
      </c>
      <c r="M78" s="10" t="s">
        <v>105</v>
      </c>
      <c r="N78" s="27" t="str">
        <f t="shared" si="0"/>
        <v>R400</v>
      </c>
    </row>
    <row r="79" spans="12:14" x14ac:dyDescent="0.25">
      <c r="L79" s="10" t="s">
        <v>106</v>
      </c>
      <c r="M79" s="10" t="s">
        <v>107</v>
      </c>
      <c r="N79" s="27" t="str">
        <f t="shared" si="0"/>
        <v>R401</v>
      </c>
    </row>
    <row r="80" spans="12:14" x14ac:dyDescent="0.25">
      <c r="L80" s="10" t="s">
        <v>108</v>
      </c>
      <c r="M80" s="10" t="s">
        <v>109</v>
      </c>
      <c r="N80" s="27" t="str">
        <f t="shared" si="0"/>
        <v>R402</v>
      </c>
    </row>
    <row r="81" spans="12:14" x14ac:dyDescent="0.25">
      <c r="L81" s="10" t="s">
        <v>110</v>
      </c>
      <c r="M81" s="10" t="s">
        <v>111</v>
      </c>
      <c r="N81" s="27" t="str">
        <f t="shared" si="0"/>
        <v>R334</v>
      </c>
    </row>
    <row r="82" spans="12:14" x14ac:dyDescent="0.25">
      <c r="L82" s="10" t="s">
        <v>112</v>
      </c>
      <c r="M82" s="10" t="s">
        <v>113</v>
      </c>
      <c r="N82" s="27" t="str">
        <f t="shared" si="0"/>
        <v>R335</v>
      </c>
    </row>
    <row r="83" spans="12:14" x14ac:dyDescent="0.25">
      <c r="L83" s="10" t="s">
        <v>114</v>
      </c>
      <c r="M83" s="10" t="s">
        <v>115</v>
      </c>
      <c r="N83" s="27" t="str">
        <f t="shared" si="0"/>
        <v>R336</v>
      </c>
    </row>
    <row r="84" spans="12:14" x14ac:dyDescent="0.25">
      <c r="L84" s="10" t="s">
        <v>116</v>
      </c>
      <c r="M84" s="10" t="s">
        <v>117</v>
      </c>
      <c r="N84" s="27" t="str">
        <f t="shared" si="0"/>
        <v>R337</v>
      </c>
    </row>
    <row r="85" spans="12:14" x14ac:dyDescent="0.25">
      <c r="L85" s="10" t="s">
        <v>118</v>
      </c>
      <c r="M85" s="10" t="s">
        <v>119</v>
      </c>
      <c r="N85" s="27" t="str">
        <f t="shared" si="0"/>
        <v>R338</v>
      </c>
    </row>
    <row r="86" spans="12:14" x14ac:dyDescent="0.25">
      <c r="L86" s="10" t="s">
        <v>120</v>
      </c>
      <c r="M86" s="10" t="s">
        <v>121</v>
      </c>
      <c r="N86" s="27" t="str">
        <f t="shared" si="0"/>
        <v>R339</v>
      </c>
    </row>
    <row r="87" spans="12:14" x14ac:dyDescent="0.25">
      <c r="L87" s="10" t="s">
        <v>122</v>
      </c>
      <c r="M87" s="10" t="s">
        <v>123</v>
      </c>
      <c r="N87" s="27" t="str">
        <f t="shared" ref="N87:N150" si="1">L87</f>
        <v>R340</v>
      </c>
    </row>
    <row r="88" spans="12:14" x14ac:dyDescent="0.25">
      <c r="L88" s="10" t="s">
        <v>124</v>
      </c>
      <c r="M88" s="10" t="s">
        <v>125</v>
      </c>
      <c r="N88" s="27" t="str">
        <f t="shared" si="1"/>
        <v>R341</v>
      </c>
    </row>
    <row r="89" spans="12:14" x14ac:dyDescent="0.25">
      <c r="L89" s="10" t="s">
        <v>126</v>
      </c>
      <c r="M89" s="10" t="s">
        <v>127</v>
      </c>
      <c r="N89" s="27" t="str">
        <f t="shared" si="1"/>
        <v>R342</v>
      </c>
    </row>
    <row r="90" spans="12:14" x14ac:dyDescent="0.25">
      <c r="L90" s="10" t="s">
        <v>128</v>
      </c>
      <c r="M90" s="10" t="s">
        <v>129</v>
      </c>
      <c r="N90" s="27" t="str">
        <f t="shared" si="1"/>
        <v>R343</v>
      </c>
    </row>
    <row r="91" spans="12:14" x14ac:dyDescent="0.25">
      <c r="L91" s="10" t="s">
        <v>130</v>
      </c>
      <c r="M91" s="10" t="s">
        <v>131</v>
      </c>
      <c r="N91" s="27" t="str">
        <f t="shared" si="1"/>
        <v>R301</v>
      </c>
    </row>
    <row r="92" spans="12:14" x14ac:dyDescent="0.25">
      <c r="L92" s="10" t="s">
        <v>132</v>
      </c>
      <c r="M92" s="10" t="s">
        <v>133</v>
      </c>
      <c r="N92" s="27" t="str">
        <f t="shared" si="1"/>
        <v>R344</v>
      </c>
    </row>
    <row r="93" spans="12:14" x14ac:dyDescent="0.25">
      <c r="L93" s="10" t="s">
        <v>134</v>
      </c>
      <c r="M93" s="10" t="s">
        <v>135</v>
      </c>
      <c r="N93" s="27" t="str">
        <f t="shared" si="1"/>
        <v>R345</v>
      </c>
    </row>
    <row r="94" spans="12:14" x14ac:dyDescent="0.25">
      <c r="L94" s="10" t="s">
        <v>136</v>
      </c>
      <c r="M94" s="10" t="s">
        <v>137</v>
      </c>
      <c r="N94" s="27" t="str">
        <f t="shared" si="1"/>
        <v>R347</v>
      </c>
    </row>
    <row r="95" spans="12:14" x14ac:dyDescent="0.25">
      <c r="L95" s="10" t="s">
        <v>138</v>
      </c>
      <c r="M95" s="10" t="s">
        <v>139</v>
      </c>
      <c r="N95" s="27" t="str">
        <f t="shared" si="1"/>
        <v>R346</v>
      </c>
    </row>
    <row r="96" spans="12:14" x14ac:dyDescent="0.25">
      <c r="L96" s="10" t="s">
        <v>140</v>
      </c>
      <c r="M96" s="10" t="s">
        <v>141</v>
      </c>
      <c r="N96" s="27" t="str">
        <f t="shared" si="1"/>
        <v>R348</v>
      </c>
    </row>
    <row r="97" spans="12:14" x14ac:dyDescent="0.25">
      <c r="L97" s="10" t="s">
        <v>142</v>
      </c>
      <c r="M97" s="10" t="s">
        <v>143</v>
      </c>
      <c r="N97" s="27" t="str">
        <f t="shared" si="1"/>
        <v>R302</v>
      </c>
    </row>
    <row r="98" spans="12:14" x14ac:dyDescent="0.25">
      <c r="L98" s="10" t="s">
        <v>144</v>
      </c>
      <c r="M98" s="10" t="s">
        <v>145</v>
      </c>
      <c r="N98" s="27" t="str">
        <f t="shared" si="1"/>
        <v>R349</v>
      </c>
    </row>
    <row r="99" spans="12:14" x14ac:dyDescent="0.25">
      <c r="L99" s="10" t="s">
        <v>146</v>
      </c>
      <c r="M99" s="10" t="s">
        <v>147</v>
      </c>
      <c r="N99" s="27" t="str">
        <f t="shared" si="1"/>
        <v>R350</v>
      </c>
    </row>
    <row r="100" spans="12:14" x14ac:dyDescent="0.25">
      <c r="L100" s="10" t="s">
        <v>148</v>
      </c>
      <c r="M100" s="10" t="s">
        <v>149</v>
      </c>
      <c r="N100" s="27" t="str">
        <f t="shared" si="1"/>
        <v>R351</v>
      </c>
    </row>
    <row r="101" spans="12:14" x14ac:dyDescent="0.25">
      <c r="L101" s="10" t="s">
        <v>150</v>
      </c>
      <c r="M101" s="10" t="s">
        <v>151</v>
      </c>
      <c r="N101" s="27" t="str">
        <f t="shared" si="1"/>
        <v>R352</v>
      </c>
    </row>
    <row r="102" spans="12:14" x14ac:dyDescent="0.25">
      <c r="L102" s="10" t="s">
        <v>152</v>
      </c>
      <c r="M102" s="10" t="s">
        <v>153</v>
      </c>
      <c r="N102" s="27" t="str">
        <f t="shared" si="1"/>
        <v>R303</v>
      </c>
    </row>
    <row r="103" spans="12:14" x14ac:dyDescent="0.25">
      <c r="L103" s="10" t="s">
        <v>154</v>
      </c>
      <c r="M103" s="10" t="s">
        <v>155</v>
      </c>
      <c r="N103" s="27" t="str">
        <f t="shared" si="1"/>
        <v>R353</v>
      </c>
    </row>
    <row r="104" spans="12:14" x14ac:dyDescent="0.25">
      <c r="L104" s="10" t="s">
        <v>156</v>
      </c>
      <c r="M104" s="10" t="s">
        <v>157</v>
      </c>
      <c r="N104" s="27" t="str">
        <f t="shared" si="1"/>
        <v>R354</v>
      </c>
    </row>
    <row r="105" spans="12:14" x14ac:dyDescent="0.25">
      <c r="L105" s="10" t="s">
        <v>158</v>
      </c>
      <c r="M105" s="10" t="s">
        <v>159</v>
      </c>
      <c r="N105" s="27" t="str">
        <f t="shared" si="1"/>
        <v>R355</v>
      </c>
    </row>
    <row r="106" spans="12:14" x14ac:dyDescent="0.25">
      <c r="L106" s="10" t="s">
        <v>160</v>
      </c>
      <c r="M106" s="10" t="s">
        <v>161</v>
      </c>
      <c r="N106" s="27" t="str">
        <f t="shared" si="1"/>
        <v>R356</v>
      </c>
    </row>
    <row r="107" spans="12:14" x14ac:dyDescent="0.25">
      <c r="L107" s="10" t="s">
        <v>162</v>
      </c>
      <c r="M107" s="10" t="s">
        <v>163</v>
      </c>
      <c r="N107" s="27" t="str">
        <f t="shared" si="1"/>
        <v>R357</v>
      </c>
    </row>
    <row r="108" spans="12:14" x14ac:dyDescent="0.25">
      <c r="L108" s="10" t="s">
        <v>164</v>
      </c>
      <c r="M108" s="10" t="s">
        <v>165</v>
      </c>
      <c r="N108" s="27" t="str">
        <f t="shared" si="1"/>
        <v>R304</v>
      </c>
    </row>
    <row r="109" spans="12:14" x14ac:dyDescent="0.25">
      <c r="L109" s="10" t="s">
        <v>166</v>
      </c>
      <c r="M109" s="10" t="s">
        <v>167</v>
      </c>
      <c r="N109" s="27" t="str">
        <f t="shared" si="1"/>
        <v>R358</v>
      </c>
    </row>
    <row r="110" spans="12:14" x14ac:dyDescent="0.25">
      <c r="L110" s="10" t="s">
        <v>168</v>
      </c>
      <c r="M110" s="10" t="s">
        <v>169</v>
      </c>
      <c r="N110" s="27" t="str">
        <f t="shared" si="1"/>
        <v>R359</v>
      </c>
    </row>
    <row r="111" spans="12:14" x14ac:dyDescent="0.25">
      <c r="L111" s="10" t="s">
        <v>170</v>
      </c>
      <c r="M111" s="10" t="s">
        <v>171</v>
      </c>
      <c r="N111" s="27" t="str">
        <f t="shared" si="1"/>
        <v>R360</v>
      </c>
    </row>
    <row r="112" spans="12:14" x14ac:dyDescent="0.25">
      <c r="L112" s="10" t="s">
        <v>172</v>
      </c>
      <c r="M112" s="10" t="s">
        <v>173</v>
      </c>
      <c r="N112" s="27" t="str">
        <f t="shared" si="1"/>
        <v>R361</v>
      </c>
    </row>
    <row r="113" spans="12:14" x14ac:dyDescent="0.25">
      <c r="L113" s="10" t="s">
        <v>174</v>
      </c>
      <c r="M113" s="10" t="s">
        <v>175</v>
      </c>
      <c r="N113" s="27" t="str">
        <f t="shared" si="1"/>
        <v>R362</v>
      </c>
    </row>
    <row r="114" spans="12:14" x14ac:dyDescent="0.25">
      <c r="L114" s="10" t="s">
        <v>176</v>
      </c>
      <c r="M114" s="10" t="s">
        <v>177</v>
      </c>
      <c r="N114" s="27" t="str">
        <f t="shared" si="1"/>
        <v>R363</v>
      </c>
    </row>
    <row r="115" spans="12:14" x14ac:dyDescent="0.25">
      <c r="L115" s="10" t="s">
        <v>178</v>
      </c>
      <c r="M115" s="10" t="s">
        <v>179</v>
      </c>
      <c r="N115" s="27" t="str">
        <f t="shared" si="1"/>
        <v>R364</v>
      </c>
    </row>
    <row r="116" spans="12:14" x14ac:dyDescent="0.25">
      <c r="L116" s="10" t="s">
        <v>180</v>
      </c>
      <c r="M116" s="10" t="s">
        <v>181</v>
      </c>
      <c r="N116" s="27" t="str">
        <f t="shared" si="1"/>
        <v>R305</v>
      </c>
    </row>
    <row r="117" spans="12:14" x14ac:dyDescent="0.25">
      <c r="L117" s="10" t="s">
        <v>182</v>
      </c>
      <c r="M117" s="10" t="s">
        <v>183</v>
      </c>
      <c r="N117" s="27" t="str">
        <f t="shared" si="1"/>
        <v>R365</v>
      </c>
    </row>
    <row r="118" spans="12:14" x14ac:dyDescent="0.25">
      <c r="L118" s="10" t="s">
        <v>184</v>
      </c>
      <c r="M118" s="10" t="s">
        <v>185</v>
      </c>
      <c r="N118" s="27" t="str">
        <f t="shared" si="1"/>
        <v>R366</v>
      </c>
    </row>
    <row r="119" spans="12:14" x14ac:dyDescent="0.25">
      <c r="L119" s="10" t="s">
        <v>186</v>
      </c>
      <c r="M119" s="10" t="s">
        <v>187</v>
      </c>
      <c r="N119" s="27" t="str">
        <f t="shared" si="1"/>
        <v>R367</v>
      </c>
    </row>
    <row r="120" spans="12:14" x14ac:dyDescent="0.25">
      <c r="L120" s="10" t="s">
        <v>188</v>
      </c>
      <c r="M120" s="10" t="s">
        <v>189</v>
      </c>
      <c r="N120" s="27" t="str">
        <f t="shared" si="1"/>
        <v>R368</v>
      </c>
    </row>
    <row r="121" spans="12:14" x14ac:dyDescent="0.25">
      <c r="L121" s="10" t="s">
        <v>190</v>
      </c>
      <c r="M121" s="10" t="s">
        <v>191</v>
      </c>
      <c r="N121" s="27" t="str">
        <f t="shared" si="1"/>
        <v>R369</v>
      </c>
    </row>
    <row r="122" spans="12:14" x14ac:dyDescent="0.25">
      <c r="L122" s="10" t="s">
        <v>192</v>
      </c>
      <c r="M122" s="10" t="s">
        <v>193</v>
      </c>
      <c r="N122" s="27" t="str">
        <f t="shared" si="1"/>
        <v>R306</v>
      </c>
    </row>
    <row r="123" spans="12:14" x14ac:dyDescent="0.25">
      <c r="L123" s="10" t="s">
        <v>194</v>
      </c>
      <c r="M123" s="10" t="s">
        <v>195</v>
      </c>
      <c r="N123" s="27" t="str">
        <f t="shared" si="1"/>
        <v>R602</v>
      </c>
    </row>
    <row r="124" spans="12:14" x14ac:dyDescent="0.25">
      <c r="L124" s="10" t="s">
        <v>196</v>
      </c>
      <c r="M124" s="10" t="s">
        <v>197</v>
      </c>
      <c r="N124" s="27" t="str">
        <f t="shared" si="1"/>
        <v>R679</v>
      </c>
    </row>
    <row r="125" spans="12:14" x14ac:dyDescent="0.25">
      <c r="L125" s="10" t="s">
        <v>198</v>
      </c>
      <c r="M125" s="10" t="s">
        <v>199</v>
      </c>
      <c r="N125" s="27" t="str">
        <f t="shared" si="1"/>
        <v>R659</v>
      </c>
    </row>
    <row r="126" spans="12:14" x14ac:dyDescent="0.25">
      <c r="L126" s="10" t="s">
        <v>200</v>
      </c>
      <c r="M126" s="10" t="s">
        <v>201</v>
      </c>
      <c r="N126" s="27" t="str">
        <f t="shared" si="1"/>
        <v>R660</v>
      </c>
    </row>
    <row r="127" spans="12:14" x14ac:dyDescent="0.25">
      <c r="L127" s="10" t="s">
        <v>202</v>
      </c>
      <c r="M127" s="10" t="s">
        <v>203</v>
      </c>
      <c r="N127" s="27" t="str">
        <f t="shared" si="1"/>
        <v>R622</v>
      </c>
    </row>
    <row r="128" spans="12:14" x14ac:dyDescent="0.25">
      <c r="L128" s="10" t="s">
        <v>204</v>
      </c>
      <c r="M128" s="10" t="s">
        <v>205</v>
      </c>
      <c r="N128" s="27" t="str">
        <f t="shared" si="1"/>
        <v>R642</v>
      </c>
    </row>
    <row r="129" spans="12:14" x14ac:dyDescent="0.25">
      <c r="L129" s="10" t="s">
        <v>206</v>
      </c>
      <c r="M129" s="10" t="s">
        <v>207</v>
      </c>
      <c r="N129" s="27" t="str">
        <f t="shared" si="1"/>
        <v>R625</v>
      </c>
    </row>
    <row r="130" spans="12:14" x14ac:dyDescent="0.25">
      <c r="L130" s="10" t="s">
        <v>208</v>
      </c>
      <c r="M130" s="10" t="s">
        <v>209</v>
      </c>
      <c r="N130" s="27" t="str">
        <f t="shared" si="1"/>
        <v>R603</v>
      </c>
    </row>
    <row r="131" spans="12:14" x14ac:dyDescent="0.25">
      <c r="L131" s="10" t="s">
        <v>210</v>
      </c>
      <c r="M131" s="10" t="s">
        <v>211</v>
      </c>
      <c r="N131" s="27" t="str">
        <f t="shared" si="1"/>
        <v>R680</v>
      </c>
    </row>
    <row r="132" spans="12:14" x14ac:dyDescent="0.25">
      <c r="L132" s="10" t="s">
        <v>212</v>
      </c>
      <c r="M132" s="10" t="s">
        <v>213</v>
      </c>
      <c r="N132" s="27" t="str">
        <f t="shared" si="1"/>
        <v>R677</v>
      </c>
    </row>
    <row r="133" spans="12:14" x14ac:dyDescent="0.25">
      <c r="L133" s="10" t="s">
        <v>214</v>
      </c>
      <c r="M133" s="10" t="s">
        <v>215</v>
      </c>
      <c r="N133" s="27" t="str">
        <f t="shared" si="1"/>
        <v>R678</v>
      </c>
    </row>
    <row r="134" spans="12:14" x14ac:dyDescent="0.25">
      <c r="L134" s="10" t="s">
        <v>216</v>
      </c>
      <c r="M134" s="10" t="s">
        <v>217</v>
      </c>
      <c r="N134" s="27" t="str">
        <f t="shared" si="1"/>
        <v>R672</v>
      </c>
    </row>
    <row r="135" spans="12:14" x14ac:dyDescent="0.25">
      <c r="L135" s="10" t="s">
        <v>218</v>
      </c>
      <c r="M135" s="10" t="s">
        <v>219</v>
      </c>
      <c r="N135" s="27" t="str">
        <f t="shared" si="1"/>
        <v>R624</v>
      </c>
    </row>
    <row r="136" spans="12:14" x14ac:dyDescent="0.25">
      <c r="L136" s="10" t="s">
        <v>220</v>
      </c>
      <c r="M136" s="10" t="s">
        <v>221</v>
      </c>
      <c r="N136" s="27" t="str">
        <f t="shared" si="1"/>
        <v>R621</v>
      </c>
    </row>
    <row r="137" spans="12:14" x14ac:dyDescent="0.25">
      <c r="L137" s="10" t="s">
        <v>222</v>
      </c>
      <c r="M137" s="10" t="s">
        <v>223</v>
      </c>
      <c r="N137" s="27" t="str">
        <f t="shared" si="1"/>
        <v>R673</v>
      </c>
    </row>
    <row r="138" spans="12:14" x14ac:dyDescent="0.25">
      <c r="L138" s="10" t="s">
        <v>224</v>
      </c>
      <c r="M138" s="10" t="s">
        <v>225</v>
      </c>
      <c r="N138" s="27" t="str">
        <f t="shared" si="1"/>
        <v>R610</v>
      </c>
    </row>
    <row r="139" spans="12:14" x14ac:dyDescent="0.25">
      <c r="L139" s="10" t="s">
        <v>226</v>
      </c>
      <c r="M139" s="10" t="s">
        <v>227</v>
      </c>
      <c r="N139" s="27" t="str">
        <f t="shared" si="1"/>
        <v>R650</v>
      </c>
    </row>
    <row r="140" spans="12:14" x14ac:dyDescent="0.25">
      <c r="L140" s="10" t="s">
        <v>228</v>
      </c>
      <c r="M140" s="10" t="s">
        <v>229</v>
      </c>
      <c r="N140" s="27" t="str">
        <f t="shared" si="1"/>
        <v>R606</v>
      </c>
    </row>
    <row r="141" spans="12:14" x14ac:dyDescent="0.25">
      <c r="L141" s="10" t="s">
        <v>230</v>
      </c>
      <c r="M141" s="10" t="s">
        <v>231</v>
      </c>
      <c r="N141" s="27" t="str">
        <f t="shared" si="1"/>
        <v>R656</v>
      </c>
    </row>
    <row r="142" spans="12:14" x14ac:dyDescent="0.25">
      <c r="L142" s="10" t="s">
        <v>232</v>
      </c>
      <c r="M142" s="10" t="s">
        <v>233</v>
      </c>
      <c r="N142" s="27" t="str">
        <f t="shared" si="1"/>
        <v>R601</v>
      </c>
    </row>
    <row r="143" spans="12:14" x14ac:dyDescent="0.25">
      <c r="L143" s="10" t="s">
        <v>234</v>
      </c>
      <c r="M143" s="10" t="s">
        <v>235</v>
      </c>
      <c r="N143" s="27" t="str">
        <f t="shared" si="1"/>
        <v>R611</v>
      </c>
    </row>
    <row r="144" spans="12:14" x14ac:dyDescent="0.25">
      <c r="L144" s="10" t="s">
        <v>236</v>
      </c>
      <c r="M144" s="10" t="s">
        <v>237</v>
      </c>
      <c r="N144" s="27" t="str">
        <f t="shared" si="1"/>
        <v>R628</v>
      </c>
    </row>
    <row r="145" spans="12:14" x14ac:dyDescent="0.25">
      <c r="L145" s="10" t="s">
        <v>238</v>
      </c>
      <c r="M145" s="10" t="s">
        <v>239</v>
      </c>
      <c r="N145" s="27" t="str">
        <f t="shared" si="1"/>
        <v>R619</v>
      </c>
    </row>
    <row r="146" spans="12:14" x14ac:dyDescent="0.25">
      <c r="L146" s="10" t="s">
        <v>240</v>
      </c>
      <c r="M146" s="10" t="s">
        <v>241</v>
      </c>
      <c r="N146" s="27" t="str">
        <f t="shared" si="1"/>
        <v>R658</v>
      </c>
    </row>
    <row r="147" spans="12:14" x14ac:dyDescent="0.25">
      <c r="L147" s="10" t="s">
        <v>242</v>
      </c>
      <c r="M147" s="10" t="s">
        <v>243</v>
      </c>
      <c r="N147" s="27" t="str">
        <f t="shared" si="1"/>
        <v>R607</v>
      </c>
    </row>
    <row r="148" spans="12:14" x14ac:dyDescent="0.25">
      <c r="L148" s="10" t="s">
        <v>244</v>
      </c>
      <c r="M148" s="10" t="s">
        <v>245</v>
      </c>
      <c r="N148" s="27" t="str">
        <f t="shared" si="1"/>
        <v>R620</v>
      </c>
    </row>
    <row r="149" spans="12:14" x14ac:dyDescent="0.25">
      <c r="L149" s="10" t="s">
        <v>246</v>
      </c>
      <c r="M149" s="10" t="s">
        <v>247</v>
      </c>
      <c r="N149" s="27" t="str">
        <f t="shared" si="1"/>
        <v>R612</v>
      </c>
    </row>
    <row r="150" spans="12:14" x14ac:dyDescent="0.25">
      <c r="L150" s="10" t="s">
        <v>248</v>
      </c>
      <c r="M150" s="10" t="s">
        <v>249</v>
      </c>
      <c r="N150" s="27" t="str">
        <f t="shared" si="1"/>
        <v>R613</v>
      </c>
    </row>
    <row r="151" spans="12:14" x14ac:dyDescent="0.25">
      <c r="L151" s="10" t="s">
        <v>250</v>
      </c>
      <c r="M151" s="10" t="s">
        <v>251</v>
      </c>
      <c r="N151" s="27" t="str">
        <f t="shared" ref="N151:N214" si="2">L151</f>
        <v>R605</v>
      </c>
    </row>
    <row r="152" spans="12:14" x14ac:dyDescent="0.25">
      <c r="L152" s="10" t="s">
        <v>252</v>
      </c>
      <c r="M152" s="10" t="s">
        <v>253</v>
      </c>
      <c r="N152" s="27" t="str">
        <f t="shared" si="2"/>
        <v>R674</v>
      </c>
    </row>
    <row r="153" spans="12:14" x14ac:dyDescent="0.25">
      <c r="L153" s="10" t="s">
        <v>254</v>
      </c>
      <c r="M153" s="10" t="s">
        <v>255</v>
      </c>
      <c r="N153" s="27" t="str">
        <f t="shared" si="2"/>
        <v>R661</v>
      </c>
    </row>
    <row r="154" spans="12:14" x14ac:dyDescent="0.25">
      <c r="L154" s="10" t="s">
        <v>256</v>
      </c>
      <c r="M154" s="10" t="s">
        <v>257</v>
      </c>
      <c r="N154" s="27" t="str">
        <f t="shared" si="2"/>
        <v>R649</v>
      </c>
    </row>
    <row r="155" spans="12:14" x14ac:dyDescent="0.25">
      <c r="L155" s="10" t="s">
        <v>258</v>
      </c>
      <c r="M155" s="10" t="s">
        <v>259</v>
      </c>
      <c r="N155" s="27" t="str">
        <f t="shared" si="2"/>
        <v>R652</v>
      </c>
    </row>
    <row r="156" spans="12:14" x14ac:dyDescent="0.25">
      <c r="L156" s="10" t="s">
        <v>260</v>
      </c>
      <c r="M156" s="10" t="s">
        <v>261</v>
      </c>
      <c r="N156" s="27" t="str">
        <f t="shared" si="2"/>
        <v>R623</v>
      </c>
    </row>
    <row r="157" spans="12:14" x14ac:dyDescent="0.25">
      <c r="L157" s="10" t="s">
        <v>262</v>
      </c>
      <c r="M157" s="10" t="s">
        <v>263</v>
      </c>
      <c r="N157" s="27" t="str">
        <f t="shared" si="2"/>
        <v>R626</v>
      </c>
    </row>
    <row r="158" spans="12:14" x14ac:dyDescent="0.25">
      <c r="L158" s="10" t="s">
        <v>264</v>
      </c>
      <c r="M158" s="10" t="s">
        <v>265</v>
      </c>
      <c r="N158" s="27" t="str">
        <f t="shared" si="2"/>
        <v>R644</v>
      </c>
    </row>
    <row r="159" spans="12:14" x14ac:dyDescent="0.25">
      <c r="L159" s="10" t="s">
        <v>266</v>
      </c>
      <c r="M159" s="10" t="s">
        <v>267</v>
      </c>
      <c r="N159" s="27" t="str">
        <f t="shared" si="2"/>
        <v>R608</v>
      </c>
    </row>
    <row r="160" spans="12:14" x14ac:dyDescent="0.25">
      <c r="L160" s="10" t="s">
        <v>268</v>
      </c>
      <c r="M160" s="10" t="s">
        <v>269</v>
      </c>
      <c r="N160" s="27" t="str">
        <f t="shared" si="2"/>
        <v>R629</v>
      </c>
    </row>
    <row r="161" spans="12:14" x14ac:dyDescent="0.25">
      <c r="L161" s="10" t="s">
        <v>270</v>
      </c>
      <c r="M161" s="10" t="s">
        <v>271</v>
      </c>
      <c r="N161" s="27" t="str">
        <f t="shared" si="2"/>
        <v>R675</v>
      </c>
    </row>
    <row r="162" spans="12:14" x14ac:dyDescent="0.25">
      <c r="L162" s="10" t="s">
        <v>272</v>
      </c>
      <c r="M162" s="10" t="s">
        <v>273</v>
      </c>
      <c r="N162" s="27" t="str">
        <f t="shared" si="2"/>
        <v>R645</v>
      </c>
    </row>
    <row r="163" spans="12:14" x14ac:dyDescent="0.25">
      <c r="L163" s="10" t="s">
        <v>274</v>
      </c>
      <c r="M163" s="10" t="s">
        <v>275</v>
      </c>
      <c r="N163" s="27" t="str">
        <f t="shared" si="2"/>
        <v>R604</v>
      </c>
    </row>
    <row r="164" spans="12:14" x14ac:dyDescent="0.25">
      <c r="L164" s="10" t="s">
        <v>276</v>
      </c>
      <c r="M164" s="10" t="s">
        <v>277</v>
      </c>
      <c r="N164" s="27" t="str">
        <f t="shared" si="2"/>
        <v>R627</v>
      </c>
    </row>
    <row r="165" spans="12:14" x14ac:dyDescent="0.25">
      <c r="L165" s="10" t="s">
        <v>278</v>
      </c>
      <c r="M165" s="10" t="s">
        <v>279</v>
      </c>
      <c r="N165" s="27" t="str">
        <f t="shared" si="2"/>
        <v>R654</v>
      </c>
    </row>
    <row r="166" spans="12:14" x14ac:dyDescent="0.25">
      <c r="L166" s="10" t="s">
        <v>280</v>
      </c>
      <c r="M166" s="10" t="s">
        <v>281</v>
      </c>
      <c r="N166" s="27" t="str">
        <f t="shared" si="2"/>
        <v>R609</v>
      </c>
    </row>
    <row r="167" spans="12:14" x14ac:dyDescent="0.25">
      <c r="L167" s="10" t="s">
        <v>282</v>
      </c>
      <c r="M167" s="10" t="s">
        <v>283</v>
      </c>
      <c r="N167" s="27" t="str">
        <f t="shared" si="2"/>
        <v>R630</v>
      </c>
    </row>
    <row r="168" spans="12:14" x14ac:dyDescent="0.25">
      <c r="L168" s="10" t="s">
        <v>284</v>
      </c>
      <c r="M168" s="10" t="s">
        <v>285</v>
      </c>
      <c r="N168" s="27" t="str">
        <f t="shared" si="2"/>
        <v>R631</v>
      </c>
    </row>
    <row r="169" spans="12:14" x14ac:dyDescent="0.25">
      <c r="L169" s="10" t="s">
        <v>286</v>
      </c>
      <c r="M169" s="10" t="s">
        <v>287</v>
      </c>
      <c r="N169" s="27" t="str">
        <f t="shared" si="2"/>
        <v>R662</v>
      </c>
    </row>
    <row r="170" spans="12:14" x14ac:dyDescent="0.25">
      <c r="L170" s="10" t="s">
        <v>288</v>
      </c>
      <c r="M170" s="10" t="s">
        <v>289</v>
      </c>
      <c r="N170" s="27" t="str">
        <f t="shared" si="2"/>
        <v>R655</v>
      </c>
    </row>
    <row r="171" spans="12:14" x14ac:dyDescent="0.25">
      <c r="L171" s="10" t="s">
        <v>290</v>
      </c>
      <c r="M171" s="10" t="s">
        <v>291</v>
      </c>
      <c r="N171" s="27" t="str">
        <f t="shared" si="2"/>
        <v>R653</v>
      </c>
    </row>
    <row r="172" spans="12:14" x14ac:dyDescent="0.25">
      <c r="L172" s="10" t="s">
        <v>292</v>
      </c>
      <c r="M172" s="10" t="s">
        <v>293</v>
      </c>
      <c r="N172" s="27" t="str">
        <f t="shared" si="2"/>
        <v>R651</v>
      </c>
    </row>
    <row r="173" spans="12:14" x14ac:dyDescent="0.25">
      <c r="L173" s="10" t="s">
        <v>294</v>
      </c>
      <c r="M173" s="10" t="s">
        <v>295</v>
      </c>
      <c r="N173" s="27" t="str">
        <f t="shared" si="2"/>
        <v>R643</v>
      </c>
    </row>
    <row r="174" spans="12:14" x14ac:dyDescent="0.25">
      <c r="L174" s="10" t="s">
        <v>296</v>
      </c>
      <c r="M174" s="10" t="s">
        <v>297</v>
      </c>
      <c r="N174" s="27" t="str">
        <f t="shared" si="2"/>
        <v>R676</v>
      </c>
    </row>
    <row r="175" spans="12:14" x14ac:dyDescent="0.25">
      <c r="L175" s="10" t="s">
        <v>298</v>
      </c>
      <c r="M175" s="10" t="s">
        <v>299</v>
      </c>
      <c r="N175" s="27" t="str">
        <f t="shared" si="2"/>
        <v>R646</v>
      </c>
    </row>
    <row r="176" spans="12:14" x14ac:dyDescent="0.25">
      <c r="L176" s="10" t="s">
        <v>300</v>
      </c>
      <c r="M176" s="10" t="s">
        <v>301</v>
      </c>
      <c r="N176" s="27" t="str">
        <f t="shared" si="2"/>
        <v>R647</v>
      </c>
    </row>
    <row r="177" spans="12:14" x14ac:dyDescent="0.25">
      <c r="L177" s="10" t="s">
        <v>302</v>
      </c>
      <c r="M177" s="10" t="s">
        <v>303</v>
      </c>
      <c r="N177" s="27" t="str">
        <f t="shared" si="2"/>
        <v>R617</v>
      </c>
    </row>
    <row r="178" spans="12:14" x14ac:dyDescent="0.25">
      <c r="L178" s="10" t="s">
        <v>18</v>
      </c>
      <c r="M178" s="10" t="s">
        <v>19</v>
      </c>
      <c r="N178" s="27" t="str">
        <f t="shared" si="2"/>
        <v>R403</v>
      </c>
    </row>
    <row r="179" spans="12:14" x14ac:dyDescent="0.25">
      <c r="L179" s="10" t="s">
        <v>304</v>
      </c>
      <c r="M179" s="10" t="s">
        <v>305</v>
      </c>
      <c r="N179" s="27" t="str">
        <f t="shared" si="2"/>
        <v>R633</v>
      </c>
    </row>
    <row r="180" spans="12:14" x14ac:dyDescent="0.25">
      <c r="L180" s="10" t="s">
        <v>306</v>
      </c>
      <c r="M180" s="10" t="s">
        <v>307</v>
      </c>
      <c r="N180" s="27" t="str">
        <f t="shared" si="2"/>
        <v>R663</v>
      </c>
    </row>
    <row r="181" spans="12:14" x14ac:dyDescent="0.25">
      <c r="L181" s="10" t="s">
        <v>308</v>
      </c>
      <c r="M181" s="10" t="s">
        <v>309</v>
      </c>
      <c r="N181" s="27" t="str">
        <f t="shared" si="2"/>
        <v>R412</v>
      </c>
    </row>
    <row r="182" spans="12:14" x14ac:dyDescent="0.25">
      <c r="L182" s="10" t="s">
        <v>310</v>
      </c>
      <c r="M182" s="10" t="s">
        <v>311</v>
      </c>
      <c r="N182" s="27" t="str">
        <f t="shared" si="2"/>
        <v>R634</v>
      </c>
    </row>
    <row r="183" spans="12:14" x14ac:dyDescent="0.25">
      <c r="L183" s="10" t="s">
        <v>312</v>
      </c>
      <c r="M183" s="10" t="s">
        <v>313</v>
      </c>
      <c r="N183" s="27" t="str">
        <f t="shared" si="2"/>
        <v>R665</v>
      </c>
    </row>
    <row r="184" spans="12:14" x14ac:dyDescent="0.25">
      <c r="L184" s="10" t="s">
        <v>314</v>
      </c>
      <c r="M184" s="10" t="s">
        <v>315</v>
      </c>
      <c r="N184" s="27" t="str">
        <f t="shared" si="2"/>
        <v>R635</v>
      </c>
    </row>
    <row r="185" spans="12:14" x14ac:dyDescent="0.25">
      <c r="L185" s="10" t="s">
        <v>316</v>
      </c>
      <c r="M185" s="10" t="s">
        <v>317</v>
      </c>
      <c r="N185" s="27" t="str">
        <f t="shared" si="2"/>
        <v>R637</v>
      </c>
    </row>
    <row r="186" spans="12:14" x14ac:dyDescent="0.25">
      <c r="L186" s="10" t="s">
        <v>318</v>
      </c>
      <c r="M186" s="10" t="s">
        <v>319</v>
      </c>
      <c r="N186" s="27" t="str">
        <f t="shared" si="2"/>
        <v>R666</v>
      </c>
    </row>
    <row r="187" spans="12:14" x14ac:dyDescent="0.25">
      <c r="L187" s="10" t="s">
        <v>320</v>
      </c>
      <c r="M187" s="10" t="s">
        <v>321</v>
      </c>
      <c r="N187" s="27" t="str">
        <f t="shared" si="2"/>
        <v>R419</v>
      </c>
    </row>
    <row r="188" spans="12:14" x14ac:dyDescent="0.25">
      <c r="L188" s="10" t="s">
        <v>322</v>
      </c>
      <c r="M188" s="10" t="s">
        <v>323</v>
      </c>
      <c r="N188" s="27" t="str">
        <f t="shared" si="2"/>
        <v>R638</v>
      </c>
    </row>
    <row r="189" spans="12:14" x14ac:dyDescent="0.25">
      <c r="L189" s="10" t="s">
        <v>324</v>
      </c>
      <c r="M189" s="10" t="s">
        <v>325</v>
      </c>
      <c r="N189" s="27" t="str">
        <f t="shared" si="2"/>
        <v>R422</v>
      </c>
    </row>
    <row r="190" spans="12:14" x14ac:dyDescent="0.25">
      <c r="L190" s="10" t="s">
        <v>326</v>
      </c>
      <c r="M190" s="10" t="s">
        <v>327</v>
      </c>
      <c r="N190" s="27" t="str">
        <f t="shared" si="2"/>
        <v>R667</v>
      </c>
    </row>
    <row r="191" spans="12:14" x14ac:dyDescent="0.25">
      <c r="L191" s="10" t="s">
        <v>328</v>
      </c>
      <c r="M191" s="10" t="s">
        <v>329</v>
      </c>
      <c r="N191" s="27" t="str">
        <f t="shared" si="2"/>
        <v>R668</v>
      </c>
    </row>
    <row r="192" spans="12:14" x14ac:dyDescent="0.25">
      <c r="L192" s="10" t="s">
        <v>330</v>
      </c>
      <c r="M192" s="10" t="s">
        <v>331</v>
      </c>
      <c r="N192" s="27" t="str">
        <f t="shared" si="2"/>
        <v>R639</v>
      </c>
    </row>
    <row r="193" spans="12:14" x14ac:dyDescent="0.25">
      <c r="L193" s="10" t="s">
        <v>332</v>
      </c>
      <c r="M193" s="10" t="s">
        <v>333</v>
      </c>
      <c r="N193" s="27" t="str">
        <f t="shared" si="2"/>
        <v>R428</v>
      </c>
    </row>
    <row r="194" spans="12:14" x14ac:dyDescent="0.25">
      <c r="L194" s="10" t="s">
        <v>334</v>
      </c>
      <c r="M194" s="10" t="s">
        <v>335</v>
      </c>
      <c r="N194" s="27" t="str">
        <f t="shared" si="2"/>
        <v>R429</v>
      </c>
    </row>
    <row r="195" spans="12:14" x14ac:dyDescent="0.25">
      <c r="L195" s="10" t="s">
        <v>336</v>
      </c>
      <c r="M195" s="10" t="s">
        <v>337</v>
      </c>
      <c r="N195" s="27" t="str">
        <f t="shared" si="2"/>
        <v>R618</v>
      </c>
    </row>
    <row r="196" spans="12:14" x14ac:dyDescent="0.25">
      <c r="L196" s="10" t="s">
        <v>338</v>
      </c>
      <c r="M196" s="10" t="s">
        <v>339</v>
      </c>
      <c r="N196" s="27" t="str">
        <f t="shared" si="2"/>
        <v>R430</v>
      </c>
    </row>
    <row r="197" spans="12:14" x14ac:dyDescent="0.25">
      <c r="L197" s="10" t="s">
        <v>340</v>
      </c>
      <c r="M197" s="10" t="s">
        <v>341</v>
      </c>
      <c r="N197" s="27" t="str">
        <f t="shared" si="2"/>
        <v>R669</v>
      </c>
    </row>
    <row r="198" spans="12:14" x14ac:dyDescent="0.25">
      <c r="L198" s="10" t="s">
        <v>342</v>
      </c>
      <c r="M198" s="10" t="s">
        <v>343</v>
      </c>
      <c r="N198" s="27" t="str">
        <f t="shared" si="2"/>
        <v>R434</v>
      </c>
    </row>
    <row r="199" spans="12:14" x14ac:dyDescent="0.25">
      <c r="L199" s="10" t="s">
        <v>344</v>
      </c>
      <c r="M199" s="10" t="s">
        <v>345</v>
      </c>
      <c r="N199" s="27" t="str">
        <f t="shared" si="2"/>
        <v>R436</v>
      </c>
    </row>
    <row r="200" spans="12:14" x14ac:dyDescent="0.25">
      <c r="L200" s="10" t="s">
        <v>346</v>
      </c>
      <c r="M200" s="10" t="s">
        <v>347</v>
      </c>
      <c r="N200" s="27" t="str">
        <f t="shared" si="2"/>
        <v>R640</v>
      </c>
    </row>
    <row r="201" spans="12:14" x14ac:dyDescent="0.25">
      <c r="L201" s="10" t="s">
        <v>348</v>
      </c>
      <c r="M201" s="10" t="s">
        <v>349</v>
      </c>
      <c r="N201" s="27" t="str">
        <f t="shared" si="2"/>
        <v>R438</v>
      </c>
    </row>
    <row r="202" spans="12:14" x14ac:dyDescent="0.25">
      <c r="L202" s="10" t="s">
        <v>350</v>
      </c>
      <c r="M202" s="10" t="s">
        <v>351</v>
      </c>
      <c r="N202" s="27" t="str">
        <f t="shared" si="2"/>
        <v>R439</v>
      </c>
    </row>
    <row r="203" spans="12:14" x14ac:dyDescent="0.25">
      <c r="L203" s="10" t="s">
        <v>352</v>
      </c>
      <c r="M203" s="10" t="s">
        <v>353</v>
      </c>
      <c r="N203" s="27" t="str">
        <f t="shared" si="2"/>
        <v>R440</v>
      </c>
    </row>
    <row r="204" spans="12:14" x14ac:dyDescent="0.25">
      <c r="L204" s="10" t="s">
        <v>354</v>
      </c>
      <c r="M204" s="10" t="s">
        <v>355</v>
      </c>
      <c r="N204" s="27" t="str">
        <f t="shared" si="2"/>
        <v>R441</v>
      </c>
    </row>
    <row r="205" spans="12:14" x14ac:dyDescent="0.25">
      <c r="L205" s="10" t="s">
        <v>356</v>
      </c>
      <c r="M205" s="10" t="s">
        <v>357</v>
      </c>
      <c r="N205" s="27" t="str">
        <f t="shared" si="2"/>
        <v>R671</v>
      </c>
    </row>
    <row r="206" spans="12:14" x14ac:dyDescent="0.25">
      <c r="L206" s="10" t="s">
        <v>358</v>
      </c>
      <c r="M206" s="10" t="s">
        <v>359</v>
      </c>
      <c r="N206" s="27" t="str">
        <f t="shared" si="2"/>
        <v>R17</v>
      </c>
    </row>
    <row r="207" spans="12:14" x14ac:dyDescent="0.25">
      <c r="L207" s="10" t="s">
        <v>360</v>
      </c>
      <c r="M207" s="10" t="s">
        <v>361</v>
      </c>
      <c r="N207" s="27" t="str">
        <f t="shared" si="2"/>
        <v>R19</v>
      </c>
    </row>
    <row r="208" spans="12:14" x14ac:dyDescent="0.25">
      <c r="L208" s="10" t="s">
        <v>362</v>
      </c>
      <c r="M208" s="10" t="s">
        <v>363</v>
      </c>
      <c r="N208" s="27" t="str">
        <f t="shared" si="2"/>
        <v>R18</v>
      </c>
    </row>
    <row r="209" spans="12:14" x14ac:dyDescent="0.25">
      <c r="L209" s="10" t="s">
        <v>364</v>
      </c>
      <c r="M209" s="10" t="s">
        <v>365</v>
      </c>
      <c r="N209" s="27" t="str">
        <f t="shared" si="2"/>
        <v>R21</v>
      </c>
    </row>
    <row r="210" spans="12:14" x14ac:dyDescent="0.25">
      <c r="L210" s="10" t="s">
        <v>366</v>
      </c>
      <c r="M210" s="10" t="s">
        <v>367</v>
      </c>
      <c r="N210" s="27" t="str">
        <f t="shared" si="2"/>
        <v>R22</v>
      </c>
    </row>
    <row r="211" spans="12:14" x14ac:dyDescent="0.25">
      <c r="L211" s="10" t="s">
        <v>368</v>
      </c>
      <c r="M211" s="10" t="s">
        <v>369</v>
      </c>
      <c r="N211" s="27" t="str">
        <f t="shared" si="2"/>
        <v>R23</v>
      </c>
    </row>
    <row r="212" spans="12:14" x14ac:dyDescent="0.25">
      <c r="L212" s="10" t="s">
        <v>370</v>
      </c>
      <c r="M212" s="10" t="s">
        <v>371</v>
      </c>
      <c r="N212" s="27" t="str">
        <f t="shared" si="2"/>
        <v>R24</v>
      </c>
    </row>
    <row r="213" spans="12:14" x14ac:dyDescent="0.25">
      <c r="L213" s="10" t="s">
        <v>372</v>
      </c>
      <c r="M213" s="10" t="s">
        <v>373</v>
      </c>
      <c r="N213" s="27" t="str">
        <f t="shared" si="2"/>
        <v>R648</v>
      </c>
    </row>
    <row r="214" spans="12:14" x14ac:dyDescent="0.25">
      <c r="L214" s="10" t="s">
        <v>374</v>
      </c>
      <c r="M214" s="10" t="s">
        <v>375</v>
      </c>
      <c r="N214" s="27" t="str">
        <f t="shared" si="2"/>
        <v>R27</v>
      </c>
    </row>
    <row r="215" spans="12:14" x14ac:dyDescent="0.25">
      <c r="L215" s="10" t="s">
        <v>376</v>
      </c>
      <c r="M215" s="10" t="s">
        <v>377</v>
      </c>
      <c r="N215" s="27" t="str">
        <f t="shared" ref="N215:N278" si="3">L215</f>
        <v>R46</v>
      </c>
    </row>
    <row r="216" spans="12:14" x14ac:dyDescent="0.25">
      <c r="L216" s="10" t="s">
        <v>378</v>
      </c>
      <c r="M216" s="10" t="s">
        <v>379</v>
      </c>
      <c r="N216" s="27" t="str">
        <f t="shared" si="3"/>
        <v>R47</v>
      </c>
    </row>
    <row r="217" spans="12:14" x14ac:dyDescent="0.25">
      <c r="L217" s="10" t="s">
        <v>380</v>
      </c>
      <c r="M217" s="10" t="s">
        <v>381</v>
      </c>
      <c r="N217" s="27" t="str">
        <f t="shared" si="3"/>
        <v>R48</v>
      </c>
    </row>
    <row r="218" spans="12:14" x14ac:dyDescent="0.25">
      <c r="L218" s="10" t="s">
        <v>382</v>
      </c>
      <c r="M218" s="10" t="s">
        <v>383</v>
      </c>
      <c r="N218" s="27" t="str">
        <f t="shared" si="3"/>
        <v>R49</v>
      </c>
    </row>
    <row r="219" spans="12:14" x14ac:dyDescent="0.25">
      <c r="L219" s="10" t="s">
        <v>384</v>
      </c>
      <c r="M219" s="10" t="s">
        <v>385</v>
      </c>
      <c r="N219" s="27" t="str">
        <f t="shared" si="3"/>
        <v>R50</v>
      </c>
    </row>
    <row r="220" spans="12:14" x14ac:dyDescent="0.25">
      <c r="L220" s="10" t="s">
        <v>386</v>
      </c>
      <c r="M220" s="10" t="s">
        <v>387</v>
      </c>
      <c r="N220" s="27" t="str">
        <f t="shared" si="3"/>
        <v>R51</v>
      </c>
    </row>
    <row r="221" spans="12:14" x14ac:dyDescent="0.25">
      <c r="L221" s="10" t="s">
        <v>388</v>
      </c>
      <c r="M221" s="10" t="s">
        <v>389</v>
      </c>
      <c r="N221" s="27" t="str">
        <f t="shared" si="3"/>
        <v>R52</v>
      </c>
    </row>
    <row r="222" spans="12:14" x14ac:dyDescent="0.25">
      <c r="L222" s="10" t="s">
        <v>390</v>
      </c>
      <c r="M222" s="10" t="s">
        <v>391</v>
      </c>
      <c r="N222" s="27" t="str">
        <f t="shared" si="3"/>
        <v>R53</v>
      </c>
    </row>
    <row r="223" spans="12:14" x14ac:dyDescent="0.25">
      <c r="L223" s="10" t="s">
        <v>392</v>
      </c>
      <c r="M223" s="10" t="s">
        <v>393</v>
      </c>
      <c r="N223" s="27" t="str">
        <f t="shared" si="3"/>
        <v>R54</v>
      </c>
    </row>
    <row r="224" spans="12:14" x14ac:dyDescent="0.25">
      <c r="L224" s="10" t="s">
        <v>394</v>
      </c>
      <c r="M224" s="10" t="s">
        <v>395</v>
      </c>
      <c r="N224" s="27" t="str">
        <f t="shared" si="3"/>
        <v>R60</v>
      </c>
    </row>
    <row r="225" spans="12:14" x14ac:dyDescent="0.25">
      <c r="L225" s="10" t="s">
        <v>396</v>
      </c>
      <c r="M225" s="10" t="s">
        <v>397</v>
      </c>
      <c r="N225" s="27" t="str">
        <f t="shared" si="3"/>
        <v>R56</v>
      </c>
    </row>
    <row r="226" spans="12:14" x14ac:dyDescent="0.25">
      <c r="L226" s="10" t="s">
        <v>398</v>
      </c>
      <c r="M226" s="10" t="s">
        <v>399</v>
      </c>
      <c r="N226" s="27" t="str">
        <f t="shared" si="3"/>
        <v>R57</v>
      </c>
    </row>
    <row r="227" spans="12:14" x14ac:dyDescent="0.25">
      <c r="L227" s="10" t="s">
        <v>400</v>
      </c>
      <c r="M227" s="10" t="s">
        <v>401</v>
      </c>
      <c r="N227" s="27" t="str">
        <f t="shared" si="3"/>
        <v>R58</v>
      </c>
    </row>
    <row r="228" spans="12:14" x14ac:dyDescent="0.25">
      <c r="L228" s="10" t="s">
        <v>402</v>
      </c>
      <c r="M228" s="10" t="s">
        <v>403</v>
      </c>
      <c r="N228" s="27" t="str">
        <f t="shared" si="3"/>
        <v>R59</v>
      </c>
    </row>
    <row r="229" spans="12:14" x14ac:dyDescent="0.25">
      <c r="L229" s="10" t="s">
        <v>404</v>
      </c>
      <c r="M229" s="10" t="s">
        <v>405</v>
      </c>
      <c r="N229" s="27" t="str">
        <f t="shared" si="3"/>
        <v>R61</v>
      </c>
    </row>
    <row r="230" spans="12:14" x14ac:dyDescent="0.25">
      <c r="L230" s="10" t="s">
        <v>406</v>
      </c>
      <c r="M230" s="10" t="s">
        <v>407</v>
      </c>
      <c r="N230" s="27" t="str">
        <f t="shared" si="3"/>
        <v>R62</v>
      </c>
    </row>
    <row r="231" spans="12:14" x14ac:dyDescent="0.25">
      <c r="L231" s="10" t="s">
        <v>408</v>
      </c>
      <c r="M231" s="10" t="s">
        <v>409</v>
      </c>
      <c r="N231" s="27" t="str">
        <f t="shared" si="3"/>
        <v>R67</v>
      </c>
    </row>
    <row r="232" spans="12:14" x14ac:dyDescent="0.25">
      <c r="L232" s="10" t="s">
        <v>410</v>
      </c>
      <c r="M232" s="10" t="s">
        <v>411</v>
      </c>
      <c r="N232" s="27" t="str">
        <f t="shared" si="3"/>
        <v>R63</v>
      </c>
    </row>
    <row r="233" spans="12:14" x14ac:dyDescent="0.25">
      <c r="L233" s="10" t="s">
        <v>412</v>
      </c>
      <c r="M233" s="10" t="s">
        <v>413</v>
      </c>
      <c r="N233" s="27" t="str">
        <f t="shared" si="3"/>
        <v>R65</v>
      </c>
    </row>
    <row r="234" spans="12:14" x14ac:dyDescent="0.25">
      <c r="L234" s="10" t="s">
        <v>414</v>
      </c>
      <c r="M234" s="10" t="s">
        <v>415</v>
      </c>
      <c r="N234" s="27" t="str">
        <f t="shared" si="3"/>
        <v>R66</v>
      </c>
    </row>
    <row r="235" spans="12:14" x14ac:dyDescent="0.25">
      <c r="L235" s="10" t="s">
        <v>416</v>
      </c>
      <c r="M235" s="10" t="s">
        <v>417</v>
      </c>
      <c r="N235" s="27" t="str">
        <f t="shared" si="3"/>
        <v>R69</v>
      </c>
    </row>
    <row r="236" spans="12:14" x14ac:dyDescent="0.25">
      <c r="L236" s="10" t="s">
        <v>418</v>
      </c>
      <c r="M236" s="10" t="s">
        <v>419</v>
      </c>
      <c r="N236" s="27" t="str">
        <f t="shared" si="3"/>
        <v>R70</v>
      </c>
    </row>
    <row r="237" spans="12:14" x14ac:dyDescent="0.25">
      <c r="L237" s="10" t="s">
        <v>420</v>
      </c>
      <c r="M237" s="10" t="s">
        <v>421</v>
      </c>
      <c r="N237" s="27" t="str">
        <f t="shared" si="3"/>
        <v>R72</v>
      </c>
    </row>
    <row r="238" spans="12:14" x14ac:dyDescent="0.25">
      <c r="L238" s="10" t="s">
        <v>422</v>
      </c>
      <c r="M238" s="10" t="s">
        <v>423</v>
      </c>
      <c r="N238" s="27" t="str">
        <f t="shared" si="3"/>
        <v>R78</v>
      </c>
    </row>
    <row r="239" spans="12:14" x14ac:dyDescent="0.25">
      <c r="L239" s="10" t="s">
        <v>424</v>
      </c>
      <c r="M239" s="10" t="s">
        <v>425</v>
      </c>
      <c r="N239" s="27" t="str">
        <f t="shared" si="3"/>
        <v>R73</v>
      </c>
    </row>
    <row r="240" spans="12:14" x14ac:dyDescent="0.25">
      <c r="L240" s="10" t="s">
        <v>426</v>
      </c>
      <c r="M240" s="10" t="s">
        <v>427</v>
      </c>
      <c r="N240" s="27" t="str">
        <f t="shared" si="3"/>
        <v>R75</v>
      </c>
    </row>
    <row r="241" spans="12:14" x14ac:dyDescent="0.25">
      <c r="L241" s="10" t="s">
        <v>428</v>
      </c>
      <c r="M241" s="10" t="s">
        <v>429</v>
      </c>
      <c r="N241" s="27" t="str">
        <f t="shared" si="3"/>
        <v>R76</v>
      </c>
    </row>
    <row r="242" spans="12:14" x14ac:dyDescent="0.25">
      <c r="L242" s="10" t="s">
        <v>430</v>
      </c>
      <c r="M242" s="10" t="s">
        <v>431</v>
      </c>
      <c r="N242" s="27" t="str">
        <f t="shared" si="3"/>
        <v>R77</v>
      </c>
    </row>
    <row r="243" spans="12:14" x14ac:dyDescent="0.25">
      <c r="L243" s="10" t="s">
        <v>432</v>
      </c>
      <c r="M243" s="10" t="s">
        <v>433</v>
      </c>
      <c r="N243" s="27" t="str">
        <f t="shared" si="3"/>
        <v>R88</v>
      </c>
    </row>
    <row r="244" spans="12:14" x14ac:dyDescent="0.25">
      <c r="L244" s="10" t="s">
        <v>434</v>
      </c>
      <c r="M244" s="10" t="s">
        <v>435</v>
      </c>
      <c r="N244" s="27" t="str">
        <f t="shared" si="3"/>
        <v>R89</v>
      </c>
    </row>
    <row r="245" spans="12:14" x14ac:dyDescent="0.25">
      <c r="L245" s="10" t="s">
        <v>436</v>
      </c>
      <c r="M245" s="10" t="s">
        <v>437</v>
      </c>
      <c r="N245" s="27" t="str">
        <f t="shared" si="3"/>
        <v>R91</v>
      </c>
    </row>
    <row r="246" spans="12:14" x14ac:dyDescent="0.25">
      <c r="L246" s="10" t="s">
        <v>438</v>
      </c>
      <c r="M246" s="10" t="s">
        <v>439</v>
      </c>
      <c r="N246" s="27" t="str">
        <f t="shared" si="3"/>
        <v>R92</v>
      </c>
    </row>
    <row r="247" spans="12:14" x14ac:dyDescent="0.25">
      <c r="L247" s="10" t="s">
        <v>440</v>
      </c>
      <c r="M247" s="10" t="s">
        <v>441</v>
      </c>
      <c r="N247" s="27" t="str">
        <f t="shared" si="3"/>
        <v>R93</v>
      </c>
    </row>
    <row r="248" spans="12:14" x14ac:dyDescent="0.25">
      <c r="L248" s="10" t="s">
        <v>442</v>
      </c>
      <c r="M248" s="10" t="s">
        <v>443</v>
      </c>
      <c r="N248" s="27" t="str">
        <f t="shared" si="3"/>
        <v>R94</v>
      </c>
    </row>
    <row r="249" spans="12:14" x14ac:dyDescent="0.25">
      <c r="L249" s="10" t="s">
        <v>444</v>
      </c>
      <c r="M249" s="10" t="s">
        <v>445</v>
      </c>
      <c r="N249" s="27" t="str">
        <f t="shared" si="3"/>
        <v>R95</v>
      </c>
    </row>
    <row r="250" spans="12:14" x14ac:dyDescent="0.25">
      <c r="L250" s="10" t="s">
        <v>446</v>
      </c>
      <c r="M250" s="10" t="s">
        <v>447</v>
      </c>
      <c r="N250" s="27" t="str">
        <f t="shared" si="3"/>
        <v>R96</v>
      </c>
    </row>
    <row r="251" spans="12:14" x14ac:dyDescent="0.25">
      <c r="L251" s="10" t="s">
        <v>448</v>
      </c>
      <c r="M251" s="10" t="s">
        <v>449</v>
      </c>
      <c r="N251" s="27" t="str">
        <f t="shared" si="3"/>
        <v>R97</v>
      </c>
    </row>
    <row r="252" spans="12:14" x14ac:dyDescent="0.25">
      <c r="L252" s="10" t="s">
        <v>450</v>
      </c>
      <c r="M252" s="10" t="s">
        <v>451</v>
      </c>
      <c r="N252" s="27" t="str">
        <f t="shared" si="3"/>
        <v>R98</v>
      </c>
    </row>
    <row r="253" spans="12:14" x14ac:dyDescent="0.25">
      <c r="L253" s="10" t="s">
        <v>452</v>
      </c>
      <c r="M253" s="10" t="s">
        <v>453</v>
      </c>
      <c r="N253" s="27" t="str">
        <f t="shared" si="3"/>
        <v>R99</v>
      </c>
    </row>
    <row r="254" spans="12:14" x14ac:dyDescent="0.25">
      <c r="L254" s="10" t="s">
        <v>454</v>
      </c>
      <c r="M254" s="10" t="s">
        <v>455</v>
      </c>
      <c r="N254" s="27" t="str">
        <f t="shared" si="3"/>
        <v>R100</v>
      </c>
    </row>
    <row r="255" spans="12:14" x14ac:dyDescent="0.25">
      <c r="L255" s="10" t="s">
        <v>456</v>
      </c>
      <c r="M255" s="10" t="s">
        <v>457</v>
      </c>
      <c r="N255" s="27" t="str">
        <f t="shared" si="3"/>
        <v>R101</v>
      </c>
    </row>
    <row r="256" spans="12:14" x14ac:dyDescent="0.25">
      <c r="L256" s="10" t="s">
        <v>458</v>
      </c>
      <c r="M256" s="10" t="s">
        <v>459</v>
      </c>
      <c r="N256" s="27" t="str">
        <f t="shared" si="3"/>
        <v>R102</v>
      </c>
    </row>
    <row r="257" spans="12:14" x14ac:dyDescent="0.25">
      <c r="L257" s="10" t="s">
        <v>460</v>
      </c>
      <c r="M257" s="10" t="s">
        <v>461</v>
      </c>
      <c r="N257" s="27" t="str">
        <f t="shared" si="3"/>
        <v>R103</v>
      </c>
    </row>
    <row r="258" spans="12:14" x14ac:dyDescent="0.25">
      <c r="L258" s="10" t="s">
        <v>462</v>
      </c>
      <c r="M258" s="10" t="s">
        <v>463</v>
      </c>
      <c r="N258" s="27" t="str">
        <f t="shared" si="3"/>
        <v>R105</v>
      </c>
    </row>
    <row r="259" spans="12:14" x14ac:dyDescent="0.25">
      <c r="L259" s="10" t="s">
        <v>464</v>
      </c>
      <c r="M259" s="10" t="s">
        <v>465</v>
      </c>
      <c r="N259" s="27" t="str">
        <f t="shared" si="3"/>
        <v>R107</v>
      </c>
    </row>
    <row r="260" spans="12:14" x14ac:dyDescent="0.25">
      <c r="L260" s="10" t="s">
        <v>466</v>
      </c>
      <c r="M260" s="10" t="s">
        <v>467</v>
      </c>
      <c r="N260" s="27" t="str">
        <f t="shared" si="3"/>
        <v>R108</v>
      </c>
    </row>
    <row r="261" spans="12:14" x14ac:dyDescent="0.25">
      <c r="L261" s="10" t="s">
        <v>468</v>
      </c>
      <c r="M261" s="10" t="s">
        <v>469</v>
      </c>
      <c r="N261" s="27" t="str">
        <f t="shared" si="3"/>
        <v>R109</v>
      </c>
    </row>
    <row r="262" spans="12:14" x14ac:dyDescent="0.25">
      <c r="L262" s="10" t="s">
        <v>470</v>
      </c>
      <c r="M262" s="10" t="s">
        <v>471</v>
      </c>
      <c r="N262" s="27" t="str">
        <f t="shared" si="3"/>
        <v>R110</v>
      </c>
    </row>
    <row r="263" spans="12:14" x14ac:dyDescent="0.25">
      <c r="L263" s="10" t="s">
        <v>472</v>
      </c>
      <c r="M263" s="10" t="s">
        <v>473</v>
      </c>
      <c r="N263" s="27" t="str">
        <f t="shared" si="3"/>
        <v>R111</v>
      </c>
    </row>
    <row r="264" spans="12:14" x14ac:dyDescent="0.25">
      <c r="L264" s="10" t="s">
        <v>474</v>
      </c>
      <c r="M264" s="10" t="s">
        <v>475</v>
      </c>
      <c r="N264" s="27" t="str">
        <f t="shared" si="3"/>
        <v>R112</v>
      </c>
    </row>
    <row r="265" spans="12:14" x14ac:dyDescent="0.25">
      <c r="L265" s="10" t="s">
        <v>476</v>
      </c>
      <c r="M265" s="10" t="s">
        <v>477</v>
      </c>
      <c r="N265" s="27" t="str">
        <f t="shared" si="3"/>
        <v>R113</v>
      </c>
    </row>
    <row r="266" spans="12:14" x14ac:dyDescent="0.25">
      <c r="L266" s="10" t="s">
        <v>478</v>
      </c>
      <c r="M266" s="10" t="s">
        <v>479</v>
      </c>
      <c r="N266" s="27" t="str">
        <f t="shared" si="3"/>
        <v>R114</v>
      </c>
    </row>
    <row r="267" spans="12:14" x14ac:dyDescent="0.25">
      <c r="L267" s="10" t="s">
        <v>480</v>
      </c>
      <c r="M267" s="10" t="s">
        <v>481</v>
      </c>
      <c r="N267" s="27" t="str">
        <f t="shared" si="3"/>
        <v>R115</v>
      </c>
    </row>
    <row r="268" spans="12:14" x14ac:dyDescent="0.25">
      <c r="L268" s="10" t="s">
        <v>482</v>
      </c>
      <c r="M268" s="10" t="s">
        <v>483</v>
      </c>
      <c r="N268" s="27" t="str">
        <f t="shared" si="3"/>
        <v>R116</v>
      </c>
    </row>
    <row r="269" spans="12:14" x14ac:dyDescent="0.25">
      <c r="L269" s="10" t="s">
        <v>484</v>
      </c>
      <c r="M269" s="10" t="s">
        <v>485</v>
      </c>
      <c r="N269" s="27" t="str">
        <f t="shared" si="3"/>
        <v>R117</v>
      </c>
    </row>
    <row r="270" spans="12:14" x14ac:dyDescent="0.25">
      <c r="L270" s="10" t="s">
        <v>486</v>
      </c>
      <c r="M270" s="10" t="s">
        <v>487</v>
      </c>
      <c r="N270" s="27" t="str">
        <f t="shared" si="3"/>
        <v>R118</v>
      </c>
    </row>
    <row r="271" spans="12:14" x14ac:dyDescent="0.25">
      <c r="L271" s="10" t="s">
        <v>488</v>
      </c>
      <c r="M271" s="10" t="s">
        <v>489</v>
      </c>
      <c r="N271" s="27" t="str">
        <f t="shared" si="3"/>
        <v>R119</v>
      </c>
    </row>
    <row r="272" spans="12:14" x14ac:dyDescent="0.25">
      <c r="L272" s="10" t="s">
        <v>490</v>
      </c>
      <c r="M272" s="10" t="s">
        <v>491</v>
      </c>
      <c r="N272" s="27" t="str">
        <f t="shared" si="3"/>
        <v>R120</v>
      </c>
    </row>
    <row r="273" spans="12:14" x14ac:dyDescent="0.25">
      <c r="L273" s="10" t="s">
        <v>492</v>
      </c>
      <c r="M273" s="10" t="s">
        <v>493</v>
      </c>
      <c r="N273" s="27" t="str">
        <f t="shared" si="3"/>
        <v>R121</v>
      </c>
    </row>
    <row r="274" spans="12:14" x14ac:dyDescent="0.25">
      <c r="L274" s="10" t="s">
        <v>494</v>
      </c>
      <c r="M274" s="10" t="s">
        <v>495</v>
      </c>
      <c r="N274" s="27" t="str">
        <f t="shared" si="3"/>
        <v>R123</v>
      </c>
    </row>
    <row r="275" spans="12:14" x14ac:dyDescent="0.25">
      <c r="L275" s="10" t="s">
        <v>496</v>
      </c>
      <c r="M275" s="10" t="s">
        <v>497</v>
      </c>
      <c r="N275" s="27" t="str">
        <f t="shared" si="3"/>
        <v>R125</v>
      </c>
    </row>
    <row r="276" spans="12:14" x14ac:dyDescent="0.25">
      <c r="L276" s="10" t="s">
        <v>498</v>
      </c>
      <c r="M276" s="10" t="s">
        <v>499</v>
      </c>
      <c r="N276" s="27" t="str">
        <f t="shared" si="3"/>
        <v>R126</v>
      </c>
    </row>
    <row r="277" spans="12:14" x14ac:dyDescent="0.25">
      <c r="L277" s="10" t="s">
        <v>500</v>
      </c>
      <c r="M277" s="10" t="s">
        <v>501</v>
      </c>
      <c r="N277" s="27" t="str">
        <f t="shared" si="3"/>
        <v>R136</v>
      </c>
    </row>
    <row r="278" spans="12:14" x14ac:dyDescent="0.25">
      <c r="L278" s="10" t="s">
        <v>502</v>
      </c>
      <c r="M278" s="10" t="s">
        <v>503</v>
      </c>
      <c r="N278" s="27" t="str">
        <f t="shared" si="3"/>
        <v>R137</v>
      </c>
    </row>
    <row r="279" spans="12:14" x14ac:dyDescent="0.25">
      <c r="L279" s="10" t="s">
        <v>504</v>
      </c>
      <c r="M279" s="10" t="s">
        <v>505</v>
      </c>
      <c r="N279" s="27" t="str">
        <f t="shared" ref="N279:N342" si="4">L279</f>
        <v>R138</v>
      </c>
    </row>
    <row r="280" spans="12:14" x14ac:dyDescent="0.25">
      <c r="L280" s="10" t="s">
        <v>506</v>
      </c>
      <c r="M280" s="10" t="s">
        <v>507</v>
      </c>
      <c r="N280" s="27" t="str">
        <f t="shared" si="4"/>
        <v>R139</v>
      </c>
    </row>
    <row r="281" spans="12:14" x14ac:dyDescent="0.25">
      <c r="L281" s="10" t="s">
        <v>508</v>
      </c>
      <c r="M281" s="10" t="s">
        <v>509</v>
      </c>
      <c r="N281" s="27" t="str">
        <f t="shared" si="4"/>
        <v>R140</v>
      </c>
    </row>
    <row r="282" spans="12:14" x14ac:dyDescent="0.25">
      <c r="L282" s="10" t="s">
        <v>510</v>
      </c>
      <c r="M282" s="10" t="s">
        <v>511</v>
      </c>
      <c r="N282" s="27" t="str">
        <f t="shared" si="4"/>
        <v>R141</v>
      </c>
    </row>
    <row r="283" spans="12:14" x14ac:dyDescent="0.25">
      <c r="L283" s="10" t="s">
        <v>512</v>
      </c>
      <c r="M283" s="10" t="s">
        <v>513</v>
      </c>
      <c r="N283" s="27" t="str">
        <f t="shared" si="4"/>
        <v>R142</v>
      </c>
    </row>
    <row r="284" spans="12:14" x14ac:dyDescent="0.25">
      <c r="L284" s="10" t="s">
        <v>514</v>
      </c>
      <c r="M284" s="10" t="s">
        <v>515</v>
      </c>
      <c r="N284" s="27" t="str">
        <f t="shared" si="4"/>
        <v>R143</v>
      </c>
    </row>
    <row r="285" spans="12:14" x14ac:dyDescent="0.25">
      <c r="L285" s="10" t="s">
        <v>516</v>
      </c>
      <c r="M285" s="10" t="s">
        <v>517</v>
      </c>
      <c r="N285" s="27" t="str">
        <f t="shared" si="4"/>
        <v>R144</v>
      </c>
    </row>
    <row r="286" spans="12:14" x14ac:dyDescent="0.25">
      <c r="L286" s="10" t="s">
        <v>518</v>
      </c>
      <c r="M286" s="10" t="s">
        <v>519</v>
      </c>
      <c r="N286" s="27" t="str">
        <f t="shared" si="4"/>
        <v>R145</v>
      </c>
    </row>
    <row r="287" spans="12:14" x14ac:dyDescent="0.25">
      <c r="L287" s="10" t="s">
        <v>520</v>
      </c>
      <c r="M287" s="10" t="s">
        <v>521</v>
      </c>
      <c r="N287" s="27" t="str">
        <f t="shared" si="4"/>
        <v>R157</v>
      </c>
    </row>
    <row r="288" spans="12:14" x14ac:dyDescent="0.25">
      <c r="L288" s="10" t="s">
        <v>522</v>
      </c>
      <c r="M288" s="10" t="s">
        <v>523</v>
      </c>
      <c r="N288" s="27" t="str">
        <f t="shared" si="4"/>
        <v>R158</v>
      </c>
    </row>
    <row r="289" spans="12:14" x14ac:dyDescent="0.25">
      <c r="L289" s="10" t="s">
        <v>524</v>
      </c>
      <c r="M289" s="10" t="s">
        <v>525</v>
      </c>
      <c r="N289" s="27" t="str">
        <f t="shared" si="4"/>
        <v>R159</v>
      </c>
    </row>
    <row r="290" spans="12:14" x14ac:dyDescent="0.25">
      <c r="L290" s="10" t="s">
        <v>526</v>
      </c>
      <c r="M290" s="10" t="s">
        <v>527</v>
      </c>
      <c r="N290" s="27" t="str">
        <f t="shared" si="4"/>
        <v>R160</v>
      </c>
    </row>
    <row r="291" spans="12:14" x14ac:dyDescent="0.25">
      <c r="L291" s="10" t="s">
        <v>528</v>
      </c>
      <c r="M291" s="10" t="s">
        <v>529</v>
      </c>
      <c r="N291" s="27" t="str">
        <f t="shared" si="4"/>
        <v>R162</v>
      </c>
    </row>
    <row r="292" spans="12:14" x14ac:dyDescent="0.25">
      <c r="L292" s="10" t="s">
        <v>530</v>
      </c>
      <c r="M292" s="10" t="s">
        <v>531</v>
      </c>
      <c r="N292" s="27" t="str">
        <f t="shared" si="4"/>
        <v>R163</v>
      </c>
    </row>
    <row r="293" spans="12:14" x14ac:dyDescent="0.25">
      <c r="L293" s="10" t="s">
        <v>532</v>
      </c>
      <c r="M293" s="10" t="s">
        <v>533</v>
      </c>
      <c r="N293" s="27" t="str">
        <f t="shared" si="4"/>
        <v>R165</v>
      </c>
    </row>
    <row r="294" spans="12:14" x14ac:dyDescent="0.25">
      <c r="L294" s="10" t="s">
        <v>534</v>
      </c>
      <c r="M294" s="10" t="s">
        <v>535</v>
      </c>
      <c r="N294" s="27" t="str">
        <f t="shared" si="4"/>
        <v>R166</v>
      </c>
    </row>
    <row r="295" spans="12:14" x14ac:dyDescent="0.25">
      <c r="L295" s="10" t="s">
        <v>536</v>
      </c>
      <c r="M295" s="10" t="s">
        <v>537</v>
      </c>
      <c r="N295" s="27" t="str">
        <f t="shared" si="4"/>
        <v>R167</v>
      </c>
    </row>
    <row r="296" spans="12:14" x14ac:dyDescent="0.25">
      <c r="L296" s="10" t="s">
        <v>538</v>
      </c>
      <c r="M296" s="10" t="s">
        <v>539</v>
      </c>
      <c r="N296" s="27" t="str">
        <f t="shared" si="4"/>
        <v>R168</v>
      </c>
    </row>
    <row r="297" spans="12:14" x14ac:dyDescent="0.25">
      <c r="L297" s="10" t="s">
        <v>540</v>
      </c>
      <c r="M297" s="10" t="s">
        <v>541</v>
      </c>
      <c r="N297" s="27" t="str">
        <f t="shared" si="4"/>
        <v>R169</v>
      </c>
    </row>
    <row r="298" spans="12:14" x14ac:dyDescent="0.25">
      <c r="L298" s="10" t="s">
        <v>542</v>
      </c>
      <c r="M298" s="10" t="s">
        <v>543</v>
      </c>
      <c r="N298" s="27" t="str">
        <f t="shared" si="4"/>
        <v>R170</v>
      </c>
    </row>
    <row r="299" spans="12:14" x14ac:dyDescent="0.25">
      <c r="L299" s="10" t="s">
        <v>544</v>
      </c>
      <c r="M299" s="10" t="s">
        <v>545</v>
      </c>
      <c r="N299" s="27" t="str">
        <f t="shared" si="4"/>
        <v>R173</v>
      </c>
    </row>
    <row r="300" spans="12:14" x14ac:dyDescent="0.25">
      <c r="L300" s="10" t="s">
        <v>546</v>
      </c>
      <c r="M300" s="10" t="s">
        <v>547</v>
      </c>
      <c r="N300" s="27" t="str">
        <f t="shared" si="4"/>
        <v>R174</v>
      </c>
    </row>
    <row r="301" spans="12:14" x14ac:dyDescent="0.25">
      <c r="L301" s="10" t="s">
        <v>548</v>
      </c>
      <c r="M301" s="10" t="s">
        <v>549</v>
      </c>
      <c r="N301" s="27" t="str">
        <f t="shared" si="4"/>
        <v>R175</v>
      </c>
    </row>
    <row r="302" spans="12:14" x14ac:dyDescent="0.25">
      <c r="L302" s="10" t="s">
        <v>550</v>
      </c>
      <c r="M302" s="10" t="s">
        <v>551</v>
      </c>
      <c r="N302" s="27" t="str">
        <f t="shared" si="4"/>
        <v>R176</v>
      </c>
    </row>
    <row r="303" spans="12:14" x14ac:dyDescent="0.25">
      <c r="L303" s="10" t="s">
        <v>552</v>
      </c>
      <c r="M303" s="10" t="s">
        <v>553</v>
      </c>
      <c r="N303" s="27" t="str">
        <f t="shared" si="4"/>
        <v>R177</v>
      </c>
    </row>
    <row r="304" spans="12:14" x14ac:dyDescent="0.25">
      <c r="L304" s="10" t="s">
        <v>554</v>
      </c>
      <c r="M304" s="10" t="s">
        <v>555</v>
      </c>
      <c r="N304" s="27" t="str">
        <f t="shared" si="4"/>
        <v>R178</v>
      </c>
    </row>
    <row r="305" spans="12:14" x14ac:dyDescent="0.25">
      <c r="L305" s="10" t="s">
        <v>556</v>
      </c>
      <c r="M305" s="10" t="s">
        <v>557</v>
      </c>
      <c r="N305" s="27" t="str">
        <f t="shared" si="4"/>
        <v>R179</v>
      </c>
    </row>
    <row r="306" spans="12:14" x14ac:dyDescent="0.25">
      <c r="L306" s="10" t="s">
        <v>558</v>
      </c>
      <c r="M306" s="10" t="s">
        <v>559</v>
      </c>
      <c r="N306" s="27" t="str">
        <f t="shared" si="4"/>
        <v>R180</v>
      </c>
    </row>
    <row r="307" spans="12:14" x14ac:dyDescent="0.25">
      <c r="L307" s="10" t="s">
        <v>560</v>
      </c>
      <c r="M307" s="10" t="s">
        <v>561</v>
      </c>
      <c r="N307" s="27" t="str">
        <f t="shared" si="4"/>
        <v>R181</v>
      </c>
    </row>
    <row r="308" spans="12:14" x14ac:dyDescent="0.25">
      <c r="L308" s="10" t="s">
        <v>562</v>
      </c>
      <c r="M308" s="10" t="s">
        <v>563</v>
      </c>
      <c r="N308" s="27" t="str">
        <f t="shared" si="4"/>
        <v>R182</v>
      </c>
    </row>
    <row r="309" spans="12:14" x14ac:dyDescent="0.25">
      <c r="L309" s="10" t="s">
        <v>564</v>
      </c>
      <c r="M309" s="10" t="s">
        <v>565</v>
      </c>
      <c r="N309" s="27" t="str">
        <f t="shared" si="4"/>
        <v>R183</v>
      </c>
    </row>
    <row r="310" spans="12:14" x14ac:dyDescent="0.25">
      <c r="L310" s="10" t="s">
        <v>566</v>
      </c>
      <c r="M310" s="10" t="s">
        <v>567</v>
      </c>
      <c r="N310" s="27" t="str">
        <f t="shared" si="4"/>
        <v>R184</v>
      </c>
    </row>
    <row r="311" spans="12:14" x14ac:dyDescent="0.25">
      <c r="L311" s="10" t="s">
        <v>568</v>
      </c>
      <c r="M311" s="10" t="s">
        <v>569</v>
      </c>
      <c r="N311" s="27" t="str">
        <f t="shared" si="4"/>
        <v>R185</v>
      </c>
    </row>
    <row r="312" spans="12:14" x14ac:dyDescent="0.25">
      <c r="L312" s="10" t="s">
        <v>570</v>
      </c>
      <c r="M312" s="10" t="s">
        <v>571</v>
      </c>
      <c r="N312" s="27" t="str">
        <f t="shared" si="4"/>
        <v>R186</v>
      </c>
    </row>
    <row r="313" spans="12:14" x14ac:dyDescent="0.25">
      <c r="L313" s="10" t="s">
        <v>572</v>
      </c>
      <c r="M313" s="10" t="s">
        <v>573</v>
      </c>
      <c r="N313" s="27" t="str">
        <f t="shared" si="4"/>
        <v>R187</v>
      </c>
    </row>
    <row r="314" spans="12:14" x14ac:dyDescent="0.25">
      <c r="L314" s="10" t="s">
        <v>574</v>
      </c>
      <c r="M314" s="10" t="s">
        <v>575</v>
      </c>
      <c r="N314" s="27" t="str">
        <f t="shared" si="4"/>
        <v>R188</v>
      </c>
    </row>
    <row r="315" spans="12:14" x14ac:dyDescent="0.25">
      <c r="L315" s="10" t="s">
        <v>576</v>
      </c>
      <c r="M315" s="10" t="s">
        <v>577</v>
      </c>
      <c r="N315" s="27" t="str">
        <f t="shared" si="4"/>
        <v>R190</v>
      </c>
    </row>
    <row r="316" spans="12:14" x14ac:dyDescent="0.25">
      <c r="L316" s="10" t="s">
        <v>578</v>
      </c>
      <c r="M316" s="10" t="s">
        <v>579</v>
      </c>
      <c r="N316" s="27" t="str">
        <f t="shared" si="4"/>
        <v>R191</v>
      </c>
    </row>
    <row r="317" spans="12:14" x14ac:dyDescent="0.25">
      <c r="L317" s="10" t="s">
        <v>580</v>
      </c>
      <c r="M317" s="10" t="s">
        <v>581</v>
      </c>
      <c r="N317" s="27" t="str">
        <f t="shared" si="4"/>
        <v>R192</v>
      </c>
    </row>
    <row r="318" spans="12:14" x14ac:dyDescent="0.25">
      <c r="L318" s="10" t="s">
        <v>582</v>
      </c>
      <c r="M318" s="10" t="s">
        <v>583</v>
      </c>
      <c r="N318" s="27" t="str">
        <f t="shared" si="4"/>
        <v>R194</v>
      </c>
    </row>
    <row r="319" spans="12:14" x14ac:dyDescent="0.25">
      <c r="L319" s="10" t="s">
        <v>584</v>
      </c>
      <c r="M319" s="10" t="s">
        <v>585</v>
      </c>
      <c r="N319" s="27" t="str">
        <f t="shared" si="4"/>
        <v>R195</v>
      </c>
    </row>
    <row r="320" spans="12:14" x14ac:dyDescent="0.25">
      <c r="L320" s="10" t="s">
        <v>586</v>
      </c>
      <c r="M320" s="10" t="s">
        <v>587</v>
      </c>
      <c r="N320" s="27" t="str">
        <f t="shared" si="4"/>
        <v>R196</v>
      </c>
    </row>
    <row r="321" spans="12:14" x14ac:dyDescent="0.25">
      <c r="L321" s="10" t="s">
        <v>588</v>
      </c>
      <c r="M321" s="10" t="s">
        <v>589</v>
      </c>
      <c r="N321" s="27" t="str">
        <f t="shared" si="4"/>
        <v>R197</v>
      </c>
    </row>
    <row r="322" spans="12:14" x14ac:dyDescent="0.25">
      <c r="L322" s="10" t="s">
        <v>590</v>
      </c>
      <c r="M322" s="10" t="s">
        <v>591</v>
      </c>
      <c r="N322" s="27" t="str">
        <f t="shared" si="4"/>
        <v>R198</v>
      </c>
    </row>
    <row r="323" spans="12:14" x14ac:dyDescent="0.25">
      <c r="L323" s="10" t="s">
        <v>592</v>
      </c>
      <c r="M323" s="10" t="s">
        <v>593</v>
      </c>
      <c r="N323" s="27" t="str">
        <f t="shared" si="4"/>
        <v>R199</v>
      </c>
    </row>
    <row r="324" spans="12:14" x14ac:dyDescent="0.25">
      <c r="L324" s="10" t="s">
        <v>594</v>
      </c>
      <c r="M324" s="10" t="s">
        <v>595</v>
      </c>
      <c r="N324" s="27" t="str">
        <f t="shared" si="4"/>
        <v>R200</v>
      </c>
    </row>
    <row r="325" spans="12:14" x14ac:dyDescent="0.25">
      <c r="L325" s="10" t="s">
        <v>596</v>
      </c>
      <c r="M325" s="10" t="s">
        <v>597</v>
      </c>
      <c r="N325" s="27" t="str">
        <f t="shared" si="4"/>
        <v>R201</v>
      </c>
    </row>
    <row r="326" spans="12:14" x14ac:dyDescent="0.25">
      <c r="L326" s="10" t="s">
        <v>598</v>
      </c>
      <c r="M326" s="10" t="s">
        <v>599</v>
      </c>
      <c r="N326" s="27" t="str">
        <f t="shared" si="4"/>
        <v>R202</v>
      </c>
    </row>
    <row r="327" spans="12:14" x14ac:dyDescent="0.25">
      <c r="L327" s="10" t="s">
        <v>600</v>
      </c>
      <c r="M327" s="10" t="s">
        <v>601</v>
      </c>
      <c r="N327" s="27" t="str">
        <f t="shared" si="4"/>
        <v>R203</v>
      </c>
    </row>
    <row r="328" spans="12:14" x14ac:dyDescent="0.25">
      <c r="L328" s="10" t="s">
        <v>602</v>
      </c>
      <c r="M328" s="10" t="s">
        <v>603</v>
      </c>
      <c r="N328" s="27" t="str">
        <f t="shared" si="4"/>
        <v>R207</v>
      </c>
    </row>
    <row r="329" spans="12:14" x14ac:dyDescent="0.25">
      <c r="L329" s="10" t="s">
        <v>604</v>
      </c>
      <c r="M329" s="10" t="s">
        <v>605</v>
      </c>
      <c r="N329" s="27" t="str">
        <f t="shared" si="4"/>
        <v>R204</v>
      </c>
    </row>
    <row r="330" spans="12:14" x14ac:dyDescent="0.25">
      <c r="L330" s="10" t="s">
        <v>606</v>
      </c>
      <c r="M330" s="10" t="s">
        <v>607</v>
      </c>
      <c r="N330" s="27" t="str">
        <f t="shared" si="4"/>
        <v>R205</v>
      </c>
    </row>
    <row r="331" spans="12:14" x14ac:dyDescent="0.25">
      <c r="L331" s="10" t="s">
        <v>608</v>
      </c>
      <c r="M331" s="10" t="s">
        <v>609</v>
      </c>
      <c r="N331" s="27" t="str">
        <f t="shared" si="4"/>
        <v>R206</v>
      </c>
    </row>
    <row r="332" spans="12:14" x14ac:dyDescent="0.25">
      <c r="L332" s="10" t="s">
        <v>610</v>
      </c>
      <c r="M332" s="10" t="s">
        <v>611</v>
      </c>
      <c r="N332" s="27" t="str">
        <f t="shared" si="4"/>
        <v>R221</v>
      </c>
    </row>
    <row r="333" spans="12:14" x14ac:dyDescent="0.25">
      <c r="L333" s="10" t="s">
        <v>612</v>
      </c>
      <c r="M333" s="10" t="s">
        <v>613</v>
      </c>
      <c r="N333" s="27" t="str">
        <f t="shared" si="4"/>
        <v>R222</v>
      </c>
    </row>
    <row r="334" spans="12:14" x14ac:dyDescent="0.25">
      <c r="L334" s="10" t="s">
        <v>614</v>
      </c>
      <c r="M334" s="10" t="s">
        <v>615</v>
      </c>
      <c r="N334" s="27" t="str">
        <f t="shared" si="4"/>
        <v>R614</v>
      </c>
    </row>
    <row r="335" spans="12:14" x14ac:dyDescent="0.25">
      <c r="L335" s="10" t="s">
        <v>616</v>
      </c>
      <c r="M335" s="10" t="s">
        <v>617</v>
      </c>
      <c r="N335" s="27" t="str">
        <f t="shared" si="4"/>
        <v>R224</v>
      </c>
    </row>
    <row r="336" spans="12:14" x14ac:dyDescent="0.25">
      <c r="L336" s="10" t="s">
        <v>618</v>
      </c>
      <c r="M336" s="10" t="s">
        <v>619</v>
      </c>
      <c r="N336" s="27" t="str">
        <f t="shared" si="4"/>
        <v>R615</v>
      </c>
    </row>
    <row r="337" spans="12:14" x14ac:dyDescent="0.25">
      <c r="L337" s="10" t="s">
        <v>620</v>
      </c>
      <c r="M337" s="10" t="s">
        <v>621</v>
      </c>
      <c r="N337" s="27" t="str">
        <f t="shared" si="4"/>
        <v>R226</v>
      </c>
    </row>
    <row r="338" spans="12:14" x14ac:dyDescent="0.25">
      <c r="L338" s="10" t="s">
        <v>622</v>
      </c>
      <c r="M338" s="10" t="s">
        <v>623</v>
      </c>
      <c r="N338" s="27" t="str">
        <f t="shared" si="4"/>
        <v>R616</v>
      </c>
    </row>
    <row r="339" spans="12:14" x14ac:dyDescent="0.25">
      <c r="L339" s="10" t="s">
        <v>624</v>
      </c>
      <c r="M339" s="10" t="s">
        <v>625</v>
      </c>
      <c r="N339" s="27" t="str">
        <f t="shared" si="4"/>
        <v>R208</v>
      </c>
    </row>
    <row r="340" spans="12:14" x14ac:dyDescent="0.25">
      <c r="L340" s="10" t="s">
        <v>626</v>
      </c>
      <c r="M340" s="10" t="s">
        <v>627</v>
      </c>
      <c r="N340" s="27" t="str">
        <f t="shared" si="4"/>
        <v>R209</v>
      </c>
    </row>
    <row r="341" spans="12:14" x14ac:dyDescent="0.25">
      <c r="L341" s="10" t="s">
        <v>628</v>
      </c>
      <c r="M341" s="10" t="s">
        <v>629</v>
      </c>
      <c r="N341" s="27" t="str">
        <f t="shared" si="4"/>
        <v>R210</v>
      </c>
    </row>
    <row r="342" spans="12:14" x14ac:dyDescent="0.25">
      <c r="L342" s="10" t="s">
        <v>630</v>
      </c>
      <c r="M342" s="10" t="s">
        <v>631</v>
      </c>
      <c r="N342" s="27" t="str">
        <f t="shared" si="4"/>
        <v>R211</v>
      </c>
    </row>
    <row r="343" spans="12:14" x14ac:dyDescent="0.25">
      <c r="L343" s="10" t="s">
        <v>632</v>
      </c>
      <c r="M343" s="10" t="s">
        <v>633</v>
      </c>
      <c r="N343" s="27" t="str">
        <f t="shared" ref="N343:N406" si="5">L343</f>
        <v>R212</v>
      </c>
    </row>
    <row r="344" spans="12:14" x14ac:dyDescent="0.25">
      <c r="L344" s="10" t="s">
        <v>634</v>
      </c>
      <c r="M344" s="10" t="s">
        <v>635</v>
      </c>
      <c r="N344" s="27" t="str">
        <f t="shared" si="5"/>
        <v>R213</v>
      </c>
    </row>
    <row r="345" spans="12:14" x14ac:dyDescent="0.25">
      <c r="L345" s="10" t="s">
        <v>636</v>
      </c>
      <c r="M345" s="10" t="s">
        <v>637</v>
      </c>
      <c r="N345" s="27" t="str">
        <f t="shared" si="5"/>
        <v>R214</v>
      </c>
    </row>
    <row r="346" spans="12:14" x14ac:dyDescent="0.25">
      <c r="L346" s="10" t="s">
        <v>638</v>
      </c>
      <c r="M346" s="10" t="s">
        <v>639</v>
      </c>
      <c r="N346" s="27" t="str">
        <f t="shared" si="5"/>
        <v>R229</v>
      </c>
    </row>
    <row r="347" spans="12:14" x14ac:dyDescent="0.25">
      <c r="L347" s="10" t="s">
        <v>640</v>
      </c>
      <c r="M347" s="10" t="s">
        <v>641</v>
      </c>
      <c r="N347" s="27" t="str">
        <f t="shared" si="5"/>
        <v>R230</v>
      </c>
    </row>
    <row r="348" spans="12:14" x14ac:dyDescent="0.25">
      <c r="L348" s="10" t="s">
        <v>642</v>
      </c>
      <c r="M348" s="10" t="s">
        <v>643</v>
      </c>
      <c r="N348" s="27" t="str">
        <f t="shared" si="5"/>
        <v>R231</v>
      </c>
    </row>
    <row r="349" spans="12:14" x14ac:dyDescent="0.25">
      <c r="L349" s="10" t="s">
        <v>644</v>
      </c>
      <c r="M349" s="10" t="s">
        <v>645</v>
      </c>
      <c r="N349" s="27" t="str">
        <f t="shared" si="5"/>
        <v>R232</v>
      </c>
    </row>
    <row r="350" spans="12:14" x14ac:dyDescent="0.25">
      <c r="L350" s="10" t="s">
        <v>646</v>
      </c>
      <c r="M350" s="10" t="s">
        <v>647</v>
      </c>
      <c r="N350" s="27" t="str">
        <f t="shared" si="5"/>
        <v>R233</v>
      </c>
    </row>
    <row r="351" spans="12:14" x14ac:dyDescent="0.25">
      <c r="L351" s="10" t="s">
        <v>648</v>
      </c>
      <c r="M351" s="10" t="s">
        <v>649</v>
      </c>
      <c r="N351" s="27" t="str">
        <f t="shared" si="5"/>
        <v>R234</v>
      </c>
    </row>
    <row r="352" spans="12:14" x14ac:dyDescent="0.25">
      <c r="L352" s="10" t="s">
        <v>650</v>
      </c>
      <c r="M352" s="10" t="s">
        <v>651</v>
      </c>
      <c r="N352" s="27" t="str">
        <f t="shared" si="5"/>
        <v>R236</v>
      </c>
    </row>
    <row r="353" spans="12:14" x14ac:dyDescent="0.25">
      <c r="L353" s="10" t="s">
        <v>652</v>
      </c>
      <c r="M353" s="10" t="s">
        <v>653</v>
      </c>
      <c r="N353" s="27" t="str">
        <f t="shared" si="5"/>
        <v>R237</v>
      </c>
    </row>
    <row r="354" spans="12:14" x14ac:dyDescent="0.25">
      <c r="L354" s="10" t="s">
        <v>654</v>
      </c>
      <c r="M354" s="10" t="s">
        <v>655</v>
      </c>
      <c r="N354" s="27" t="str">
        <f t="shared" si="5"/>
        <v>R238</v>
      </c>
    </row>
    <row r="355" spans="12:14" x14ac:dyDescent="0.25">
      <c r="L355" s="10" t="s">
        <v>656</v>
      </c>
      <c r="M355" s="10" t="s">
        <v>657</v>
      </c>
      <c r="N355" s="27" t="str">
        <f t="shared" si="5"/>
        <v>R239</v>
      </c>
    </row>
    <row r="356" spans="12:14" x14ac:dyDescent="0.25">
      <c r="L356" s="10" t="s">
        <v>658</v>
      </c>
      <c r="M356" s="10" t="s">
        <v>659</v>
      </c>
      <c r="N356" s="27" t="str">
        <f t="shared" si="5"/>
        <v>R240</v>
      </c>
    </row>
    <row r="357" spans="12:14" x14ac:dyDescent="0.25">
      <c r="L357" s="10" t="s">
        <v>660</v>
      </c>
      <c r="M357" s="10" t="s">
        <v>661</v>
      </c>
      <c r="N357" s="27" t="str">
        <f t="shared" si="5"/>
        <v>R241</v>
      </c>
    </row>
    <row r="358" spans="12:14" x14ac:dyDescent="0.25">
      <c r="L358" s="10" t="s">
        <v>662</v>
      </c>
      <c r="M358" s="10" t="s">
        <v>663</v>
      </c>
      <c r="N358" s="27" t="str">
        <f t="shared" si="5"/>
        <v>R248</v>
      </c>
    </row>
    <row r="359" spans="12:14" x14ac:dyDescent="0.25">
      <c r="L359" s="10" t="s">
        <v>664</v>
      </c>
      <c r="M359" s="10" t="s">
        <v>665</v>
      </c>
      <c r="N359" s="27" t="str">
        <f t="shared" si="5"/>
        <v>R249</v>
      </c>
    </row>
    <row r="360" spans="12:14" x14ac:dyDescent="0.25">
      <c r="L360" s="10" t="s">
        <v>666</v>
      </c>
      <c r="M360" s="10" t="s">
        <v>667</v>
      </c>
      <c r="N360" s="27" t="str">
        <f t="shared" si="5"/>
        <v>R252</v>
      </c>
    </row>
    <row r="361" spans="12:14" x14ac:dyDescent="0.25">
      <c r="L361" s="10" t="s">
        <v>668</v>
      </c>
      <c r="M361" s="10" t="s">
        <v>669</v>
      </c>
      <c r="N361" s="27" t="str">
        <f t="shared" si="5"/>
        <v>R250</v>
      </c>
    </row>
    <row r="362" spans="12:14" x14ac:dyDescent="0.25">
      <c r="L362" s="10" t="s">
        <v>670</v>
      </c>
      <c r="M362" s="10" t="s">
        <v>671</v>
      </c>
      <c r="N362" s="27" t="str">
        <f t="shared" si="5"/>
        <v>R251</v>
      </c>
    </row>
    <row r="363" spans="12:14" x14ac:dyDescent="0.25">
      <c r="L363" s="10" t="s">
        <v>672</v>
      </c>
      <c r="M363" s="10" t="s">
        <v>673</v>
      </c>
      <c r="N363" s="27" t="str">
        <f t="shared" si="5"/>
        <v>R253</v>
      </c>
    </row>
    <row r="364" spans="12:14" x14ac:dyDescent="0.25">
      <c r="L364" s="10" t="s">
        <v>674</v>
      </c>
      <c r="M364" s="10" t="s">
        <v>675</v>
      </c>
      <c r="N364" s="27" t="str">
        <f t="shared" si="5"/>
        <v>R254</v>
      </c>
    </row>
    <row r="365" spans="12:14" x14ac:dyDescent="0.25">
      <c r="L365" s="10" t="s">
        <v>676</v>
      </c>
      <c r="M365" s="10" t="s">
        <v>677</v>
      </c>
      <c r="N365" s="27" t="str">
        <f t="shared" si="5"/>
        <v>R255</v>
      </c>
    </row>
    <row r="366" spans="12:14" x14ac:dyDescent="0.25">
      <c r="L366" s="10" t="s">
        <v>678</v>
      </c>
      <c r="M366" s="10" t="s">
        <v>679</v>
      </c>
      <c r="N366" s="27" t="str">
        <f t="shared" si="5"/>
        <v>R256</v>
      </c>
    </row>
    <row r="367" spans="12:14" x14ac:dyDescent="0.25">
      <c r="L367" s="10" t="s">
        <v>680</v>
      </c>
      <c r="M367" s="10" t="s">
        <v>681</v>
      </c>
      <c r="N367" s="27" t="str">
        <f t="shared" si="5"/>
        <v>R257</v>
      </c>
    </row>
    <row r="368" spans="12:14" x14ac:dyDescent="0.25">
      <c r="L368" s="10" t="s">
        <v>682</v>
      </c>
      <c r="M368" s="10" t="s">
        <v>683</v>
      </c>
      <c r="N368" s="27" t="str">
        <f t="shared" si="5"/>
        <v>R258</v>
      </c>
    </row>
    <row r="369" spans="12:14" x14ac:dyDescent="0.25">
      <c r="L369" s="10" t="s">
        <v>684</v>
      </c>
      <c r="M369" s="10" t="s">
        <v>685</v>
      </c>
      <c r="N369" s="27" t="str">
        <f t="shared" si="5"/>
        <v>R259</v>
      </c>
    </row>
    <row r="370" spans="12:14" x14ac:dyDescent="0.25">
      <c r="L370" s="10" t="s">
        <v>686</v>
      </c>
      <c r="M370" s="10" t="s">
        <v>687</v>
      </c>
      <c r="N370" s="27" t="str">
        <f t="shared" si="5"/>
        <v>R261</v>
      </c>
    </row>
    <row r="371" spans="12:14" x14ac:dyDescent="0.25">
      <c r="L371" s="10" t="s">
        <v>688</v>
      </c>
      <c r="M371" s="10" t="s">
        <v>689</v>
      </c>
      <c r="N371" s="27" t="str">
        <f t="shared" si="5"/>
        <v>R262</v>
      </c>
    </row>
    <row r="372" spans="12:14" x14ac:dyDescent="0.25">
      <c r="L372" s="10" t="s">
        <v>690</v>
      </c>
      <c r="M372" s="10" t="s">
        <v>691</v>
      </c>
      <c r="N372" s="27" t="str">
        <f t="shared" si="5"/>
        <v>R263</v>
      </c>
    </row>
    <row r="373" spans="12:14" x14ac:dyDescent="0.25">
      <c r="L373" s="10" t="s">
        <v>692</v>
      </c>
      <c r="M373" s="10" t="s">
        <v>693</v>
      </c>
      <c r="N373" s="27" t="str">
        <f t="shared" si="5"/>
        <v>R264</v>
      </c>
    </row>
    <row r="374" spans="12:14" x14ac:dyDescent="0.25">
      <c r="L374" s="10" t="s">
        <v>694</v>
      </c>
      <c r="M374" s="10" t="s">
        <v>695</v>
      </c>
      <c r="N374" s="27" t="str">
        <f t="shared" si="5"/>
        <v>R265</v>
      </c>
    </row>
    <row r="375" spans="12:14" x14ac:dyDescent="0.25">
      <c r="L375" s="10" t="s">
        <v>696</v>
      </c>
      <c r="M375" s="10" t="s">
        <v>697</v>
      </c>
      <c r="N375" s="27" t="str">
        <f t="shared" si="5"/>
        <v>R266</v>
      </c>
    </row>
    <row r="376" spans="12:14" x14ac:dyDescent="0.25">
      <c r="L376" s="10" t="s">
        <v>698</v>
      </c>
      <c r="M376" s="10" t="s">
        <v>699</v>
      </c>
      <c r="N376" s="27" t="str">
        <f t="shared" si="5"/>
        <v>R267</v>
      </c>
    </row>
    <row r="377" spans="12:14" x14ac:dyDescent="0.25">
      <c r="L377" s="10" t="s">
        <v>700</v>
      </c>
      <c r="M377" s="10" t="s">
        <v>701</v>
      </c>
      <c r="N377" s="27" t="str">
        <f t="shared" si="5"/>
        <v>R268</v>
      </c>
    </row>
    <row r="378" spans="12:14" x14ac:dyDescent="0.25">
      <c r="L378" s="10" t="s">
        <v>702</v>
      </c>
      <c r="M378" s="10" t="s">
        <v>703</v>
      </c>
      <c r="N378" s="27" t="str">
        <f t="shared" si="5"/>
        <v>R269</v>
      </c>
    </row>
    <row r="379" spans="12:14" x14ac:dyDescent="0.25">
      <c r="L379" s="10" t="s">
        <v>704</v>
      </c>
      <c r="M379" s="10" t="s">
        <v>705</v>
      </c>
      <c r="N379" s="27" t="str">
        <f t="shared" si="5"/>
        <v>R270</v>
      </c>
    </row>
    <row r="380" spans="12:14" x14ac:dyDescent="0.25">
      <c r="L380" s="10" t="s">
        <v>706</v>
      </c>
      <c r="M380" s="10" t="s">
        <v>707</v>
      </c>
      <c r="N380" s="27" t="str">
        <f t="shared" si="5"/>
        <v>R271</v>
      </c>
    </row>
    <row r="381" spans="12:14" x14ac:dyDescent="0.25">
      <c r="L381" s="10" t="s">
        <v>708</v>
      </c>
      <c r="M381" s="10" t="s">
        <v>709</v>
      </c>
      <c r="N381" s="27" t="str">
        <f t="shared" si="5"/>
        <v>R272</v>
      </c>
    </row>
    <row r="382" spans="12:14" x14ac:dyDescent="0.25">
      <c r="L382" s="10" t="s">
        <v>710</v>
      </c>
      <c r="M382" s="10" t="s">
        <v>711</v>
      </c>
      <c r="N382" s="27" t="str">
        <f t="shared" si="5"/>
        <v>R273</v>
      </c>
    </row>
    <row r="383" spans="12:14" x14ac:dyDescent="0.25">
      <c r="L383" s="10" t="s">
        <v>712</v>
      </c>
      <c r="M383" s="10" t="s">
        <v>713</v>
      </c>
      <c r="N383" s="27" t="str">
        <f t="shared" si="5"/>
        <v>R274</v>
      </c>
    </row>
    <row r="384" spans="12:14" x14ac:dyDescent="0.25">
      <c r="L384" s="10" t="s">
        <v>714</v>
      </c>
      <c r="M384" s="10" t="s">
        <v>715</v>
      </c>
      <c r="N384" s="27" t="str">
        <f t="shared" si="5"/>
        <v>R275</v>
      </c>
    </row>
    <row r="385" spans="12:14" x14ac:dyDescent="0.25">
      <c r="L385" s="10" t="s">
        <v>716</v>
      </c>
      <c r="M385" s="10" t="s">
        <v>717</v>
      </c>
      <c r="N385" s="27" t="str">
        <f t="shared" si="5"/>
        <v>R276</v>
      </c>
    </row>
    <row r="386" spans="12:14" x14ac:dyDescent="0.25">
      <c r="L386" s="10" t="s">
        <v>718</v>
      </c>
      <c r="M386" s="10" t="s">
        <v>719</v>
      </c>
      <c r="N386" s="27" t="str">
        <f t="shared" si="5"/>
        <v>R277</v>
      </c>
    </row>
    <row r="387" spans="12:14" x14ac:dyDescent="0.25">
      <c r="L387" s="10" t="s">
        <v>720</v>
      </c>
      <c r="M387" s="10" t="s">
        <v>721</v>
      </c>
      <c r="N387" s="27" t="str">
        <f t="shared" si="5"/>
        <v>R278</v>
      </c>
    </row>
    <row r="388" spans="12:14" x14ac:dyDescent="0.25">
      <c r="L388" s="10" t="s">
        <v>722</v>
      </c>
      <c r="M388" s="10" t="s">
        <v>723</v>
      </c>
      <c r="N388" s="27" t="str">
        <f t="shared" si="5"/>
        <v>R279</v>
      </c>
    </row>
    <row r="389" spans="12:14" x14ac:dyDescent="0.25">
      <c r="L389" s="10" t="s">
        <v>724</v>
      </c>
      <c r="M389" s="10" t="s">
        <v>725</v>
      </c>
      <c r="N389" s="27" t="str">
        <f t="shared" si="5"/>
        <v>R280</v>
      </c>
    </row>
    <row r="390" spans="12:14" x14ac:dyDescent="0.25">
      <c r="L390" s="10" t="s">
        <v>726</v>
      </c>
      <c r="M390" s="10" t="s">
        <v>727</v>
      </c>
      <c r="N390" s="27" t="str">
        <f t="shared" si="5"/>
        <v>R281</v>
      </c>
    </row>
    <row r="391" spans="12:14" x14ac:dyDescent="0.25">
      <c r="L391" s="10" t="s">
        <v>728</v>
      </c>
      <c r="M391" s="10" t="s">
        <v>729</v>
      </c>
      <c r="N391" s="27" t="str">
        <f t="shared" si="5"/>
        <v>R282</v>
      </c>
    </row>
    <row r="392" spans="12:14" x14ac:dyDescent="0.25">
      <c r="L392" s="10" t="s">
        <v>730</v>
      </c>
      <c r="M392" s="10" t="s">
        <v>731</v>
      </c>
      <c r="N392" s="27" t="str">
        <f t="shared" si="5"/>
        <v>R283</v>
      </c>
    </row>
    <row r="393" spans="12:14" x14ac:dyDescent="0.25">
      <c r="L393" s="10" t="s">
        <v>732</v>
      </c>
      <c r="M393" s="10" t="s">
        <v>733</v>
      </c>
      <c r="N393" s="27" t="str">
        <f t="shared" si="5"/>
        <v>R284</v>
      </c>
    </row>
    <row r="394" spans="12:14" x14ac:dyDescent="0.25">
      <c r="L394" s="10" t="s">
        <v>734</v>
      </c>
      <c r="M394" s="10" t="s">
        <v>735</v>
      </c>
      <c r="N394" s="27" t="str">
        <f t="shared" si="5"/>
        <v>R285</v>
      </c>
    </row>
    <row r="395" spans="12:14" x14ac:dyDescent="0.25">
      <c r="L395" s="10" t="s">
        <v>736</v>
      </c>
      <c r="M395" s="10" t="s">
        <v>737</v>
      </c>
      <c r="N395" s="27" t="str">
        <f t="shared" si="5"/>
        <v>R286</v>
      </c>
    </row>
    <row r="396" spans="12:14" x14ac:dyDescent="0.25">
      <c r="L396" s="10" t="s">
        <v>738</v>
      </c>
      <c r="M396" s="10" t="s">
        <v>739</v>
      </c>
      <c r="N396" s="27" t="str">
        <f t="shared" si="5"/>
        <v>R287</v>
      </c>
    </row>
    <row r="397" spans="12:14" x14ac:dyDescent="0.25">
      <c r="L397" s="10" t="s">
        <v>740</v>
      </c>
      <c r="M397" s="10" t="s">
        <v>741</v>
      </c>
      <c r="N397" s="27" t="str">
        <f t="shared" si="5"/>
        <v>R288</v>
      </c>
    </row>
    <row r="398" spans="12:14" x14ac:dyDescent="0.25">
      <c r="L398" s="10" t="s">
        <v>742</v>
      </c>
      <c r="M398" s="10" t="s">
        <v>743</v>
      </c>
      <c r="N398" s="27" t="str">
        <f t="shared" si="5"/>
        <v>R289</v>
      </c>
    </row>
    <row r="399" spans="12:14" x14ac:dyDescent="0.25">
      <c r="L399" s="10" t="s">
        <v>744</v>
      </c>
      <c r="M399" s="10" t="s">
        <v>745</v>
      </c>
      <c r="N399" s="27" t="str">
        <f t="shared" si="5"/>
        <v>R290</v>
      </c>
    </row>
    <row r="400" spans="12:14" x14ac:dyDescent="0.25">
      <c r="L400" s="10" t="s">
        <v>746</v>
      </c>
      <c r="M400" s="10" t="s">
        <v>747</v>
      </c>
      <c r="N400" s="27" t="str">
        <f t="shared" si="5"/>
        <v>R291</v>
      </c>
    </row>
    <row r="401" spans="12:14" x14ac:dyDescent="0.25">
      <c r="L401" s="10" t="s">
        <v>748</v>
      </c>
      <c r="M401" s="10" t="s">
        <v>749</v>
      </c>
      <c r="N401" s="27" t="str">
        <f t="shared" si="5"/>
        <v>R127</v>
      </c>
    </row>
    <row r="402" spans="12:14" x14ac:dyDescent="0.25">
      <c r="L402" s="10" t="s">
        <v>750</v>
      </c>
      <c r="M402" s="10" t="s">
        <v>751</v>
      </c>
      <c r="N402" s="27" t="str">
        <f t="shared" si="5"/>
        <v>R657</v>
      </c>
    </row>
    <row r="403" spans="12:14" x14ac:dyDescent="0.25">
      <c r="L403" s="10" t="s">
        <v>752</v>
      </c>
      <c r="M403" s="10" t="s">
        <v>753</v>
      </c>
      <c r="N403" s="27" t="str">
        <f t="shared" si="5"/>
        <v>R131</v>
      </c>
    </row>
    <row r="404" spans="12:14" x14ac:dyDescent="0.25">
      <c r="L404" s="10" t="s">
        <v>754</v>
      </c>
      <c r="M404" s="10" t="s">
        <v>755</v>
      </c>
      <c r="N404" s="27" t="str">
        <f t="shared" si="5"/>
        <v>R133</v>
      </c>
    </row>
    <row r="405" spans="12:14" x14ac:dyDescent="0.25">
      <c r="L405" s="10" t="s">
        <v>756</v>
      </c>
      <c r="M405" s="10" t="s">
        <v>757</v>
      </c>
      <c r="N405" s="27" t="str">
        <f t="shared" si="5"/>
        <v>R134</v>
      </c>
    </row>
    <row r="406" spans="12:14" x14ac:dyDescent="0.25">
      <c r="L406" s="10" t="s">
        <v>758</v>
      </c>
      <c r="M406" s="10" t="s">
        <v>759</v>
      </c>
      <c r="N406" s="27" t="str">
        <f t="shared" si="5"/>
        <v>R135</v>
      </c>
    </row>
    <row r="407" spans="12:14" x14ac:dyDescent="0.25">
      <c r="L407" s="10" t="s">
        <v>760</v>
      </c>
      <c r="M407" s="10" t="s">
        <v>761</v>
      </c>
      <c r="N407" s="27" t="str">
        <f t="shared" ref="N407:N430" si="6">L407</f>
        <v>R950</v>
      </c>
    </row>
    <row r="408" spans="12:14" x14ac:dyDescent="0.25">
      <c r="L408" s="10" t="s">
        <v>762</v>
      </c>
      <c r="M408" s="10" t="s">
        <v>763</v>
      </c>
      <c r="N408" s="27" t="str">
        <f t="shared" si="6"/>
        <v>R954</v>
      </c>
    </row>
    <row r="409" spans="12:14" x14ac:dyDescent="0.25">
      <c r="L409" s="10" t="s">
        <v>764</v>
      </c>
      <c r="M409" s="10" t="s">
        <v>765</v>
      </c>
      <c r="N409" s="27" t="str">
        <f t="shared" si="6"/>
        <v>R964</v>
      </c>
    </row>
    <row r="410" spans="12:14" x14ac:dyDescent="0.25">
      <c r="L410" s="10" t="s">
        <v>766</v>
      </c>
      <c r="M410" s="10" t="s">
        <v>767</v>
      </c>
      <c r="N410" s="27" t="str">
        <f t="shared" si="6"/>
        <v>R955</v>
      </c>
    </row>
    <row r="411" spans="12:14" x14ac:dyDescent="0.25">
      <c r="L411" s="10" t="s">
        <v>768</v>
      </c>
      <c r="M411" s="10" t="s">
        <v>769</v>
      </c>
      <c r="N411" s="27" t="str">
        <f t="shared" si="6"/>
        <v>R965</v>
      </c>
    </row>
    <row r="412" spans="12:14" x14ac:dyDescent="0.25">
      <c r="L412" s="10" t="s">
        <v>770</v>
      </c>
      <c r="M412" s="10" t="s">
        <v>771</v>
      </c>
      <c r="N412" s="27" t="str">
        <f t="shared" si="6"/>
        <v>R966</v>
      </c>
    </row>
    <row r="413" spans="12:14" x14ac:dyDescent="0.25">
      <c r="L413" s="10" t="s">
        <v>772</v>
      </c>
      <c r="M413" s="10" t="s">
        <v>773</v>
      </c>
      <c r="N413" s="27" t="str">
        <f t="shared" si="6"/>
        <v>R951</v>
      </c>
    </row>
    <row r="414" spans="12:14" x14ac:dyDescent="0.25">
      <c r="L414" s="10" t="s">
        <v>774</v>
      </c>
      <c r="M414" s="10" t="s">
        <v>775</v>
      </c>
      <c r="N414" s="27" t="str">
        <f t="shared" si="6"/>
        <v>R956</v>
      </c>
    </row>
    <row r="415" spans="12:14" x14ac:dyDescent="0.25">
      <c r="L415" s="10" t="s">
        <v>776</v>
      </c>
      <c r="M415" s="10" t="s">
        <v>777</v>
      </c>
      <c r="N415" s="27" t="str">
        <f t="shared" si="6"/>
        <v>R751</v>
      </c>
    </row>
    <row r="416" spans="12:14" x14ac:dyDescent="0.25">
      <c r="L416" s="10" t="s">
        <v>778</v>
      </c>
      <c r="M416" s="10" t="s">
        <v>779</v>
      </c>
      <c r="N416" s="27" t="str">
        <f t="shared" si="6"/>
        <v>R957</v>
      </c>
    </row>
    <row r="417" spans="12:14" x14ac:dyDescent="0.25">
      <c r="L417" s="10" t="s">
        <v>780</v>
      </c>
      <c r="M417" s="10" t="s">
        <v>781</v>
      </c>
      <c r="N417" s="27" t="str">
        <f t="shared" si="6"/>
        <v>R958</v>
      </c>
    </row>
    <row r="418" spans="12:14" x14ac:dyDescent="0.25">
      <c r="L418" s="10" t="s">
        <v>782</v>
      </c>
      <c r="M418" s="10" t="s">
        <v>783</v>
      </c>
      <c r="N418" s="27" t="str">
        <f t="shared" si="6"/>
        <v>R959</v>
      </c>
    </row>
    <row r="419" spans="12:14" x14ac:dyDescent="0.25">
      <c r="L419" s="10" t="s">
        <v>784</v>
      </c>
      <c r="M419" s="10" t="s">
        <v>785</v>
      </c>
      <c r="N419" s="27" t="str">
        <f t="shared" si="6"/>
        <v>R968</v>
      </c>
    </row>
    <row r="420" spans="12:14" x14ac:dyDescent="0.25">
      <c r="L420" s="10" t="s">
        <v>786</v>
      </c>
      <c r="M420" s="10" t="s">
        <v>787</v>
      </c>
      <c r="N420" s="27" t="str">
        <f t="shared" si="6"/>
        <v>R960</v>
      </c>
    </row>
    <row r="421" spans="12:14" x14ac:dyDescent="0.25">
      <c r="L421" s="10" t="s">
        <v>788</v>
      </c>
      <c r="M421" s="10" t="s">
        <v>789</v>
      </c>
      <c r="N421" s="27" t="str">
        <f t="shared" si="6"/>
        <v>R969</v>
      </c>
    </row>
    <row r="422" spans="12:14" x14ac:dyDescent="0.25">
      <c r="L422" s="10" t="s">
        <v>790</v>
      </c>
      <c r="M422" s="10" t="s">
        <v>791</v>
      </c>
      <c r="N422" s="27" t="str">
        <f t="shared" si="6"/>
        <v>R952</v>
      </c>
    </row>
    <row r="423" spans="12:14" x14ac:dyDescent="0.25">
      <c r="L423" s="10" t="s">
        <v>792</v>
      </c>
      <c r="M423" s="10" t="s">
        <v>793</v>
      </c>
      <c r="N423" s="27" t="str">
        <f t="shared" si="6"/>
        <v>R970</v>
      </c>
    </row>
    <row r="424" spans="12:14" x14ac:dyDescent="0.25">
      <c r="L424" s="10" t="s">
        <v>794</v>
      </c>
      <c r="M424" s="10" t="s">
        <v>795</v>
      </c>
      <c r="N424" s="27" t="str">
        <f t="shared" si="6"/>
        <v>R971</v>
      </c>
    </row>
    <row r="425" spans="12:14" x14ac:dyDescent="0.25">
      <c r="L425" s="10" t="s">
        <v>796</v>
      </c>
      <c r="M425" s="10" t="s">
        <v>797</v>
      </c>
      <c r="N425" s="27" t="str">
        <f t="shared" si="6"/>
        <v>R961</v>
      </c>
    </row>
    <row r="426" spans="12:14" x14ac:dyDescent="0.25">
      <c r="L426" s="10" t="s">
        <v>798</v>
      </c>
      <c r="M426" s="10" t="s">
        <v>799</v>
      </c>
      <c r="N426" s="27" t="str">
        <f t="shared" si="6"/>
        <v>R953</v>
      </c>
    </row>
    <row r="427" spans="12:14" x14ac:dyDescent="0.25">
      <c r="L427" s="10" t="s">
        <v>800</v>
      </c>
      <c r="M427" s="10" t="s">
        <v>801</v>
      </c>
      <c r="N427" s="27" t="str">
        <f t="shared" si="6"/>
        <v>R972</v>
      </c>
    </row>
    <row r="428" spans="12:14" x14ac:dyDescent="0.25">
      <c r="L428" s="10" t="s">
        <v>802</v>
      </c>
      <c r="M428" s="10" t="s">
        <v>803</v>
      </c>
      <c r="N428" s="27" t="str">
        <f t="shared" si="6"/>
        <v>R973</v>
      </c>
    </row>
    <row r="429" spans="12:14" x14ac:dyDescent="0.25">
      <c r="L429" s="10" t="s">
        <v>804</v>
      </c>
      <c r="M429" s="10" t="s">
        <v>805</v>
      </c>
      <c r="N429" s="27" t="str">
        <f t="shared" si="6"/>
        <v>R962</v>
      </c>
    </row>
    <row r="430" spans="12:14" x14ac:dyDescent="0.25">
      <c r="L430" s="10" t="s">
        <v>806</v>
      </c>
      <c r="M430" s="10" t="s">
        <v>807</v>
      </c>
      <c r="N430" s="27" t="str">
        <f t="shared" si="6"/>
        <v>R963</v>
      </c>
    </row>
  </sheetData>
  <mergeCells count="4">
    <mergeCell ref="B5:G5"/>
    <mergeCell ref="C7:E7"/>
    <mergeCell ref="C11:C12"/>
    <mergeCell ref="C18:C19"/>
  </mergeCells>
  <conditionalFormatting sqref="G18">
    <cfRule type="cellIs" dxfId="0" priority="1" stopIfTrue="1" operator="lessThan">
      <formula>-0.088000000000001</formula>
    </cfRule>
  </conditionalFormatting>
  <dataValidations count="1">
    <dataValidation type="list" allowBlank="1" showInputMessage="1" showErrorMessage="1" sqref="B5:G5">
      <formula1>$M$22:$M$425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21"/>
  <sheetViews>
    <sheetView zoomScale="85" zoomScaleNormal="85" workbookViewId="0">
      <pane xSplit="2" ySplit="6" topLeftCell="C7" activePane="bottomRight" state="frozen"/>
      <selection pane="topRight" activeCell="D1" sqref="D1"/>
      <selection pane="bottomLeft" activeCell="A6" sqref="A6"/>
      <selection pane="bottomRight" activeCell="I8" sqref="I8"/>
    </sheetView>
  </sheetViews>
  <sheetFormatPr defaultColWidth="8.90625" defaultRowHeight="13.2" x14ac:dyDescent="0.25"/>
  <cols>
    <col min="1" max="1" width="6.81640625" style="10" bestFit="1" customWidth="1"/>
    <col min="2" max="2" width="21.54296875" style="10" bestFit="1" customWidth="1"/>
    <col min="3" max="3" width="12.36328125" style="10" bestFit="1" customWidth="1"/>
    <col min="4" max="4" width="12.36328125" style="10" customWidth="1"/>
    <col min="5" max="5" width="10" style="10" customWidth="1"/>
    <col min="6" max="6" width="10.08984375" style="10" customWidth="1"/>
    <col min="7" max="7" width="11.6328125" style="10" bestFit="1" customWidth="1"/>
    <col min="8" max="10" width="12.36328125" style="10" customWidth="1"/>
    <col min="11" max="11" width="10" style="10" customWidth="1"/>
    <col min="12" max="16384" width="8.90625" style="2"/>
  </cols>
  <sheetData>
    <row r="1" spans="1:11" ht="3" customHeight="1" x14ac:dyDescent="0.2">
      <c r="A1" s="10">
        <f>COLUMN()-1</f>
        <v>0</v>
      </c>
      <c r="B1" s="10">
        <f t="shared" ref="B1:K1" si="0">COLUMN()-1</f>
        <v>1</v>
      </c>
      <c r="C1" s="10">
        <f t="shared" si="0"/>
        <v>2</v>
      </c>
      <c r="D1" s="10">
        <f t="shared" si="0"/>
        <v>3</v>
      </c>
      <c r="E1" s="10">
        <f t="shared" si="0"/>
        <v>4</v>
      </c>
      <c r="F1" s="10">
        <f t="shared" si="0"/>
        <v>5</v>
      </c>
      <c r="G1" s="10">
        <f t="shared" si="0"/>
        <v>6</v>
      </c>
      <c r="H1" s="10">
        <f t="shared" si="0"/>
        <v>7</v>
      </c>
      <c r="I1" s="10">
        <f t="shared" si="0"/>
        <v>8</v>
      </c>
      <c r="J1" s="10">
        <f t="shared" si="0"/>
        <v>9</v>
      </c>
      <c r="K1" s="10">
        <f t="shared" si="0"/>
        <v>10</v>
      </c>
    </row>
    <row r="2" spans="1:11" s="23" customFormat="1" ht="22.5" customHeight="1" x14ac:dyDescent="0.25">
      <c r="A2" s="26" t="s">
        <v>816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22.5" customHeight="1" x14ac:dyDescent="0.25">
      <c r="A3" s="24" t="s">
        <v>821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3.5" thickBo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51" x14ac:dyDescent="0.2">
      <c r="A5" s="4" t="s">
        <v>810</v>
      </c>
      <c r="B5" s="5" t="s">
        <v>0</v>
      </c>
      <c r="C5" s="6" t="s">
        <v>817</v>
      </c>
      <c r="D5" s="6" t="s">
        <v>818</v>
      </c>
      <c r="E5" s="79" t="s">
        <v>2</v>
      </c>
      <c r="F5" s="79"/>
      <c r="G5" s="7" t="s">
        <v>3</v>
      </c>
      <c r="H5" s="6" t="s">
        <v>819</v>
      </c>
      <c r="I5" s="6" t="s">
        <v>818</v>
      </c>
      <c r="J5" s="79" t="s">
        <v>2</v>
      </c>
      <c r="K5" s="79"/>
    </row>
    <row r="6" spans="1:11" s="8" customFormat="1" ht="19.5" customHeight="1" x14ac:dyDescent="0.25">
      <c r="C6" s="8" t="s">
        <v>808</v>
      </c>
      <c r="D6" s="8" t="s">
        <v>808</v>
      </c>
      <c r="E6" s="8" t="s">
        <v>808</v>
      </c>
      <c r="F6" s="8" t="s">
        <v>809</v>
      </c>
      <c r="G6" s="9"/>
      <c r="H6" s="8" t="s">
        <v>5</v>
      </c>
      <c r="I6" s="8" t="s">
        <v>5</v>
      </c>
      <c r="J6" s="8" t="s">
        <v>5</v>
      </c>
      <c r="K6" s="8" t="s">
        <v>809</v>
      </c>
    </row>
    <row r="7" spans="1:11" ht="12.75" x14ac:dyDescent="0.2">
      <c r="G7" s="11"/>
    </row>
    <row r="8" spans="1:11" ht="12.75" x14ac:dyDescent="0.2">
      <c r="A8" s="10" t="s">
        <v>6</v>
      </c>
      <c r="B8" s="10" t="s">
        <v>7</v>
      </c>
      <c r="C8" s="12">
        <v>49796.1088875852</v>
      </c>
      <c r="D8" s="12">
        <v>48876.714010543721</v>
      </c>
      <c r="E8" s="13">
        <v>-919.39487704147905</v>
      </c>
      <c r="F8" s="64">
        <v>-1.8463187136107652E-2</v>
      </c>
      <c r="G8" s="15">
        <v>23465947</v>
      </c>
      <c r="H8" s="16">
        <v>2122.0583549253392</v>
      </c>
      <c r="I8" s="67">
        <v>2082.8783944046122</v>
      </c>
      <c r="J8" s="17">
        <v>-39.179960520727036</v>
      </c>
      <c r="K8" s="64">
        <v>-1.8463187136107534E-2</v>
      </c>
    </row>
    <row r="9" spans="1:11" ht="12.75" x14ac:dyDescent="0.2">
      <c r="A9" s="10" t="s">
        <v>8</v>
      </c>
      <c r="B9" s="10" t="s">
        <v>9</v>
      </c>
      <c r="C9" s="12">
        <v>52598.090302560769</v>
      </c>
      <c r="D9" s="12">
        <v>51484.104370458968</v>
      </c>
      <c r="E9" s="13">
        <v>-1113.9859321018012</v>
      </c>
      <c r="F9" s="64">
        <v>-2.1179208706890374E-2</v>
      </c>
      <c r="G9" s="15">
        <v>23465947</v>
      </c>
      <c r="H9" s="16">
        <v>2241.4646339464061</v>
      </c>
      <c r="I9" s="16">
        <v>2193.9921866549416</v>
      </c>
      <c r="J9" s="17">
        <v>-47.472447291464505</v>
      </c>
      <c r="K9" s="64">
        <v>-2.1179208706890346E-2</v>
      </c>
    </row>
    <row r="10" spans="1:11" ht="12.75" x14ac:dyDescent="0.2">
      <c r="C10" s="12"/>
      <c r="D10" s="12"/>
      <c r="E10" s="13"/>
      <c r="F10" s="14"/>
      <c r="G10" s="15"/>
      <c r="H10" s="16"/>
      <c r="I10" s="16"/>
      <c r="J10" s="17"/>
      <c r="K10" s="14"/>
    </row>
    <row r="11" spans="1:11" ht="12.75" x14ac:dyDescent="0.2">
      <c r="A11" s="10" t="s">
        <v>10</v>
      </c>
      <c r="B11" s="10" t="s">
        <v>11</v>
      </c>
      <c r="C11" s="12">
        <v>11050.193952143969</v>
      </c>
      <c r="D11" s="12">
        <v>10575.652767051964</v>
      </c>
      <c r="E11" s="13">
        <v>-474.54118509200453</v>
      </c>
      <c r="F11" s="64">
        <v>-4.2944149862630565E-2</v>
      </c>
      <c r="G11" s="15">
        <v>3470764</v>
      </c>
      <c r="H11" s="16">
        <v>3183.7929493748261</v>
      </c>
      <c r="I11" s="16">
        <v>3047.0676678252867</v>
      </c>
      <c r="J11" s="17">
        <v>-136.72528154953943</v>
      </c>
      <c r="K11" s="64">
        <v>-4.2944149862630669E-2</v>
      </c>
    </row>
    <row r="12" spans="1:11" ht="12.75" x14ac:dyDescent="0.2">
      <c r="A12" s="10" t="s">
        <v>12</v>
      </c>
      <c r="B12" s="10" t="s">
        <v>13</v>
      </c>
      <c r="C12" s="12">
        <v>11685.829211157623</v>
      </c>
      <c r="D12" s="12">
        <v>11236.78711243619</v>
      </c>
      <c r="E12" s="13">
        <v>-449.04209872143292</v>
      </c>
      <c r="F12" s="64">
        <v>-3.8426207555103391E-2</v>
      </c>
      <c r="G12" s="15">
        <v>5057917</v>
      </c>
      <c r="H12" s="16">
        <v>2310.4035141655395</v>
      </c>
      <c r="I12" s="16">
        <v>2221.623469194174</v>
      </c>
      <c r="J12" s="17">
        <v>-88.780044971365442</v>
      </c>
      <c r="K12" s="64">
        <v>-3.842620755510346E-2</v>
      </c>
    </row>
    <row r="13" spans="1:11" ht="12.75" x14ac:dyDescent="0.2">
      <c r="A13" s="10" t="s">
        <v>14</v>
      </c>
      <c r="B13" s="10" t="s">
        <v>15</v>
      </c>
      <c r="C13" s="12">
        <v>29856.943190712187</v>
      </c>
      <c r="D13" s="12">
        <v>29666.489357505212</v>
      </c>
      <c r="E13" s="13">
        <v>-190.4538332069751</v>
      </c>
      <c r="F13" s="64">
        <v>-6.378879176962126E-3</v>
      </c>
      <c r="G13" s="15">
        <v>14936064</v>
      </c>
      <c r="H13" s="16">
        <v>1998.9833459947808</v>
      </c>
      <c r="I13" s="16">
        <v>1986.2320727539204</v>
      </c>
      <c r="J13" s="17">
        <v>-12.751273240860428</v>
      </c>
      <c r="K13" s="64">
        <v>-6.3788791769622474E-3</v>
      </c>
    </row>
    <row r="14" spans="1:11" ht="12.75" x14ac:dyDescent="0.2">
      <c r="A14" s="10" t="s">
        <v>16</v>
      </c>
      <c r="B14" s="10" t="s">
        <v>17</v>
      </c>
      <c r="C14" s="12">
        <v>1468.8308962664673</v>
      </c>
      <c r="D14" s="12">
        <v>1417.3635500755975</v>
      </c>
      <c r="E14" s="13">
        <v>-51.467346190869875</v>
      </c>
      <c r="F14" s="64">
        <v>-3.5039667480913986E-2</v>
      </c>
      <c r="G14" s="15">
        <v>15774051</v>
      </c>
      <c r="H14" s="16">
        <v>93.116910568278698</v>
      </c>
      <c r="I14" s="16">
        <v>89.854124985116215</v>
      </c>
      <c r="J14" s="17">
        <v>-3.2627855831624828</v>
      </c>
      <c r="K14" s="64">
        <v>-3.5039667480913896E-2</v>
      </c>
    </row>
    <row r="15" spans="1:11" ht="12.75" x14ac:dyDescent="0.2">
      <c r="A15" s="10" t="s">
        <v>18</v>
      </c>
      <c r="B15" s="10" t="s">
        <v>19</v>
      </c>
      <c r="C15" s="12">
        <v>5.1239485469819703</v>
      </c>
      <c r="D15" s="12">
        <v>5.1751334655993571</v>
      </c>
      <c r="E15" s="13">
        <v>5.1184918617386721E-2</v>
      </c>
      <c r="F15" s="64">
        <v>9.9893506244388176E-3</v>
      </c>
      <c r="G15" s="15">
        <v>1202</v>
      </c>
      <c r="H15" s="16">
        <v>4262.8523685374121</v>
      </c>
      <c r="I15" s="16">
        <v>4305.435495506953</v>
      </c>
      <c r="J15" s="17">
        <v>42.583126969540899</v>
      </c>
      <c r="K15" s="64">
        <v>9.9893506244391021E-3</v>
      </c>
    </row>
    <row r="16" spans="1:11" ht="12.75" x14ac:dyDescent="0.2">
      <c r="C16" s="12"/>
      <c r="D16" s="12"/>
      <c r="E16" s="13"/>
      <c r="F16" s="14"/>
      <c r="G16" s="18"/>
      <c r="H16" s="19"/>
      <c r="I16" s="19"/>
      <c r="J16" s="20"/>
      <c r="K16" s="21"/>
    </row>
    <row r="17" spans="1:16" ht="25.5" x14ac:dyDescent="0.2">
      <c r="A17" s="10" t="s">
        <v>20</v>
      </c>
      <c r="B17" s="10" t="s">
        <v>21</v>
      </c>
      <c r="C17" s="12">
        <v>3581.079123411384</v>
      </c>
      <c r="D17" s="12">
        <v>3403.2445050302003</v>
      </c>
      <c r="E17" s="13">
        <v>-177.83461838118365</v>
      </c>
      <c r="F17" s="64">
        <v>-4.9659505487769283E-2</v>
      </c>
      <c r="G17" s="15">
        <v>1374535</v>
      </c>
      <c r="H17" s="16">
        <v>2605.3022465134641</v>
      </c>
      <c r="I17" s="16">
        <v>2475.9242253054308</v>
      </c>
      <c r="J17" s="17">
        <v>-129.37802120803326</v>
      </c>
      <c r="K17" s="64">
        <v>-4.965950548776938E-2</v>
      </c>
    </row>
    <row r="18" spans="1:16" ht="12.75" x14ac:dyDescent="0.2">
      <c r="A18" s="10" t="s">
        <v>22</v>
      </c>
      <c r="B18" s="10" t="s">
        <v>23</v>
      </c>
      <c r="C18" s="12">
        <v>4667.1334137570148</v>
      </c>
      <c r="D18" s="12">
        <v>4565.017902106516</v>
      </c>
      <c r="E18" s="13">
        <v>-102.11551165049877</v>
      </c>
      <c r="F18" s="64">
        <v>-2.1879707005910593E-2</v>
      </c>
      <c r="G18" s="15">
        <v>2096229</v>
      </c>
      <c r="H18" s="16">
        <v>2226.4425374121884</v>
      </c>
      <c r="I18" s="16">
        <v>2177.7286270281138</v>
      </c>
      <c r="J18" s="17">
        <v>-48.713910384074552</v>
      </c>
      <c r="K18" s="64">
        <v>-2.1879707005910475E-2</v>
      </c>
    </row>
    <row r="19" spans="1:16" ht="12.75" x14ac:dyDescent="0.2">
      <c r="A19" s="10" t="s">
        <v>24</v>
      </c>
      <c r="B19" s="10" t="s">
        <v>25</v>
      </c>
      <c r="C19" s="12">
        <v>8248.2125371683978</v>
      </c>
      <c r="D19" s="12">
        <v>7968.2624071367163</v>
      </c>
      <c r="E19" s="13">
        <v>-279.95013003168151</v>
      </c>
      <c r="F19" s="64">
        <v>-3.3940702760769069E-2</v>
      </c>
      <c r="G19" s="15">
        <v>3470764</v>
      </c>
      <c r="H19" s="16">
        <v>2376.483257625237</v>
      </c>
      <c r="I19" s="16">
        <v>2295.8237457622345</v>
      </c>
      <c r="J19" s="17">
        <v>-80.659511863002535</v>
      </c>
      <c r="K19" s="64">
        <v>-3.3940702760769145E-2</v>
      </c>
    </row>
    <row r="20" spans="1:16" ht="12.75" x14ac:dyDescent="0.2">
      <c r="A20" s="10" t="s">
        <v>26</v>
      </c>
      <c r="B20" s="10" t="s">
        <v>27</v>
      </c>
      <c r="C20" s="12">
        <v>2801.9814149755707</v>
      </c>
      <c r="D20" s="12">
        <v>2607.3903599152472</v>
      </c>
      <c r="E20" s="13">
        <v>-194.59105506032347</v>
      </c>
      <c r="F20" s="64">
        <v>-6.9447660866094649E-2</v>
      </c>
      <c r="G20" s="15">
        <v>3470764</v>
      </c>
      <c r="H20" s="16">
        <v>807.30969174958898</v>
      </c>
      <c r="I20" s="16">
        <v>751.2439220630522</v>
      </c>
      <c r="J20" s="17">
        <v>-56.065769686536783</v>
      </c>
      <c r="K20" s="64">
        <v>-6.9447660866094552E-2</v>
      </c>
    </row>
    <row r="21" spans="1:16" ht="12.75" x14ac:dyDescent="0.2">
      <c r="C21" s="12"/>
      <c r="D21" s="12"/>
      <c r="E21" s="13"/>
      <c r="F21" s="14"/>
      <c r="G21" s="18"/>
      <c r="H21" s="19"/>
      <c r="I21" s="19"/>
      <c r="J21" s="20"/>
      <c r="K21" s="21"/>
    </row>
    <row r="22" spans="1:16" ht="12.75" x14ac:dyDescent="0.2">
      <c r="A22" s="10" t="s">
        <v>28</v>
      </c>
      <c r="B22" s="10" t="s">
        <v>29</v>
      </c>
      <c r="C22" s="12">
        <v>11219.267960027904</v>
      </c>
      <c r="D22" s="12">
        <v>10792.474499457085</v>
      </c>
      <c r="E22" s="13">
        <v>-426.79346057081966</v>
      </c>
      <c r="F22" s="64">
        <v>-3.8041114811715231E-2</v>
      </c>
      <c r="G22" s="15">
        <v>5057917</v>
      </c>
      <c r="H22" s="16">
        <v>2218.1597602388306</v>
      </c>
      <c r="I22" s="16">
        <v>2133.7784901288583</v>
      </c>
      <c r="J22" s="17">
        <v>-84.38127010997232</v>
      </c>
      <c r="K22" s="64">
        <v>-3.8041114811715335E-2</v>
      </c>
    </row>
    <row r="23" spans="1:16" ht="12.75" x14ac:dyDescent="0.2">
      <c r="A23" s="10" t="s">
        <v>30</v>
      </c>
      <c r="B23" s="10" t="s">
        <v>31</v>
      </c>
      <c r="C23" s="12">
        <v>466.56125112971802</v>
      </c>
      <c r="D23" s="12">
        <v>444.31261297910589</v>
      </c>
      <c r="E23" s="13">
        <v>-22.248638150612123</v>
      </c>
      <c r="F23" s="64">
        <v>-4.768642508725255E-2</v>
      </c>
      <c r="G23" s="15">
        <v>5057917</v>
      </c>
      <c r="H23" s="16">
        <v>92.243753926708962</v>
      </c>
      <c r="I23" s="16">
        <v>87.844979065315997</v>
      </c>
      <c r="J23" s="17">
        <v>-4.3987748613929654</v>
      </c>
      <c r="K23" s="64">
        <v>-4.768642508725255E-2</v>
      </c>
    </row>
    <row r="24" spans="1:16" ht="12.75" x14ac:dyDescent="0.2">
      <c r="C24" s="12"/>
      <c r="D24" s="12"/>
      <c r="E24" s="13"/>
      <c r="F24" s="14"/>
      <c r="G24" s="18"/>
      <c r="H24" s="19"/>
      <c r="I24" s="19"/>
      <c r="J24" s="20"/>
      <c r="K24" s="21"/>
    </row>
    <row r="25" spans="1:16" ht="12.75" x14ac:dyDescent="0.2">
      <c r="A25" s="10" t="s">
        <v>32</v>
      </c>
      <c r="B25" s="10" t="s">
        <v>33</v>
      </c>
      <c r="C25" s="12">
        <v>958.75962009257614</v>
      </c>
      <c r="D25" s="12">
        <v>949.96731520377546</v>
      </c>
      <c r="E25" s="13">
        <v>-8.7923048888006861</v>
      </c>
      <c r="F25" s="64">
        <v>-9.1704997838266446E-3</v>
      </c>
      <c r="G25" s="15">
        <v>479038</v>
      </c>
      <c r="H25" s="16">
        <v>2001.4270686095388</v>
      </c>
      <c r="I25" s="16">
        <v>1983.0729821095099</v>
      </c>
      <c r="J25" s="17">
        <v>-18.35408650002887</v>
      </c>
      <c r="K25" s="64">
        <v>-9.1704997838267938E-3</v>
      </c>
      <c r="P25" s="68"/>
    </row>
    <row r="26" spans="1:16" ht="12.75" x14ac:dyDescent="0.2">
      <c r="A26" s="10" t="s">
        <v>34</v>
      </c>
      <c r="B26" s="10" t="s">
        <v>35</v>
      </c>
      <c r="C26" s="12">
        <v>9922.1600175897693</v>
      </c>
      <c r="D26" s="12">
        <v>9732.2444185967397</v>
      </c>
      <c r="E26" s="13">
        <v>-189.91559899302956</v>
      </c>
      <c r="F26" s="64">
        <v>-1.9140549906104285E-2</v>
      </c>
      <c r="G26" s="15">
        <v>4932975</v>
      </c>
      <c r="H26" s="16">
        <v>2011.3947501436292</v>
      </c>
      <c r="I26" s="16">
        <v>1972.8955485476288</v>
      </c>
      <c r="J26" s="17">
        <v>-38.499201596000376</v>
      </c>
      <c r="K26" s="64">
        <v>-1.9140549906104327E-2</v>
      </c>
      <c r="P26" s="68"/>
    </row>
    <row r="27" spans="1:16" ht="12.75" x14ac:dyDescent="0.2">
      <c r="A27" s="10" t="s">
        <v>36</v>
      </c>
      <c r="B27" s="10" t="s">
        <v>37</v>
      </c>
      <c r="C27" s="12">
        <v>6185.2891767749588</v>
      </c>
      <c r="D27" s="12">
        <v>6239.7503745014583</v>
      </c>
      <c r="E27" s="13">
        <v>54.461197726499449</v>
      </c>
      <c r="F27" s="64">
        <v>8.8049557862217524E-3</v>
      </c>
      <c r="G27" s="15">
        <v>3740892</v>
      </c>
      <c r="H27" s="16">
        <v>1653.4262889104948</v>
      </c>
      <c r="I27" s="16">
        <v>1667.9846342801284</v>
      </c>
      <c r="J27" s="17">
        <v>14.558345369633571</v>
      </c>
      <c r="K27" s="64">
        <v>8.8049557862217229E-3</v>
      </c>
      <c r="P27" s="68"/>
    </row>
    <row r="28" spans="1:16" ht="12.75" x14ac:dyDescent="0.2">
      <c r="A28" s="10" t="s">
        <v>38</v>
      </c>
      <c r="B28" s="10" t="s">
        <v>39</v>
      </c>
      <c r="C28" s="12">
        <v>9046.0706940923264</v>
      </c>
      <c r="D28" s="12">
        <v>9113.5856713043213</v>
      </c>
      <c r="E28" s="13">
        <v>67.514977211994847</v>
      </c>
      <c r="F28" s="64">
        <v>7.4634589420229189E-3</v>
      </c>
      <c r="G28" s="15">
        <v>5783159</v>
      </c>
      <c r="H28" s="16">
        <v>1564.2092313374621</v>
      </c>
      <c r="I28" s="16">
        <v>1575.8836427122826</v>
      </c>
      <c r="J28" s="17">
        <v>11.674411374820465</v>
      </c>
      <c r="K28" s="64">
        <v>7.4634589420229745E-3</v>
      </c>
      <c r="P28" s="68"/>
    </row>
    <row r="29" spans="1:16" ht="12.75" x14ac:dyDescent="0.2">
      <c r="A29" s="10" t="s">
        <v>40</v>
      </c>
      <c r="B29" s="10" t="s">
        <v>41</v>
      </c>
      <c r="C29" s="12">
        <v>2742.3940370258056</v>
      </c>
      <c r="D29" s="12">
        <v>2657.8906408024277</v>
      </c>
      <c r="E29" s="13">
        <v>-84.503396223377877</v>
      </c>
      <c r="F29" s="64">
        <v>-3.0813732484272723E-2</v>
      </c>
      <c r="G29" s="15">
        <v>9524051</v>
      </c>
      <c r="H29" s="16">
        <v>287.94407306573697</v>
      </c>
      <c r="I29" s="16">
        <v>279.07144142785751</v>
      </c>
      <c r="J29" s="17">
        <v>-8.872631637879465</v>
      </c>
      <c r="K29" s="64">
        <v>-3.0813732484272608E-2</v>
      </c>
      <c r="P29" s="68"/>
    </row>
    <row r="30" spans="1:16" ht="12.75" x14ac:dyDescent="0.2">
      <c r="A30" s="10" t="s">
        <v>42</v>
      </c>
      <c r="B30" s="10" t="s">
        <v>43</v>
      </c>
      <c r="C30" s="12">
        <v>1002.2696451367493</v>
      </c>
      <c r="D30" s="12">
        <v>973.05093709649157</v>
      </c>
      <c r="E30" s="13">
        <v>-29.218708040257752</v>
      </c>
      <c r="F30" s="64">
        <v>-2.9152542114822964E-2</v>
      </c>
      <c r="G30" s="15">
        <v>10716134</v>
      </c>
      <c r="H30" s="16">
        <v>93.529032497797189</v>
      </c>
      <c r="I30" s="16">
        <v>90.802423438946505</v>
      </c>
      <c r="J30" s="17">
        <v>-2.7266090588506842</v>
      </c>
      <c r="K30" s="64">
        <v>-2.9152542114823026E-2</v>
      </c>
      <c r="P30" s="68"/>
    </row>
    <row r="31" spans="1:16" ht="12.75" x14ac:dyDescent="0.2">
      <c r="C31" s="12"/>
      <c r="D31" s="12"/>
      <c r="E31" s="13"/>
      <c r="F31" s="14"/>
      <c r="G31" s="15"/>
      <c r="H31" s="16"/>
      <c r="I31" s="16"/>
      <c r="J31" s="17"/>
      <c r="K31" s="14"/>
    </row>
    <row r="32" spans="1:16" ht="12.75" x14ac:dyDescent="0.2">
      <c r="C32" s="12"/>
      <c r="D32" s="12"/>
      <c r="E32" s="13"/>
      <c r="F32" s="14"/>
      <c r="G32" s="15"/>
      <c r="H32" s="16"/>
      <c r="I32" s="16"/>
      <c r="J32" s="17"/>
      <c r="K32" s="14"/>
    </row>
    <row r="33" spans="1:19" ht="15" x14ac:dyDescent="0.25">
      <c r="A33" s="10" t="s">
        <v>44</v>
      </c>
      <c r="B33" s="10" t="s">
        <v>45</v>
      </c>
      <c r="C33" s="12">
        <v>51.303630439664751</v>
      </c>
      <c r="D33" s="12">
        <v>48.020198091526204</v>
      </c>
      <c r="E33" s="13">
        <v>-3.2834323481385468</v>
      </c>
      <c r="F33" s="64">
        <v>-6.4000000000000057E-2</v>
      </c>
      <c r="G33" s="15">
        <v>6656</v>
      </c>
      <c r="H33" s="16">
        <v>7707.8771694207853</v>
      </c>
      <c r="I33" s="16">
        <v>7214.5730305778552</v>
      </c>
      <c r="J33" s="17">
        <v>-493.30413884293012</v>
      </c>
      <c r="K33" s="64">
        <v>-6.3999999999999987E-2</v>
      </c>
      <c r="M33" s="22"/>
      <c r="O33" s="69"/>
      <c r="P33" s="69"/>
      <c r="Q33" s="70"/>
      <c r="R33" s="70"/>
      <c r="S33" s="69"/>
    </row>
    <row r="34" spans="1:19" ht="15" x14ac:dyDescent="0.25">
      <c r="C34" s="12"/>
      <c r="D34" s="12"/>
      <c r="E34" s="13"/>
      <c r="F34" s="14"/>
      <c r="G34" s="15"/>
      <c r="H34" s="16"/>
      <c r="I34" s="16"/>
      <c r="J34" s="17"/>
      <c r="K34" s="14"/>
      <c r="M34" s="22"/>
      <c r="O34" s="69"/>
      <c r="P34" s="69"/>
      <c r="Q34" s="71"/>
      <c r="R34" s="71"/>
      <c r="S34" s="69"/>
    </row>
    <row r="35" spans="1:19" ht="12.75" x14ac:dyDescent="0.2">
      <c r="A35" s="10" t="s">
        <v>46</v>
      </c>
      <c r="B35" s="10" t="s">
        <v>47</v>
      </c>
      <c r="C35" s="12">
        <v>311.99818571318247</v>
      </c>
      <c r="D35" s="12">
        <v>297.54077152574212</v>
      </c>
      <c r="E35" s="13">
        <v>-14.457414187440349</v>
      </c>
      <c r="F35" s="64">
        <v>-4.6338135442655873E-2</v>
      </c>
      <c r="G35" s="15">
        <v>105829</v>
      </c>
      <c r="H35" s="16">
        <v>2948.135064237425</v>
      </c>
      <c r="I35" s="67">
        <v>2811.5239823275483</v>
      </c>
      <c r="J35" s="17">
        <v>-136.6110819098767</v>
      </c>
      <c r="K35" s="64">
        <v>-4.6338135442655852E-2</v>
      </c>
      <c r="O35" s="69"/>
      <c r="P35" s="69"/>
      <c r="Q35" s="70"/>
      <c r="R35" s="70"/>
      <c r="S35" s="69"/>
    </row>
    <row r="36" spans="1:19" ht="12.75" x14ac:dyDescent="0.2">
      <c r="A36" s="10" t="s">
        <v>48</v>
      </c>
      <c r="B36" s="10" t="s">
        <v>49</v>
      </c>
      <c r="C36" s="12">
        <v>274.1459661696947</v>
      </c>
      <c r="D36" s="12">
        <v>262.18602508180663</v>
      </c>
      <c r="E36" s="13">
        <v>-11.959941087888069</v>
      </c>
      <c r="F36" s="64">
        <v>-4.3626179348868976E-2</v>
      </c>
      <c r="G36" s="15">
        <v>108126</v>
      </c>
      <c r="H36" s="16">
        <v>2535.4305733097931</v>
      </c>
      <c r="I36" s="67">
        <v>2424.8194243919743</v>
      </c>
      <c r="J36" s="17">
        <v>-110.61114891781881</v>
      </c>
      <c r="K36" s="64">
        <v>-4.3626179348869011E-2</v>
      </c>
      <c r="O36" s="69"/>
      <c r="P36" s="69"/>
      <c r="Q36" s="70"/>
      <c r="R36" s="70"/>
      <c r="S36" s="69"/>
    </row>
    <row r="37" spans="1:19" ht="12.75" x14ac:dyDescent="0.2">
      <c r="A37" s="10" t="s">
        <v>50</v>
      </c>
      <c r="B37" s="10" t="s">
        <v>51</v>
      </c>
      <c r="C37" s="12">
        <v>339.12391929015803</v>
      </c>
      <c r="D37" s="12">
        <v>317.63248394217095</v>
      </c>
      <c r="E37" s="13">
        <v>-21.491435347987078</v>
      </c>
      <c r="F37" s="64">
        <v>-6.3373398706207978E-2</v>
      </c>
      <c r="G37" s="15">
        <v>107729</v>
      </c>
      <c r="H37" s="16">
        <v>3147.935275461185</v>
      </c>
      <c r="I37" s="67">
        <v>2948.4399181480471</v>
      </c>
      <c r="J37" s="17">
        <v>-199.4953573131379</v>
      </c>
      <c r="K37" s="64">
        <v>-6.337339870620784E-2</v>
      </c>
      <c r="O37" s="69"/>
      <c r="P37" s="69"/>
      <c r="Q37" s="70"/>
      <c r="R37" s="70"/>
      <c r="S37" s="69"/>
    </row>
    <row r="38" spans="1:19" ht="12.75" x14ac:dyDescent="0.2">
      <c r="A38" s="10" t="s">
        <v>52</v>
      </c>
      <c r="B38" s="10" t="s">
        <v>53</v>
      </c>
      <c r="C38" s="12">
        <v>209.43061738930356</v>
      </c>
      <c r="D38" s="12">
        <v>199.68008335459655</v>
      </c>
      <c r="E38" s="13">
        <v>-9.750534034707016</v>
      </c>
      <c r="F38" s="64">
        <v>-4.6557347518018696E-2</v>
      </c>
      <c r="G38" s="15">
        <v>84340</v>
      </c>
      <c r="H38" s="16">
        <v>2483.1707065366795</v>
      </c>
      <c r="I38" s="67">
        <v>2367.5608650058875</v>
      </c>
      <c r="J38" s="17">
        <v>-115.60984153079198</v>
      </c>
      <c r="K38" s="64">
        <v>-4.6557347518018606E-2</v>
      </c>
      <c r="O38" s="69"/>
      <c r="P38" s="69"/>
      <c r="Q38" s="70"/>
      <c r="R38" s="70"/>
      <c r="S38" s="69"/>
    </row>
    <row r="39" spans="1:19" ht="12.75" x14ac:dyDescent="0.2">
      <c r="A39" s="10" t="s">
        <v>54</v>
      </c>
      <c r="B39" s="10" t="s">
        <v>55</v>
      </c>
      <c r="C39" s="12">
        <v>288.03027649421233</v>
      </c>
      <c r="D39" s="12">
        <v>273.62783470540433</v>
      </c>
      <c r="E39" s="13">
        <v>-14.402441788808005</v>
      </c>
      <c r="F39" s="64">
        <v>-5.0003221758867449E-2</v>
      </c>
      <c r="G39" s="15">
        <v>104228</v>
      </c>
      <c r="H39" s="16">
        <v>2763.4635270197296</v>
      </c>
      <c r="I39" s="67">
        <v>2625.2814474556199</v>
      </c>
      <c r="J39" s="17">
        <v>-138.1820795641097</v>
      </c>
      <c r="K39" s="64">
        <v>-5.0003221758867511E-2</v>
      </c>
      <c r="O39" s="69"/>
      <c r="P39" s="69"/>
      <c r="Q39" s="70"/>
      <c r="R39" s="70"/>
      <c r="S39" s="69"/>
    </row>
    <row r="40" spans="1:19" ht="12.75" x14ac:dyDescent="0.2">
      <c r="A40" s="10" t="s">
        <v>56</v>
      </c>
      <c r="B40" s="10" t="s">
        <v>57</v>
      </c>
      <c r="C40" s="12">
        <v>208.32221864808631</v>
      </c>
      <c r="D40" s="12">
        <v>202.10856566789934</v>
      </c>
      <c r="E40" s="13">
        <v>-6.2136529801869642</v>
      </c>
      <c r="F40" s="64">
        <v>-2.9827125596639012E-2</v>
      </c>
      <c r="G40" s="15">
        <v>87724</v>
      </c>
      <c r="H40" s="16">
        <v>2374.7460062022515</v>
      </c>
      <c r="I40" s="67">
        <v>2303.9141588151401</v>
      </c>
      <c r="J40" s="17">
        <v>-70.831847387111338</v>
      </c>
      <c r="K40" s="64">
        <v>-2.982712559663897E-2</v>
      </c>
      <c r="O40" s="69"/>
      <c r="P40" s="69"/>
      <c r="Q40" s="70"/>
      <c r="R40" s="70"/>
      <c r="S40" s="69"/>
    </row>
    <row r="41" spans="1:19" ht="12.75" x14ac:dyDescent="0.2">
      <c r="A41" s="10" t="s">
        <v>58</v>
      </c>
      <c r="B41" s="10" t="s">
        <v>59</v>
      </c>
      <c r="C41" s="12">
        <v>359.59777482191674</v>
      </c>
      <c r="D41" s="12">
        <v>341.59654577938522</v>
      </c>
      <c r="E41" s="13">
        <v>-18.00122904253152</v>
      </c>
      <c r="F41" s="64">
        <v>-5.0059344920713851E-2</v>
      </c>
      <c r="G41" s="15">
        <v>136823</v>
      </c>
      <c r="H41" s="16">
        <v>2628.1968296406067</v>
      </c>
      <c r="I41" s="67">
        <v>2496.6310180261007</v>
      </c>
      <c r="J41" s="17">
        <v>-131.56581161450595</v>
      </c>
      <c r="K41" s="64">
        <v>-5.0059344920713927E-2</v>
      </c>
      <c r="O41" s="69"/>
      <c r="P41" s="69"/>
      <c r="Q41" s="70"/>
      <c r="R41" s="70"/>
      <c r="S41" s="69"/>
    </row>
    <row r="42" spans="1:19" ht="12.75" x14ac:dyDescent="0.2">
      <c r="A42" s="10" t="s">
        <v>60</v>
      </c>
      <c r="B42" s="10" t="s">
        <v>61</v>
      </c>
      <c r="C42" s="12">
        <v>310.58515371484339</v>
      </c>
      <c r="D42" s="12">
        <v>293.62663852532955</v>
      </c>
      <c r="E42" s="13">
        <v>-16.958515189513832</v>
      </c>
      <c r="F42" s="64">
        <v>-5.4601821711941528E-2</v>
      </c>
      <c r="G42" s="15">
        <v>121615</v>
      </c>
      <c r="H42" s="16">
        <v>2553.839195122669</v>
      </c>
      <c r="I42" s="67">
        <v>2414.3949227096127</v>
      </c>
      <c r="J42" s="17">
        <v>-139.4442724130563</v>
      </c>
      <c r="K42" s="64">
        <v>-5.4601821711941556E-2</v>
      </c>
      <c r="O42" s="69"/>
      <c r="P42" s="69"/>
      <c r="Q42" s="70"/>
      <c r="R42" s="70"/>
      <c r="S42" s="69"/>
    </row>
    <row r="43" spans="1:19" ht="12.75" x14ac:dyDescent="0.2">
      <c r="A43" s="10" t="s">
        <v>62</v>
      </c>
      <c r="B43" s="10" t="s">
        <v>63</v>
      </c>
      <c r="C43" s="12">
        <v>358.13219976078301</v>
      </c>
      <c r="D43" s="12">
        <v>336.97151361884841</v>
      </c>
      <c r="E43" s="13">
        <v>-21.160686141934605</v>
      </c>
      <c r="F43" s="64">
        <v>-5.9086242890388066E-2</v>
      </c>
      <c r="G43" s="15">
        <v>131745</v>
      </c>
      <c r="H43" s="16">
        <v>2718.3741300298529</v>
      </c>
      <c r="I43" s="67">
        <v>2557.7556159159617</v>
      </c>
      <c r="J43" s="17">
        <v>-160.61851411389125</v>
      </c>
      <c r="K43" s="64">
        <v>-5.9086242890388066E-2</v>
      </c>
      <c r="O43" s="69"/>
      <c r="P43" s="69"/>
      <c r="Q43" s="70"/>
      <c r="R43" s="70"/>
      <c r="S43" s="69"/>
    </row>
    <row r="44" spans="1:19" ht="12.75" x14ac:dyDescent="0.2">
      <c r="A44" s="10" t="s">
        <v>64</v>
      </c>
      <c r="B44" s="10" t="s">
        <v>65</v>
      </c>
      <c r="C44" s="12">
        <v>354.93292184814703</v>
      </c>
      <c r="D44" s="12">
        <v>337.29186209724787</v>
      </c>
      <c r="E44" s="13">
        <v>-17.64105975089916</v>
      </c>
      <c r="F44" s="64">
        <v>-4.9702517475813737E-2</v>
      </c>
      <c r="G44" s="15">
        <v>118647</v>
      </c>
      <c r="H44" s="16">
        <v>2991.5035512751865</v>
      </c>
      <c r="I44" s="67">
        <v>2842.8182937389729</v>
      </c>
      <c r="J44" s="17">
        <v>-148.68525753621361</v>
      </c>
      <c r="K44" s="64">
        <v>-4.9702517475813668E-2</v>
      </c>
      <c r="O44" s="69"/>
      <c r="P44" s="69"/>
      <c r="Q44" s="70"/>
      <c r="R44" s="70"/>
      <c r="S44" s="69"/>
    </row>
    <row r="45" spans="1:19" ht="12.75" x14ac:dyDescent="0.2">
      <c r="A45" s="10" t="s">
        <v>66</v>
      </c>
      <c r="B45" s="10" t="s">
        <v>67</v>
      </c>
      <c r="C45" s="12">
        <v>237.89102632475783</v>
      </c>
      <c r="D45" s="12">
        <v>230.1842084387892</v>
      </c>
      <c r="E45" s="13">
        <v>-7.7068178859686327</v>
      </c>
      <c r="F45" s="64">
        <v>-3.2396421189287067E-2</v>
      </c>
      <c r="G45" s="15">
        <v>138014</v>
      </c>
      <c r="H45" s="16">
        <v>1723.6731514538949</v>
      </c>
      <c r="I45" s="67">
        <v>1667.8323100467285</v>
      </c>
      <c r="J45" s="17">
        <v>-55.840841407166408</v>
      </c>
      <c r="K45" s="64">
        <v>-3.2396421189287199E-2</v>
      </c>
      <c r="O45" s="69"/>
      <c r="P45" s="69"/>
      <c r="Q45" s="70"/>
      <c r="R45" s="70"/>
      <c r="S45" s="69"/>
    </row>
    <row r="46" spans="1:19" ht="12.75" x14ac:dyDescent="0.2">
      <c r="A46" s="10" t="s">
        <v>68</v>
      </c>
      <c r="B46" s="10" t="s">
        <v>69</v>
      </c>
      <c r="C46" s="12">
        <v>277.58523279663405</v>
      </c>
      <c r="D46" s="12">
        <v>262.77777420145452</v>
      </c>
      <c r="E46" s="13">
        <v>-14.807458595179526</v>
      </c>
      <c r="F46" s="64">
        <v>-5.3343826852734075E-2</v>
      </c>
      <c r="G46" s="15">
        <v>123059</v>
      </c>
      <c r="H46" s="16">
        <v>2255.7085040235502</v>
      </c>
      <c r="I46" s="67">
        <v>2135.3803801546778</v>
      </c>
      <c r="J46" s="17">
        <v>-120.32812386887235</v>
      </c>
      <c r="K46" s="64">
        <v>-5.33438268527342E-2</v>
      </c>
      <c r="O46" s="69"/>
      <c r="P46" s="69"/>
      <c r="Q46" s="70"/>
      <c r="R46" s="70"/>
      <c r="S46" s="69"/>
    </row>
    <row r="47" spans="1:19" ht="12.75" x14ac:dyDescent="0.2">
      <c r="A47" s="10" t="s">
        <v>70</v>
      </c>
      <c r="B47" s="10" t="s">
        <v>71</v>
      </c>
      <c r="C47" s="12">
        <v>183.58583826609231</v>
      </c>
      <c r="D47" s="12">
        <v>174.01301434472185</v>
      </c>
      <c r="E47" s="13">
        <v>-9.5728239213704569</v>
      </c>
      <c r="F47" s="64">
        <v>-5.2143585865786934E-2</v>
      </c>
      <c r="G47" s="15">
        <v>72689</v>
      </c>
      <c r="H47" s="16">
        <v>2525.6343912571683</v>
      </c>
      <c r="I47" s="67">
        <v>2393.9387575110659</v>
      </c>
      <c r="J47" s="17">
        <v>-131.69563374610243</v>
      </c>
      <c r="K47" s="64">
        <v>-5.2143585865786837E-2</v>
      </c>
      <c r="O47" s="69"/>
      <c r="P47" s="69"/>
      <c r="Q47" s="70"/>
      <c r="R47" s="70"/>
      <c r="S47" s="69"/>
    </row>
    <row r="48" spans="1:19" ht="12.75" x14ac:dyDescent="0.2">
      <c r="A48" s="10" t="s">
        <v>72</v>
      </c>
      <c r="B48" s="10" t="s">
        <v>73</v>
      </c>
      <c r="C48" s="12">
        <v>300.44832138101873</v>
      </c>
      <c r="D48" s="12">
        <v>300.72497940997062</v>
      </c>
      <c r="E48" s="13">
        <v>0.27665802895188563</v>
      </c>
      <c r="F48" s="64">
        <v>9.2081735614371087E-4</v>
      </c>
      <c r="G48" s="15">
        <v>143557</v>
      </c>
      <c r="H48" s="16">
        <v>2092.885205047603</v>
      </c>
      <c r="I48" s="67">
        <v>2094.8123700688275</v>
      </c>
      <c r="J48" s="17">
        <v>1.9271650212244822</v>
      </c>
      <c r="K48" s="64">
        <v>9.2081735614383522E-4</v>
      </c>
      <c r="O48" s="69"/>
      <c r="P48" s="69"/>
      <c r="Q48" s="70"/>
      <c r="R48" s="70"/>
      <c r="S48" s="69"/>
    </row>
    <row r="49" spans="1:19" x14ac:dyDescent="0.25">
      <c r="A49" s="10" t="s">
        <v>74</v>
      </c>
      <c r="B49" s="10" t="s">
        <v>75</v>
      </c>
      <c r="C49" s="12">
        <v>179.67680278721596</v>
      </c>
      <c r="D49" s="12">
        <v>178.48853565644609</v>
      </c>
      <c r="E49" s="13">
        <v>-1.1882671307698729</v>
      </c>
      <c r="F49" s="64">
        <v>-6.6133586102213211E-3</v>
      </c>
      <c r="G49" s="15">
        <v>96169</v>
      </c>
      <c r="H49" s="16">
        <v>1868.3442979256929</v>
      </c>
      <c r="I49" s="67">
        <v>1855.9882670761483</v>
      </c>
      <c r="J49" s="17">
        <v>-12.356030849544595</v>
      </c>
      <c r="K49" s="64">
        <v>-6.613358610221217E-3</v>
      </c>
      <c r="O49" s="69"/>
      <c r="P49" s="69"/>
      <c r="Q49" s="70"/>
      <c r="R49" s="70"/>
      <c r="S49" s="69"/>
    </row>
    <row r="50" spans="1:19" x14ac:dyDescent="0.25">
      <c r="A50" s="10" t="s">
        <v>76</v>
      </c>
      <c r="B50" s="10" t="s">
        <v>77</v>
      </c>
      <c r="C50" s="12">
        <v>300.46820853778928</v>
      </c>
      <c r="D50" s="12">
        <v>286.59496463414246</v>
      </c>
      <c r="E50" s="13">
        <v>-13.873243903646824</v>
      </c>
      <c r="F50" s="64">
        <v>-4.6172085796231631E-2</v>
      </c>
      <c r="G50" s="15">
        <v>114132</v>
      </c>
      <c r="H50" s="16">
        <v>2632.6377224423413</v>
      </c>
      <c r="I50" s="67">
        <v>2511.0833476513376</v>
      </c>
      <c r="J50" s="17">
        <v>-121.55437479100374</v>
      </c>
      <c r="K50" s="64">
        <v>-4.6172085796231679E-2</v>
      </c>
      <c r="O50" s="69"/>
      <c r="P50" s="69"/>
      <c r="Q50" s="70"/>
      <c r="R50" s="70"/>
      <c r="S50" s="69"/>
    </row>
    <row r="51" spans="1:19" x14ac:dyDescent="0.25">
      <c r="A51" s="10" t="s">
        <v>78</v>
      </c>
      <c r="B51" s="10" t="s">
        <v>79</v>
      </c>
      <c r="C51" s="12">
        <v>235.37320799828819</v>
      </c>
      <c r="D51" s="12">
        <v>237.99057188187572</v>
      </c>
      <c r="E51" s="13">
        <v>2.6173638835875295</v>
      </c>
      <c r="F51" s="64">
        <v>1.1120058675525062E-2</v>
      </c>
      <c r="G51" s="15">
        <v>137397</v>
      </c>
      <c r="H51" s="16">
        <v>1713.0884080313849</v>
      </c>
      <c r="I51" s="67">
        <v>1732.1380516450558</v>
      </c>
      <c r="J51" s="17">
        <v>19.049643613670924</v>
      </c>
      <c r="K51" s="64">
        <v>1.1120058675525122E-2</v>
      </c>
      <c r="O51" s="69"/>
      <c r="P51" s="69"/>
      <c r="Q51" s="70"/>
      <c r="R51" s="70"/>
      <c r="S51" s="69"/>
    </row>
    <row r="52" spans="1:19" x14ac:dyDescent="0.25">
      <c r="A52" s="10" t="s">
        <v>80</v>
      </c>
      <c r="B52" s="10" t="s">
        <v>81</v>
      </c>
      <c r="C52" s="12">
        <v>321.99925478902401</v>
      </c>
      <c r="D52" s="12">
        <v>316.18897958597677</v>
      </c>
      <c r="E52" s="13">
        <v>-5.8102752030472402</v>
      </c>
      <c r="F52" s="64">
        <v>-1.8044374689171781E-2</v>
      </c>
      <c r="G52" s="15">
        <v>150010</v>
      </c>
      <c r="H52" s="16">
        <v>2146.5185973536695</v>
      </c>
      <c r="I52" s="67">
        <v>2107.7860115057447</v>
      </c>
      <c r="J52" s="17">
        <v>-38.732585847924838</v>
      </c>
      <c r="K52" s="64">
        <v>-1.8044374689171673E-2</v>
      </c>
      <c r="O52" s="69"/>
      <c r="P52" s="69"/>
      <c r="Q52" s="70"/>
      <c r="R52" s="70"/>
      <c r="S52" s="69"/>
    </row>
    <row r="53" spans="1:19" x14ac:dyDescent="0.25">
      <c r="A53" s="10" t="s">
        <v>82</v>
      </c>
      <c r="B53" s="10" t="s">
        <v>83</v>
      </c>
      <c r="C53" s="12">
        <v>306.10452634989235</v>
      </c>
      <c r="D53" s="12">
        <v>298.58422609976287</v>
      </c>
      <c r="E53" s="13">
        <v>-7.5203002501294804</v>
      </c>
      <c r="F53" s="64">
        <v>-2.4567752524944409E-2</v>
      </c>
      <c r="G53" s="15">
        <v>131765</v>
      </c>
      <c r="H53" s="16">
        <v>2323.1095233931037</v>
      </c>
      <c r="I53" s="67">
        <v>2266.0359435340406</v>
      </c>
      <c r="J53" s="17">
        <v>-57.073579859063102</v>
      </c>
      <c r="K53" s="64">
        <v>-2.4567752524944312E-2</v>
      </c>
      <c r="O53" s="69"/>
      <c r="P53" s="69"/>
      <c r="Q53" s="70"/>
      <c r="R53" s="70"/>
      <c r="S53" s="69"/>
    </row>
    <row r="54" spans="1:19" x14ac:dyDescent="0.25">
      <c r="A54" s="10" t="s">
        <v>84</v>
      </c>
      <c r="B54" s="10" t="s">
        <v>85</v>
      </c>
      <c r="C54" s="12">
        <v>278.88428332445852</v>
      </c>
      <c r="D54" s="12">
        <v>267.22998278262128</v>
      </c>
      <c r="E54" s="13">
        <v>-11.654300541837245</v>
      </c>
      <c r="F54" s="64">
        <v>-4.1789018738924204E-2</v>
      </c>
      <c r="G54" s="15">
        <v>122903</v>
      </c>
      <c r="H54" s="16">
        <v>2269.1413824272681</v>
      </c>
      <c r="I54" s="67">
        <v>2174.3161906757464</v>
      </c>
      <c r="J54" s="17">
        <v>-94.825191751521743</v>
      </c>
      <c r="K54" s="64">
        <v>-4.1789018738924322E-2</v>
      </c>
      <c r="O54" s="69"/>
      <c r="P54" s="69"/>
      <c r="Q54" s="70"/>
      <c r="R54" s="70"/>
      <c r="S54" s="69"/>
    </row>
    <row r="55" spans="1:19" x14ac:dyDescent="0.25">
      <c r="A55" s="10" t="s">
        <v>86</v>
      </c>
      <c r="B55" s="10" t="s">
        <v>87</v>
      </c>
      <c r="C55" s="12">
        <v>279.73062077470422</v>
      </c>
      <c r="D55" s="12">
        <v>264.62890527953863</v>
      </c>
      <c r="E55" s="13">
        <v>-15.101715495165593</v>
      </c>
      <c r="F55" s="64">
        <v>-5.3986637048678891E-2</v>
      </c>
      <c r="G55" s="15">
        <v>106177</v>
      </c>
      <c r="H55" s="16">
        <v>2634.5688875623177</v>
      </c>
      <c r="I55" s="67">
        <v>2492.3373732497494</v>
      </c>
      <c r="J55" s="17">
        <v>-142.23151431256838</v>
      </c>
      <c r="K55" s="64">
        <v>-5.3986637048678822E-2</v>
      </c>
      <c r="O55" s="69"/>
      <c r="P55" s="69"/>
      <c r="Q55" s="70"/>
      <c r="R55" s="70"/>
      <c r="S55" s="69"/>
    </row>
    <row r="56" spans="1:19" x14ac:dyDescent="0.25">
      <c r="A56" s="10" t="s">
        <v>88</v>
      </c>
      <c r="B56" s="10" t="s">
        <v>89</v>
      </c>
      <c r="C56" s="12">
        <v>196.94630200550631</v>
      </c>
      <c r="D56" s="12">
        <v>193.65534049314618</v>
      </c>
      <c r="E56" s="13">
        <v>-3.290961512360127</v>
      </c>
      <c r="F56" s="64">
        <v>-1.6709943161401005E-2</v>
      </c>
      <c r="G56" s="15">
        <v>88139</v>
      </c>
      <c r="H56" s="16">
        <v>2234.4966700950354</v>
      </c>
      <c r="I56" s="67">
        <v>2197.1583577434076</v>
      </c>
      <c r="J56" s="17">
        <v>-37.338312351627792</v>
      </c>
      <c r="K56" s="64">
        <v>-1.6709943161400977E-2</v>
      </c>
      <c r="O56" s="69"/>
      <c r="P56" s="69"/>
      <c r="Q56" s="70"/>
      <c r="R56" s="70"/>
      <c r="S56" s="69"/>
    </row>
    <row r="57" spans="1:19" x14ac:dyDescent="0.25">
      <c r="A57" s="10" t="s">
        <v>90</v>
      </c>
      <c r="B57" s="10" t="s">
        <v>91</v>
      </c>
      <c r="C57" s="12">
        <v>191.39838141516123</v>
      </c>
      <c r="D57" s="12">
        <v>192.52899538372213</v>
      </c>
      <c r="E57" s="13">
        <v>1.1306139685609082</v>
      </c>
      <c r="F57" s="64">
        <v>5.9071239798444237E-3</v>
      </c>
      <c r="G57" s="15">
        <v>101995</v>
      </c>
      <c r="H57" s="16">
        <v>1876.5467073401758</v>
      </c>
      <c r="I57" s="67">
        <v>1887.6317013944029</v>
      </c>
      <c r="J57" s="17">
        <v>11.084994054227082</v>
      </c>
      <c r="K57" s="64">
        <v>5.9071239798443352E-3</v>
      </c>
      <c r="O57" s="69"/>
      <c r="P57" s="69"/>
      <c r="Q57" s="70"/>
      <c r="R57" s="70"/>
      <c r="S57" s="69"/>
    </row>
    <row r="58" spans="1:19" x14ac:dyDescent="0.25">
      <c r="A58" s="10" t="s">
        <v>92</v>
      </c>
      <c r="B58" s="10" t="s">
        <v>93</v>
      </c>
      <c r="C58" s="12">
        <v>229.48804864870138</v>
      </c>
      <c r="D58" s="12">
        <v>226.89374661222001</v>
      </c>
      <c r="E58" s="13">
        <v>-2.5943020364813663</v>
      </c>
      <c r="F58" s="64">
        <v>-1.1304737008125006E-2</v>
      </c>
      <c r="G58" s="15">
        <v>108333</v>
      </c>
      <c r="H58" s="16">
        <v>2118.3577363195091</v>
      </c>
      <c r="I58" s="67">
        <v>2094.4102592212903</v>
      </c>
      <c r="J58" s="17">
        <v>-23.947477098218769</v>
      </c>
      <c r="K58" s="64">
        <v>-1.1304737008124866E-2</v>
      </c>
      <c r="O58" s="69"/>
      <c r="P58" s="69"/>
      <c r="Q58" s="70"/>
      <c r="R58" s="70"/>
      <c r="S58" s="69"/>
    </row>
    <row r="59" spans="1:19" x14ac:dyDescent="0.25">
      <c r="A59" s="10" t="s">
        <v>94</v>
      </c>
      <c r="B59" s="10" t="s">
        <v>95</v>
      </c>
      <c r="C59" s="12">
        <v>211.8380415887367</v>
      </c>
      <c r="D59" s="12">
        <v>207.8046771186099</v>
      </c>
      <c r="E59" s="13">
        <v>-4.0333644701267986</v>
      </c>
      <c r="F59" s="64">
        <v>-1.9039849688363291E-2</v>
      </c>
      <c r="G59" s="15">
        <v>98724</v>
      </c>
      <c r="H59" s="16">
        <v>2145.7603175391669</v>
      </c>
      <c r="I59" s="67">
        <v>2104.9053636259664</v>
      </c>
      <c r="J59" s="17">
        <v>-40.854953913200461</v>
      </c>
      <c r="K59" s="64">
        <v>-1.9039849688363308E-2</v>
      </c>
      <c r="O59" s="69"/>
      <c r="P59" s="69"/>
      <c r="Q59" s="70"/>
      <c r="R59" s="70"/>
      <c r="S59" s="69"/>
    </row>
    <row r="60" spans="1:19" x14ac:dyDescent="0.25">
      <c r="A60" s="10" t="s">
        <v>96</v>
      </c>
      <c r="B60" s="10" t="s">
        <v>97</v>
      </c>
      <c r="C60" s="12">
        <v>143.87647200361394</v>
      </c>
      <c r="D60" s="12">
        <v>145.68818113755398</v>
      </c>
      <c r="E60" s="13">
        <v>1.8117091339400417</v>
      </c>
      <c r="F60" s="64">
        <v>1.2592115366121395E-2</v>
      </c>
      <c r="G60" s="15">
        <v>65522</v>
      </c>
      <c r="H60" s="16">
        <v>2195.8498214891783</v>
      </c>
      <c r="I60" s="67">
        <v>2223.5002157680474</v>
      </c>
      <c r="J60" s="17">
        <v>27.650394278869044</v>
      </c>
      <c r="K60" s="64">
        <v>1.2592115366121504E-2</v>
      </c>
      <c r="O60" s="69"/>
      <c r="P60" s="69"/>
      <c r="Q60" s="70"/>
      <c r="R60" s="70"/>
      <c r="S60" s="69"/>
    </row>
    <row r="61" spans="1:19" x14ac:dyDescent="0.25">
      <c r="A61" s="10" t="s">
        <v>98</v>
      </c>
      <c r="B61" s="10" t="s">
        <v>99</v>
      </c>
      <c r="C61" s="12">
        <v>168.88791900269786</v>
      </c>
      <c r="D61" s="12">
        <v>166.74582555663557</v>
      </c>
      <c r="E61" s="13">
        <v>-2.1420934460622902</v>
      </c>
      <c r="F61" s="64">
        <v>-1.268352087414892E-2</v>
      </c>
      <c r="G61" s="15">
        <v>82589</v>
      </c>
      <c r="H61" s="16">
        <v>2044.9202557567937</v>
      </c>
      <c r="I61" s="67">
        <v>2018.9834670069326</v>
      </c>
      <c r="J61" s="17">
        <v>-25.93678874986108</v>
      </c>
      <c r="K61" s="64">
        <v>-1.268352087414884E-2</v>
      </c>
      <c r="O61" s="69"/>
      <c r="P61" s="69"/>
      <c r="Q61" s="70"/>
      <c r="R61" s="70"/>
      <c r="S61" s="69"/>
    </row>
    <row r="62" spans="1:19" x14ac:dyDescent="0.25">
      <c r="A62" s="10" t="s">
        <v>100</v>
      </c>
      <c r="B62" s="10" t="s">
        <v>101</v>
      </c>
      <c r="C62" s="12">
        <v>329.03448792638113</v>
      </c>
      <c r="D62" s="12">
        <v>311.76951948368526</v>
      </c>
      <c r="E62" s="13">
        <v>-17.264968442695874</v>
      </c>
      <c r="F62" s="64">
        <v>-5.2471607312358011E-2</v>
      </c>
      <c r="G62" s="15">
        <v>109344</v>
      </c>
      <c r="H62" s="16">
        <v>3009.1682024288589</v>
      </c>
      <c r="I62" s="67">
        <v>2851.2723101741776</v>
      </c>
      <c r="J62" s="17">
        <v>-157.89589225468126</v>
      </c>
      <c r="K62" s="64">
        <v>-5.247160731235799E-2</v>
      </c>
      <c r="O62" s="69"/>
      <c r="P62" s="69"/>
      <c r="Q62" s="70"/>
      <c r="R62" s="70"/>
      <c r="S62" s="69"/>
    </row>
    <row r="63" spans="1:19" x14ac:dyDescent="0.25">
      <c r="A63" s="10" t="s">
        <v>102</v>
      </c>
      <c r="B63" s="10" t="s">
        <v>103</v>
      </c>
      <c r="C63" s="12">
        <v>220.16428793362704</v>
      </c>
      <c r="D63" s="12">
        <v>214.68744759662471</v>
      </c>
      <c r="E63" s="13">
        <v>-5.4768403370023293</v>
      </c>
      <c r="F63" s="64">
        <v>-2.4876152206180838E-2</v>
      </c>
      <c r="G63" s="15">
        <v>102025</v>
      </c>
      <c r="H63" s="16">
        <v>2157.9445031475329</v>
      </c>
      <c r="I63" s="67">
        <v>2104.2631472347434</v>
      </c>
      <c r="J63" s="17">
        <v>-53.681355912789513</v>
      </c>
      <c r="K63" s="64">
        <v>-2.4876152206180932E-2</v>
      </c>
      <c r="O63" s="69"/>
      <c r="P63" s="69"/>
      <c r="Q63" s="70"/>
      <c r="R63" s="70"/>
      <c r="S63" s="69"/>
    </row>
    <row r="64" spans="1:19" x14ac:dyDescent="0.25">
      <c r="A64" s="10" t="s">
        <v>104</v>
      </c>
      <c r="B64" s="10" t="s">
        <v>105</v>
      </c>
      <c r="C64" s="12">
        <v>174.38247370934286</v>
      </c>
      <c r="D64" s="12">
        <v>177.43385966175163</v>
      </c>
      <c r="E64" s="13">
        <v>3.051385952408765</v>
      </c>
      <c r="F64" s="64">
        <v>1.7498237566550136E-2</v>
      </c>
      <c r="G64" s="15">
        <v>82904</v>
      </c>
      <c r="H64" s="16">
        <v>2103.4265380360762</v>
      </c>
      <c r="I64" s="67">
        <v>2140.2327953024178</v>
      </c>
      <c r="J64" s="17">
        <v>36.806257266341618</v>
      </c>
      <c r="K64" s="64">
        <v>1.7498237566550254E-2</v>
      </c>
      <c r="O64" s="69"/>
      <c r="P64" s="69"/>
      <c r="Q64" s="70"/>
      <c r="R64" s="70"/>
      <c r="S64" s="69"/>
    </row>
    <row r="65" spans="1:19" x14ac:dyDescent="0.25">
      <c r="A65" s="10" t="s">
        <v>106</v>
      </c>
      <c r="B65" s="10" t="s">
        <v>107</v>
      </c>
      <c r="C65" s="12">
        <v>170.95384595677527</v>
      </c>
      <c r="D65" s="12">
        <v>169.77650811557729</v>
      </c>
      <c r="E65" s="13">
        <v>-1.177337841197982</v>
      </c>
      <c r="F65" s="64">
        <v>-6.8868754289135173E-3</v>
      </c>
      <c r="G65" s="15">
        <v>81133</v>
      </c>
      <c r="H65" s="16">
        <v>2107.0815322590715</v>
      </c>
      <c r="I65" s="67">
        <v>2092.5703242278391</v>
      </c>
      <c r="J65" s="17">
        <v>-14.5112080312324</v>
      </c>
      <c r="K65" s="64">
        <v>-6.8868754289134956E-3</v>
      </c>
      <c r="O65" s="69"/>
      <c r="P65" s="69"/>
      <c r="Q65" s="70"/>
      <c r="R65" s="70"/>
      <c r="S65" s="69"/>
    </row>
    <row r="66" spans="1:19" x14ac:dyDescent="0.25">
      <c r="A66" s="10" t="s">
        <v>108</v>
      </c>
      <c r="B66" s="10" t="s">
        <v>109</v>
      </c>
      <c r="C66" s="12">
        <v>243.89208935798689</v>
      </c>
      <c r="D66" s="12">
        <v>233.58964127193329</v>
      </c>
      <c r="E66" s="13">
        <v>-10.302448086053602</v>
      </c>
      <c r="F66" s="64">
        <v>-4.2241829627083886E-2</v>
      </c>
      <c r="G66" s="15">
        <v>100722</v>
      </c>
      <c r="H66" s="16">
        <v>2421.4381104226177</v>
      </c>
      <c r="I66" s="67">
        <v>2319.1521343096174</v>
      </c>
      <c r="J66" s="17">
        <v>-102.28597611300029</v>
      </c>
      <c r="K66" s="64">
        <v>-4.2241829627083942E-2</v>
      </c>
      <c r="O66" s="69"/>
      <c r="P66" s="69"/>
      <c r="Q66" s="70"/>
      <c r="R66" s="70"/>
      <c r="S66" s="69"/>
    </row>
    <row r="67" spans="1:19" x14ac:dyDescent="0.25">
      <c r="A67" s="10" t="s">
        <v>110</v>
      </c>
      <c r="B67" s="10" t="s">
        <v>111</v>
      </c>
      <c r="C67" s="12">
        <v>260.11780582252385</v>
      </c>
      <c r="D67" s="12">
        <v>250.59694158764819</v>
      </c>
      <c r="E67" s="13">
        <v>-9.5208642348756598</v>
      </c>
      <c r="F67" s="64">
        <v>-3.6602124198186051E-2</v>
      </c>
      <c r="G67" s="15">
        <v>123054</v>
      </c>
      <c r="H67" s="16">
        <v>2113.850877033854</v>
      </c>
      <c r="I67" s="67">
        <v>2036.4794446962162</v>
      </c>
      <c r="J67" s="17">
        <v>-77.371432337637771</v>
      </c>
      <c r="K67" s="64">
        <v>-3.6602124198186113E-2</v>
      </c>
      <c r="O67" s="69"/>
      <c r="P67" s="69"/>
      <c r="Q67" s="70"/>
      <c r="R67" s="70"/>
      <c r="S67" s="69"/>
    </row>
    <row r="68" spans="1:19" x14ac:dyDescent="0.25">
      <c r="A68" s="10" t="s">
        <v>112</v>
      </c>
      <c r="B68" s="10" t="s">
        <v>113</v>
      </c>
      <c r="C68" s="12">
        <v>158.800601807677</v>
      </c>
      <c r="D68" s="12">
        <v>155.0775159490712</v>
      </c>
      <c r="E68" s="13">
        <v>-3.7230858586057991</v>
      </c>
      <c r="F68" s="64">
        <v>-2.3445036204049269E-2</v>
      </c>
      <c r="G68" s="15">
        <v>82192</v>
      </c>
      <c r="H68" s="16">
        <v>1932.0688364765062</v>
      </c>
      <c r="I68" s="67">
        <v>1886.7714126565991</v>
      </c>
      <c r="J68" s="17">
        <v>-45.297423819907181</v>
      </c>
      <c r="K68" s="64">
        <v>-2.3445036204049342E-2</v>
      </c>
      <c r="O68" s="69"/>
      <c r="P68" s="69"/>
      <c r="Q68" s="70"/>
      <c r="R68" s="70"/>
      <c r="S68" s="69"/>
    </row>
    <row r="69" spans="1:19" x14ac:dyDescent="0.25">
      <c r="A69" s="10" t="s">
        <v>114</v>
      </c>
      <c r="B69" s="10" t="s">
        <v>115</v>
      </c>
      <c r="C69" s="12">
        <v>552.4190203891294</v>
      </c>
      <c r="D69" s="12">
        <v>524.28486675643751</v>
      </c>
      <c r="E69" s="13">
        <v>-28.134153632691891</v>
      </c>
      <c r="F69" s="64">
        <v>-5.0929009672537918E-2</v>
      </c>
      <c r="G69" s="15">
        <v>221965</v>
      </c>
      <c r="H69" s="16">
        <v>2488.7663387882294</v>
      </c>
      <c r="I69" s="67">
        <v>2362.0159338473968</v>
      </c>
      <c r="J69" s="17">
        <v>-126.7504049408326</v>
      </c>
      <c r="K69" s="64">
        <v>-5.0929009672537953E-2</v>
      </c>
      <c r="O69" s="69"/>
      <c r="P69" s="69"/>
      <c r="Q69" s="70"/>
      <c r="R69" s="70"/>
      <c r="S69" s="69"/>
    </row>
    <row r="70" spans="1:19" x14ac:dyDescent="0.25">
      <c r="A70" s="10" t="s">
        <v>116</v>
      </c>
      <c r="B70" s="10" t="s">
        <v>117</v>
      </c>
      <c r="C70" s="12">
        <v>229.44701091161144</v>
      </c>
      <c r="D70" s="12">
        <v>219.02398242531666</v>
      </c>
      <c r="E70" s="13">
        <v>-10.423028486294783</v>
      </c>
      <c r="F70" s="64">
        <v>-4.542673467343615E-2</v>
      </c>
      <c r="G70" s="15">
        <v>94767</v>
      </c>
      <c r="H70" s="16">
        <v>2421.1699316387712</v>
      </c>
      <c r="I70" s="67">
        <v>2311.1840875549155</v>
      </c>
      <c r="J70" s="17">
        <v>-109.98584408385568</v>
      </c>
      <c r="K70" s="64">
        <v>-4.5426734673436019E-2</v>
      </c>
      <c r="O70" s="69"/>
      <c r="P70" s="69"/>
      <c r="Q70" s="70"/>
      <c r="R70" s="70"/>
      <c r="S70" s="69"/>
    </row>
    <row r="71" spans="1:19" x14ac:dyDescent="0.25">
      <c r="A71" s="10" t="s">
        <v>118</v>
      </c>
      <c r="B71" s="10" t="s">
        <v>119</v>
      </c>
      <c r="C71" s="12">
        <v>218.71397748267268</v>
      </c>
      <c r="D71" s="12">
        <v>209.09294694487318</v>
      </c>
      <c r="E71" s="13">
        <v>-9.6210305377994985</v>
      </c>
      <c r="F71" s="64">
        <v>-4.3989097763821296E-2</v>
      </c>
      <c r="G71" s="15">
        <v>91938</v>
      </c>
      <c r="H71" s="16">
        <v>2378.9290335081541</v>
      </c>
      <c r="I71" s="67">
        <v>2274.282091679971</v>
      </c>
      <c r="J71" s="17">
        <v>-104.64694182818312</v>
      </c>
      <c r="K71" s="64">
        <v>-4.3989097763821303E-2</v>
      </c>
      <c r="O71" s="69"/>
      <c r="P71" s="69"/>
      <c r="Q71" s="70"/>
      <c r="R71" s="70"/>
      <c r="S71" s="69"/>
    </row>
    <row r="72" spans="1:19" x14ac:dyDescent="0.25">
      <c r="A72" s="10" t="s">
        <v>120</v>
      </c>
      <c r="B72" s="10" t="s">
        <v>121</v>
      </c>
      <c r="C72" s="12">
        <v>261.12989616891485</v>
      </c>
      <c r="D72" s="12">
        <v>251.02327856293243</v>
      </c>
      <c r="E72" s="13">
        <v>-10.106617605982422</v>
      </c>
      <c r="F72" s="64">
        <v>-3.8703410655993371E-2</v>
      </c>
      <c r="G72" s="15">
        <v>111778</v>
      </c>
      <c r="H72" s="16">
        <v>2336.14750817616</v>
      </c>
      <c r="I72" s="67">
        <v>2245.7306318142428</v>
      </c>
      <c r="J72" s="17">
        <v>-90.416876361917275</v>
      </c>
      <c r="K72" s="64">
        <v>-3.8703410655993253E-2</v>
      </c>
      <c r="O72" s="69"/>
      <c r="P72" s="69"/>
      <c r="Q72" s="70"/>
      <c r="R72" s="70"/>
      <c r="S72" s="69"/>
    </row>
    <row r="73" spans="1:19" x14ac:dyDescent="0.25">
      <c r="A73" s="10" t="s">
        <v>122</v>
      </c>
      <c r="B73" s="10" t="s">
        <v>123</v>
      </c>
      <c r="C73" s="12">
        <v>248.33645197106569</v>
      </c>
      <c r="D73" s="12">
        <v>245.61486786135865</v>
      </c>
      <c r="E73" s="13">
        <v>-2.7215841097070381</v>
      </c>
      <c r="F73" s="64">
        <v>-1.0959261470096774E-2</v>
      </c>
      <c r="G73" s="15">
        <v>126756</v>
      </c>
      <c r="H73" s="16">
        <v>1959.1692067520723</v>
      </c>
      <c r="I73" s="67">
        <v>1937.6981591511144</v>
      </c>
      <c r="J73" s="17">
        <v>-21.471047600957945</v>
      </c>
      <c r="K73" s="64">
        <v>-1.0959261470096722E-2</v>
      </c>
      <c r="O73" s="69"/>
      <c r="P73" s="69"/>
      <c r="Q73" s="70"/>
      <c r="R73" s="70"/>
      <c r="S73" s="69"/>
    </row>
    <row r="74" spans="1:19" x14ac:dyDescent="0.25">
      <c r="A74" s="10" t="s">
        <v>124</v>
      </c>
      <c r="B74" s="10" t="s">
        <v>125</v>
      </c>
      <c r="C74" s="12">
        <v>207.19000695978377</v>
      </c>
      <c r="D74" s="12">
        <v>199.26322860427445</v>
      </c>
      <c r="E74" s="13">
        <v>-7.9267783555093274</v>
      </c>
      <c r="F74" s="64">
        <v>-3.8258497462418349E-2</v>
      </c>
      <c r="G74" s="15">
        <v>100504</v>
      </c>
      <c r="H74" s="16">
        <v>2061.5100589009767</v>
      </c>
      <c r="I74" s="67">
        <v>1982.639781543764</v>
      </c>
      <c r="J74" s="17">
        <v>-78.870277357212672</v>
      </c>
      <c r="K74" s="64">
        <v>-3.8258497462418231E-2</v>
      </c>
      <c r="O74" s="69"/>
      <c r="P74" s="69"/>
      <c r="Q74" s="70"/>
      <c r="R74" s="70"/>
      <c r="S74" s="69"/>
    </row>
    <row r="75" spans="1:19" x14ac:dyDescent="0.25">
      <c r="A75" s="10" t="s">
        <v>126</v>
      </c>
      <c r="B75" s="10" t="s">
        <v>127</v>
      </c>
      <c r="C75" s="12">
        <v>175.86881468515961</v>
      </c>
      <c r="D75" s="12">
        <v>174.65558691026234</v>
      </c>
      <c r="E75" s="13">
        <v>-1.2132277748972626</v>
      </c>
      <c r="F75" s="64">
        <v>-6.8984815589346144E-3</v>
      </c>
      <c r="G75" s="15">
        <v>97221</v>
      </c>
      <c r="H75" s="16">
        <v>1808.9591208191607</v>
      </c>
      <c r="I75" s="67">
        <v>1796.4800496833229</v>
      </c>
      <c r="J75" s="17">
        <v>-12.479071135837785</v>
      </c>
      <c r="K75" s="64">
        <v>-6.8984815589347428E-3</v>
      </c>
      <c r="O75" s="69"/>
      <c r="P75" s="69"/>
      <c r="Q75" s="70"/>
      <c r="R75" s="70"/>
      <c r="S75" s="69"/>
    </row>
    <row r="76" spans="1:19" x14ac:dyDescent="0.25">
      <c r="A76" s="10" t="s">
        <v>128</v>
      </c>
      <c r="B76" s="10" t="s">
        <v>129</v>
      </c>
      <c r="C76" s="12">
        <v>283.70550826894868</v>
      </c>
      <c r="D76" s="12">
        <v>276.62798404239152</v>
      </c>
      <c r="E76" s="13">
        <v>-7.0775242265571592</v>
      </c>
      <c r="F76" s="64">
        <v>-2.4946728280819171E-2</v>
      </c>
      <c r="G76" s="15">
        <v>141373</v>
      </c>
      <c r="H76" s="16">
        <v>2006.7870687397781</v>
      </c>
      <c r="I76" s="67">
        <v>1956.7242970184657</v>
      </c>
      <c r="J76" s="17">
        <v>-50.062771721312401</v>
      </c>
      <c r="K76" s="64">
        <v>-2.494672828081896E-2</v>
      </c>
      <c r="O76" s="69"/>
      <c r="P76" s="69"/>
      <c r="Q76" s="70"/>
      <c r="R76" s="70"/>
      <c r="S76" s="69"/>
    </row>
    <row r="77" spans="1:19" x14ac:dyDescent="0.25">
      <c r="A77" s="10" t="s">
        <v>130</v>
      </c>
      <c r="B77" s="10" t="s">
        <v>131</v>
      </c>
      <c r="C77" s="12">
        <v>104.75239449743414</v>
      </c>
      <c r="D77" s="12">
        <v>99.79708443918544</v>
      </c>
      <c r="E77" s="13">
        <v>-4.9553100582486991</v>
      </c>
      <c r="F77" s="64">
        <v>-4.7304981256252591E-2</v>
      </c>
      <c r="G77" s="15">
        <v>1191548</v>
      </c>
      <c r="H77" s="16">
        <v>87.912861670225737</v>
      </c>
      <c r="I77" s="67">
        <v>83.754145396732184</v>
      </c>
      <c r="J77" s="17">
        <v>-4.1587162734935532</v>
      </c>
      <c r="K77" s="64">
        <v>-4.7304981256252564E-2</v>
      </c>
      <c r="O77" s="69"/>
      <c r="P77" s="69"/>
      <c r="Q77" s="70"/>
      <c r="R77" s="70"/>
      <c r="S77" s="69"/>
    </row>
    <row r="78" spans="1:19" x14ac:dyDescent="0.25">
      <c r="A78" s="10" t="s">
        <v>132</v>
      </c>
      <c r="B78" s="10" t="s">
        <v>133</v>
      </c>
      <c r="C78" s="12">
        <v>190.99719324634606</v>
      </c>
      <c r="D78" s="12">
        <v>179.49267754427839</v>
      </c>
      <c r="E78" s="13">
        <v>-11.504515702067664</v>
      </c>
      <c r="F78" s="64">
        <v>-6.0233951643620581E-2</v>
      </c>
      <c r="G78" s="15">
        <v>65429</v>
      </c>
      <c r="H78" s="16">
        <v>2919.1519547348435</v>
      </c>
      <c r="I78" s="67">
        <v>2743.3198970529638</v>
      </c>
      <c r="J78" s="17">
        <v>-175.83205768187963</v>
      </c>
      <c r="K78" s="64">
        <v>-6.0233951643620776E-2</v>
      </c>
      <c r="O78" s="69"/>
      <c r="P78" s="69"/>
      <c r="Q78" s="70"/>
      <c r="R78" s="70"/>
      <c r="S78" s="69"/>
    </row>
    <row r="79" spans="1:19" x14ac:dyDescent="0.25">
      <c r="A79" s="10" t="s">
        <v>134</v>
      </c>
      <c r="B79" s="10" t="s">
        <v>135</v>
      </c>
      <c r="C79" s="12">
        <v>553.65124685592548</v>
      </c>
      <c r="D79" s="12">
        <v>520.99591231167426</v>
      </c>
      <c r="E79" s="13">
        <v>-32.655334544251218</v>
      </c>
      <c r="F79" s="64">
        <v>-5.8981777300591884E-2</v>
      </c>
      <c r="G79" s="15">
        <v>217838</v>
      </c>
      <c r="H79" s="16">
        <v>2541.5733106984339</v>
      </c>
      <c r="I79" s="67">
        <v>2391.6667996936908</v>
      </c>
      <c r="J79" s="17">
        <v>-149.90651100474315</v>
      </c>
      <c r="K79" s="64">
        <v>-5.8981777300591925E-2</v>
      </c>
      <c r="O79" s="69"/>
      <c r="P79" s="69"/>
      <c r="Q79" s="70"/>
      <c r="R79" s="70"/>
      <c r="S79" s="69"/>
    </row>
    <row r="80" spans="1:19" x14ac:dyDescent="0.25">
      <c r="A80" s="10" t="s">
        <v>136</v>
      </c>
      <c r="B80" s="10" t="s">
        <v>137</v>
      </c>
      <c r="C80" s="12">
        <v>267.27764872053382</v>
      </c>
      <c r="D80" s="12">
        <v>259.60321220792196</v>
      </c>
      <c r="E80" s="13">
        <v>-7.6744365126118623</v>
      </c>
      <c r="F80" s="64">
        <v>-2.8713349392849054E-2</v>
      </c>
      <c r="G80" s="15">
        <v>125894</v>
      </c>
      <c r="H80" s="16">
        <v>2123.0372275130967</v>
      </c>
      <c r="I80" s="67">
        <v>2062.0777178254875</v>
      </c>
      <c r="J80" s="17">
        <v>-60.95950968760917</v>
      </c>
      <c r="K80" s="64">
        <v>-2.8713349392849082E-2</v>
      </c>
      <c r="O80" s="69"/>
      <c r="P80" s="69"/>
      <c r="Q80" s="70"/>
      <c r="R80" s="70"/>
      <c r="S80" s="69"/>
    </row>
    <row r="81" spans="1:19" x14ac:dyDescent="0.25">
      <c r="A81" s="10" t="s">
        <v>138</v>
      </c>
      <c r="B81" s="10" t="s">
        <v>139</v>
      </c>
      <c r="C81" s="12">
        <v>172.55922559314166</v>
      </c>
      <c r="D81" s="12">
        <v>167.24155769445647</v>
      </c>
      <c r="E81" s="13">
        <v>-5.3176678986851869</v>
      </c>
      <c r="F81" s="64">
        <v>-3.0816479851521406E-2</v>
      </c>
      <c r="G81" s="15">
        <v>80888</v>
      </c>
      <c r="H81" s="16">
        <v>2133.3105725588675</v>
      </c>
      <c r="I81" s="67">
        <v>2067.5694502825695</v>
      </c>
      <c r="J81" s="17">
        <v>-65.741122276298029</v>
      </c>
      <c r="K81" s="64">
        <v>-3.0816479851521448E-2</v>
      </c>
      <c r="O81" s="69"/>
      <c r="P81" s="69"/>
      <c r="Q81" s="70"/>
      <c r="R81" s="70"/>
      <c r="S81" s="69"/>
    </row>
    <row r="82" spans="1:19" x14ac:dyDescent="0.25">
      <c r="A82" s="10" t="s">
        <v>140</v>
      </c>
      <c r="B82" s="10" t="s">
        <v>141</v>
      </c>
      <c r="C82" s="12">
        <v>322.04694536737134</v>
      </c>
      <c r="D82" s="12">
        <v>313.46470314113981</v>
      </c>
      <c r="E82" s="13">
        <v>-8.5822422262315285</v>
      </c>
      <c r="F82" s="64">
        <v>-2.6649040923028892E-2</v>
      </c>
      <c r="G82" s="15">
        <v>146626</v>
      </c>
      <c r="H82" s="16">
        <v>2196.3836247825852</v>
      </c>
      <c r="I82" s="67">
        <v>2137.8521076830834</v>
      </c>
      <c r="J82" s="17">
        <v>-58.531517099501798</v>
      </c>
      <c r="K82" s="64">
        <v>-2.6649040923028961E-2</v>
      </c>
      <c r="O82" s="69"/>
      <c r="P82" s="69"/>
      <c r="Q82" s="70"/>
      <c r="R82" s="70"/>
      <c r="S82" s="69"/>
    </row>
    <row r="83" spans="1:19" x14ac:dyDescent="0.25">
      <c r="A83" s="10" t="s">
        <v>142</v>
      </c>
      <c r="B83" s="10" t="s">
        <v>143</v>
      </c>
      <c r="C83" s="12">
        <v>65.478074062436704</v>
      </c>
      <c r="D83" s="12">
        <v>62.185791787133425</v>
      </c>
      <c r="E83" s="13">
        <v>-3.292282275303279</v>
      </c>
      <c r="F83" s="64">
        <v>-5.0280682846045824E-2</v>
      </c>
      <c r="G83" s="15">
        <v>636675</v>
      </c>
      <c r="H83" s="16">
        <v>102.84379638345577</v>
      </c>
      <c r="I83" s="67">
        <v>97.67274007481592</v>
      </c>
      <c r="J83" s="17">
        <v>-5.171056308639848</v>
      </c>
      <c r="K83" s="64">
        <v>-5.0280682846045768E-2</v>
      </c>
      <c r="O83" s="69"/>
      <c r="P83" s="69"/>
      <c r="Q83" s="70"/>
      <c r="R83" s="70"/>
      <c r="S83" s="69"/>
    </row>
    <row r="84" spans="1:19" x14ac:dyDescent="0.25">
      <c r="A84" s="10" t="s">
        <v>144</v>
      </c>
      <c r="B84" s="10" t="s">
        <v>145</v>
      </c>
      <c r="C84" s="12">
        <v>217.03890341780078</v>
      </c>
      <c r="D84" s="12">
        <v>211.45548783806453</v>
      </c>
      <c r="E84" s="13">
        <v>-5.5834155797362541</v>
      </c>
      <c r="F84" s="64">
        <v>-2.5725413701469715E-2</v>
      </c>
      <c r="G84" s="15">
        <v>107761</v>
      </c>
      <c r="H84" s="16">
        <v>2014.0765529069031</v>
      </c>
      <c r="I84" s="67">
        <v>1962.2636003569428</v>
      </c>
      <c r="J84" s="17">
        <v>-51.812952549960301</v>
      </c>
      <c r="K84" s="64">
        <v>-2.5725413701469795E-2</v>
      </c>
      <c r="O84" s="69"/>
      <c r="P84" s="69"/>
      <c r="Q84" s="70"/>
      <c r="R84" s="70"/>
      <c r="S84" s="69"/>
    </row>
    <row r="85" spans="1:19" x14ac:dyDescent="0.25">
      <c r="A85" s="10" t="s">
        <v>146</v>
      </c>
      <c r="B85" s="10" t="s">
        <v>147</v>
      </c>
      <c r="C85" s="12">
        <v>274.18232558199145</v>
      </c>
      <c r="D85" s="12">
        <v>265.97008987835113</v>
      </c>
      <c r="E85" s="13">
        <v>-8.2122357036403173</v>
      </c>
      <c r="F85" s="64">
        <v>-2.9951732615181029E-2</v>
      </c>
      <c r="G85" s="15">
        <v>132672</v>
      </c>
      <c r="H85" s="16">
        <v>2066.6178664826903</v>
      </c>
      <c r="I85" s="67">
        <v>2004.7190807280444</v>
      </c>
      <c r="J85" s="17">
        <v>-61.898785754645814</v>
      </c>
      <c r="K85" s="64">
        <v>-2.9951732615181217E-2</v>
      </c>
      <c r="O85" s="69"/>
      <c r="P85" s="69"/>
      <c r="Q85" s="70"/>
      <c r="R85" s="70"/>
      <c r="S85" s="69"/>
    </row>
    <row r="86" spans="1:19" x14ac:dyDescent="0.25">
      <c r="A86" s="10" t="s">
        <v>148</v>
      </c>
      <c r="B86" s="10" t="s">
        <v>149</v>
      </c>
      <c r="C86" s="12">
        <v>239.84078331151881</v>
      </c>
      <c r="D86" s="12">
        <v>232.36797340060818</v>
      </c>
      <c r="E86" s="13">
        <v>-7.4728099109106267</v>
      </c>
      <c r="F86" s="64">
        <v>-3.1157377855977553E-2</v>
      </c>
      <c r="G86" s="15">
        <v>114897</v>
      </c>
      <c r="H86" s="16">
        <v>2087.4416504479559</v>
      </c>
      <c r="I86" s="67">
        <v>2022.4024421926438</v>
      </c>
      <c r="J86" s="17">
        <v>-65.039208255312133</v>
      </c>
      <c r="K86" s="64">
        <v>-3.1157377855977435E-2</v>
      </c>
      <c r="O86" s="69"/>
      <c r="P86" s="69"/>
      <c r="Q86" s="70"/>
      <c r="R86" s="70"/>
      <c r="S86" s="69"/>
    </row>
    <row r="87" spans="1:19" x14ac:dyDescent="0.25">
      <c r="A87" s="10" t="s">
        <v>150</v>
      </c>
      <c r="B87" s="10" t="s">
        <v>151</v>
      </c>
      <c r="C87" s="12">
        <v>519.17684967874368</v>
      </c>
      <c r="D87" s="12">
        <v>497.64496389833903</v>
      </c>
      <c r="E87" s="13">
        <v>-21.53188578040465</v>
      </c>
      <c r="F87" s="64">
        <v>-4.147312383772149E-2</v>
      </c>
      <c r="G87" s="15">
        <v>240672</v>
      </c>
      <c r="H87" s="16">
        <v>2157.196722837487</v>
      </c>
      <c r="I87" s="67">
        <v>2067.7310360089209</v>
      </c>
      <c r="J87" s="17">
        <v>-89.465686828566049</v>
      </c>
      <c r="K87" s="64">
        <v>-4.1473123837721483E-2</v>
      </c>
      <c r="O87" s="69"/>
      <c r="P87" s="69"/>
      <c r="Q87" s="70"/>
      <c r="R87" s="70"/>
      <c r="S87" s="69"/>
    </row>
    <row r="88" spans="1:19" x14ac:dyDescent="0.25">
      <c r="A88" s="10" t="s">
        <v>152</v>
      </c>
      <c r="B88" s="10" t="s">
        <v>153</v>
      </c>
      <c r="C88" s="12">
        <v>53.142662143976025</v>
      </c>
      <c r="D88" s="12">
        <v>50.796348220280109</v>
      </c>
      <c r="E88" s="13">
        <v>-2.3463139236959165</v>
      </c>
      <c r="F88" s="64">
        <v>-4.4151230462245152E-2</v>
      </c>
      <c r="G88" s="15">
        <v>596002</v>
      </c>
      <c r="H88" s="16">
        <v>89.165241297807768</v>
      </c>
      <c r="I88" s="67">
        <v>85.228486180046559</v>
      </c>
      <c r="J88" s="17">
        <v>-3.9367551177612086</v>
      </c>
      <c r="K88" s="64">
        <v>-4.4151230462245138E-2</v>
      </c>
      <c r="O88" s="69"/>
      <c r="P88" s="69"/>
      <c r="Q88" s="70"/>
      <c r="R88" s="70"/>
      <c r="S88" s="69"/>
    </row>
    <row r="89" spans="1:19" x14ac:dyDescent="0.25">
      <c r="A89" s="10" t="s">
        <v>154</v>
      </c>
      <c r="B89" s="10" t="s">
        <v>155</v>
      </c>
      <c r="C89" s="12">
        <v>217.89863578364498</v>
      </c>
      <c r="D89" s="12">
        <v>209.71001156744941</v>
      </c>
      <c r="E89" s="13">
        <v>-8.1886242161955636</v>
      </c>
      <c r="F89" s="64">
        <v>-3.7579970093645651E-2</v>
      </c>
      <c r="G89" s="15">
        <v>92722</v>
      </c>
      <c r="H89" s="16">
        <v>2350.0208772852716</v>
      </c>
      <c r="I89" s="67">
        <v>2261.7071629974484</v>
      </c>
      <c r="J89" s="17">
        <v>-88.313714287823132</v>
      </c>
      <c r="K89" s="64">
        <v>-3.7579970093645526E-2</v>
      </c>
      <c r="O89" s="69"/>
      <c r="P89" s="69"/>
      <c r="Q89" s="70"/>
      <c r="R89" s="70"/>
      <c r="S89" s="69"/>
    </row>
    <row r="90" spans="1:19" x14ac:dyDescent="0.25">
      <c r="A90" s="10" t="s">
        <v>156</v>
      </c>
      <c r="B90" s="10" t="s">
        <v>157</v>
      </c>
      <c r="C90" s="12">
        <v>306.13261884829342</v>
      </c>
      <c r="D90" s="12">
        <v>291.1727007347813</v>
      </c>
      <c r="E90" s="13">
        <v>-14.959918113512117</v>
      </c>
      <c r="F90" s="64">
        <v>-4.8867442384261668E-2</v>
      </c>
      <c r="G90" s="15">
        <v>126152</v>
      </c>
      <c r="H90" s="16">
        <v>2426.6965156976776</v>
      </c>
      <c r="I90" s="67">
        <v>2308.110063532733</v>
      </c>
      <c r="J90" s="17">
        <v>-118.5864521649446</v>
      </c>
      <c r="K90" s="64">
        <v>-4.8867442384261585E-2</v>
      </c>
      <c r="O90" s="69"/>
      <c r="P90" s="69"/>
      <c r="Q90" s="70"/>
      <c r="R90" s="70"/>
      <c r="S90" s="69"/>
    </row>
    <row r="91" spans="1:19" x14ac:dyDescent="0.25">
      <c r="A91" s="10" t="s">
        <v>158</v>
      </c>
      <c r="B91" s="10" t="s">
        <v>159</v>
      </c>
      <c r="C91" s="12">
        <v>194.98269552502299</v>
      </c>
      <c r="D91" s="12">
        <v>190.23920817424892</v>
      </c>
      <c r="E91" s="13">
        <v>-4.7434873507740747</v>
      </c>
      <c r="F91" s="64">
        <v>-2.4327735022851411E-2</v>
      </c>
      <c r="G91" s="15">
        <v>95305</v>
      </c>
      <c r="H91" s="16">
        <v>2045.8810715599705</v>
      </c>
      <c r="I91" s="67">
        <v>1996.1094189627922</v>
      </c>
      <c r="J91" s="17">
        <v>-49.771652597178218</v>
      </c>
      <c r="K91" s="64">
        <v>-2.4327735022851387E-2</v>
      </c>
      <c r="O91" s="69"/>
      <c r="P91" s="69"/>
      <c r="Q91" s="70"/>
      <c r="R91" s="70"/>
      <c r="S91" s="69"/>
    </row>
    <row r="92" spans="1:19" x14ac:dyDescent="0.25">
      <c r="A92" s="10" t="s">
        <v>160</v>
      </c>
      <c r="B92" s="10" t="s">
        <v>161</v>
      </c>
      <c r="C92" s="12">
        <v>168.482108305363</v>
      </c>
      <c r="D92" s="12">
        <v>161.6615711275262</v>
      </c>
      <c r="E92" s="13">
        <v>-6.8205371778367976</v>
      </c>
      <c r="F92" s="64">
        <v>-4.0482263941492305E-2</v>
      </c>
      <c r="G92" s="15">
        <v>70329</v>
      </c>
      <c r="H92" s="16">
        <v>2395.6278107944518</v>
      </c>
      <c r="I92" s="67">
        <v>2298.6473734522915</v>
      </c>
      <c r="J92" s="17">
        <v>-96.980437342160258</v>
      </c>
      <c r="K92" s="64">
        <v>-4.048226394149225E-2</v>
      </c>
      <c r="O92" s="69"/>
      <c r="P92" s="69"/>
      <c r="Q92" s="70"/>
      <c r="R92" s="70"/>
      <c r="S92" s="69"/>
    </row>
    <row r="93" spans="1:19" x14ac:dyDescent="0.25">
      <c r="A93" s="10" t="s">
        <v>162</v>
      </c>
      <c r="B93" s="10" t="s">
        <v>163</v>
      </c>
      <c r="C93" s="12">
        <v>289.17921163786781</v>
      </c>
      <c r="D93" s="12">
        <v>276.93633150312002</v>
      </c>
      <c r="E93" s="13">
        <v>-12.242880134747793</v>
      </c>
      <c r="F93" s="64">
        <v>-4.2336653680622303E-2</v>
      </c>
      <c r="G93" s="15">
        <v>125869</v>
      </c>
      <c r="H93" s="16">
        <v>2297.4617390927692</v>
      </c>
      <c r="I93" s="67">
        <v>2200.1948971003185</v>
      </c>
      <c r="J93" s="17">
        <v>-97.266841992450736</v>
      </c>
      <c r="K93" s="64">
        <v>-4.2336653680622276E-2</v>
      </c>
      <c r="O93" s="69"/>
      <c r="P93" s="69"/>
      <c r="Q93" s="70"/>
      <c r="R93" s="70"/>
      <c r="S93" s="69"/>
    </row>
    <row r="94" spans="1:19" x14ac:dyDescent="0.25">
      <c r="A94" s="10" t="s">
        <v>164</v>
      </c>
      <c r="B94" s="10" t="s">
        <v>165</v>
      </c>
      <c r="C94" s="12">
        <v>52.680443222572585</v>
      </c>
      <c r="D94" s="12">
        <v>50.19380361685316</v>
      </c>
      <c r="E94" s="13">
        <v>-2.4866396057194251</v>
      </c>
      <c r="F94" s="64">
        <v>-4.7202328864498745E-2</v>
      </c>
      <c r="G94" s="15">
        <v>510377</v>
      </c>
      <c r="H94" s="16">
        <v>103.21868583923762</v>
      </c>
      <c r="I94" s="67">
        <v>98.346523485292565</v>
      </c>
      <c r="J94" s="17">
        <v>-4.8721623539450576</v>
      </c>
      <c r="K94" s="64">
        <v>-4.7202328864498586E-2</v>
      </c>
      <c r="O94" s="69"/>
      <c r="P94" s="69"/>
      <c r="Q94" s="70"/>
      <c r="R94" s="70"/>
      <c r="S94" s="69"/>
    </row>
    <row r="95" spans="1:19" x14ac:dyDescent="0.25">
      <c r="A95" s="10" t="s">
        <v>166</v>
      </c>
      <c r="B95" s="10" t="s">
        <v>167</v>
      </c>
      <c r="C95" s="12">
        <v>1129.8005207364411</v>
      </c>
      <c r="D95" s="12">
        <v>1062.1411924986182</v>
      </c>
      <c r="E95" s="13">
        <v>-67.65932823782282</v>
      </c>
      <c r="F95" s="64">
        <v>-5.9886083424461736E-2</v>
      </c>
      <c r="G95" s="15">
        <v>431588</v>
      </c>
      <c r="H95" s="16">
        <v>2617.7755654384296</v>
      </c>
      <c r="I95" s="67">
        <v>2461.0072395400666</v>
      </c>
      <c r="J95" s="17">
        <v>-156.76832589836295</v>
      </c>
      <c r="K95" s="64">
        <v>-5.9886083424461604E-2</v>
      </c>
      <c r="O95" s="69"/>
      <c r="P95" s="69"/>
      <c r="Q95" s="70"/>
      <c r="R95" s="70"/>
      <c r="S95" s="69"/>
    </row>
    <row r="96" spans="1:19" x14ac:dyDescent="0.25">
      <c r="A96" s="10" t="s">
        <v>168</v>
      </c>
      <c r="B96" s="10" t="s">
        <v>169</v>
      </c>
      <c r="C96" s="12">
        <v>301.08153985196788</v>
      </c>
      <c r="D96" s="12">
        <v>289.2560660976099</v>
      </c>
      <c r="E96" s="13">
        <v>-11.825473754357972</v>
      </c>
      <c r="F96" s="64">
        <v>-3.9276648313185121E-2</v>
      </c>
      <c r="G96" s="15">
        <v>136943</v>
      </c>
      <c r="H96" s="16">
        <v>2198.5902152864173</v>
      </c>
      <c r="I96" s="67">
        <v>2112.2369606158027</v>
      </c>
      <c r="J96" s="17">
        <v>-86.35325467061466</v>
      </c>
      <c r="K96" s="64">
        <v>-3.9276648313185163E-2</v>
      </c>
      <c r="O96" s="69"/>
      <c r="P96" s="69"/>
      <c r="Q96" s="70"/>
      <c r="R96" s="70"/>
      <c r="S96" s="69"/>
    </row>
    <row r="97" spans="1:19" x14ac:dyDescent="0.25">
      <c r="A97" s="10" t="s">
        <v>170</v>
      </c>
      <c r="B97" s="10" t="s">
        <v>171</v>
      </c>
      <c r="C97" s="12">
        <v>271.3809670474817</v>
      </c>
      <c r="D97" s="12">
        <v>263.81957423748287</v>
      </c>
      <c r="E97" s="13">
        <v>-7.5613928099988357</v>
      </c>
      <c r="F97" s="64">
        <v>-2.7862649662810986E-2</v>
      </c>
      <c r="G97" s="15">
        <v>135721</v>
      </c>
      <c r="H97" s="16">
        <v>1999.550305755791</v>
      </c>
      <c r="I97" s="67">
        <v>1943.8375361033509</v>
      </c>
      <c r="J97" s="17">
        <v>-55.712769652440102</v>
      </c>
      <c r="K97" s="64">
        <v>-2.7862649662810941E-2</v>
      </c>
      <c r="O97" s="69"/>
      <c r="P97" s="69"/>
      <c r="Q97" s="70"/>
      <c r="R97" s="70"/>
      <c r="S97" s="69"/>
    </row>
    <row r="98" spans="1:19" x14ac:dyDescent="0.25">
      <c r="A98" s="10" t="s">
        <v>172</v>
      </c>
      <c r="B98" s="10" t="s">
        <v>173</v>
      </c>
      <c r="C98" s="12">
        <v>326.73860981684362</v>
      </c>
      <c r="D98" s="12">
        <v>309.95637291023525</v>
      </c>
      <c r="E98" s="13">
        <v>-16.782236906608375</v>
      </c>
      <c r="F98" s="64">
        <v>-5.1362882752105161E-2</v>
      </c>
      <c r="G98" s="15">
        <v>129792</v>
      </c>
      <c r="H98" s="16">
        <v>2517.4017644912137</v>
      </c>
      <c r="I98" s="67">
        <v>2388.1007528217087</v>
      </c>
      <c r="J98" s="17">
        <v>-129.30101166950499</v>
      </c>
      <c r="K98" s="64">
        <v>-5.136288275210521E-2</v>
      </c>
      <c r="O98" s="69"/>
      <c r="P98" s="69"/>
      <c r="Q98" s="70"/>
      <c r="R98" s="70"/>
      <c r="S98" s="69"/>
    </row>
    <row r="99" spans="1:19" x14ac:dyDescent="0.25">
      <c r="A99" s="10" t="s">
        <v>174</v>
      </c>
      <c r="B99" s="10" t="s">
        <v>175</v>
      </c>
      <c r="C99" s="12">
        <v>167.02755054468619</v>
      </c>
      <c r="D99" s="12">
        <v>167.66594730377224</v>
      </c>
      <c r="E99" s="13">
        <v>0.63839675908604931</v>
      </c>
      <c r="F99" s="64">
        <v>3.8221045390667693E-3</v>
      </c>
      <c r="G99" s="15">
        <v>89482</v>
      </c>
      <c r="H99" s="16">
        <v>1866.6050216209539</v>
      </c>
      <c r="I99" s="67">
        <v>1873.7393811467362</v>
      </c>
      <c r="J99" s="17">
        <v>7.1343595257822017</v>
      </c>
      <c r="K99" s="64">
        <v>3.8221045390667311E-3</v>
      </c>
      <c r="O99" s="69"/>
      <c r="P99" s="69"/>
      <c r="Q99" s="70"/>
      <c r="R99" s="70"/>
      <c r="S99" s="69"/>
    </row>
    <row r="100" spans="1:19" x14ac:dyDescent="0.25">
      <c r="A100" s="10" t="s">
        <v>176</v>
      </c>
      <c r="B100" s="10" t="s">
        <v>177</v>
      </c>
      <c r="C100" s="12">
        <v>270.77353189276158</v>
      </c>
      <c r="D100" s="12">
        <v>260.00065780253368</v>
      </c>
      <c r="E100" s="13">
        <v>-10.772874090227901</v>
      </c>
      <c r="F100" s="64">
        <v>-3.9785550732833228E-2</v>
      </c>
      <c r="G100" s="15">
        <v>112870</v>
      </c>
      <c r="H100" s="16">
        <v>2398.9858411691466</v>
      </c>
      <c r="I100" s="67">
        <v>2303.540868277963</v>
      </c>
      <c r="J100" s="17">
        <v>-95.444972891183625</v>
      </c>
      <c r="K100" s="64">
        <v>-3.9785550732833207E-2</v>
      </c>
      <c r="O100" s="69"/>
      <c r="P100" s="69"/>
      <c r="Q100" s="70"/>
      <c r="R100" s="70"/>
      <c r="S100" s="69"/>
    </row>
    <row r="101" spans="1:19" x14ac:dyDescent="0.25">
      <c r="A101" s="10" t="s">
        <v>178</v>
      </c>
      <c r="B101" s="10" t="s">
        <v>179</v>
      </c>
      <c r="C101" s="12">
        <v>272.07491917069859</v>
      </c>
      <c r="D101" s="12">
        <v>258.59535893356377</v>
      </c>
      <c r="E101" s="13">
        <v>-13.47956023713482</v>
      </c>
      <c r="F101" s="64">
        <v>-4.9543560568616044E-2</v>
      </c>
      <c r="G101" s="15">
        <v>107239</v>
      </c>
      <c r="H101" s="16">
        <v>2537.0892974635963</v>
      </c>
      <c r="I101" s="67">
        <v>2411.392860186721</v>
      </c>
      <c r="J101" s="17">
        <v>-125.69643727687526</v>
      </c>
      <c r="K101" s="64">
        <v>-4.9543560568616064E-2</v>
      </c>
      <c r="O101" s="69"/>
      <c r="P101" s="69"/>
      <c r="Q101" s="70"/>
      <c r="R101" s="70"/>
      <c r="S101" s="69"/>
    </row>
    <row r="102" spans="1:19" x14ac:dyDescent="0.25">
      <c r="A102" s="10" t="s">
        <v>180</v>
      </c>
      <c r="B102" s="10" t="s">
        <v>181</v>
      </c>
      <c r="C102" s="12">
        <v>104.27914517569455</v>
      </c>
      <c r="D102" s="12">
        <v>98.896348352186024</v>
      </c>
      <c r="E102" s="13">
        <v>-5.382796823508528</v>
      </c>
      <c r="F102" s="64">
        <v>-5.1619111514956621E-2</v>
      </c>
      <c r="G102" s="15">
        <v>1143635</v>
      </c>
      <c r="H102" s="16">
        <v>91.182191149881348</v>
      </c>
      <c r="I102" s="67">
        <v>86.475447456737527</v>
      </c>
      <c r="J102" s="17">
        <v>-4.7067436931438209</v>
      </c>
      <c r="K102" s="64">
        <v>-5.1619111514956677E-2</v>
      </c>
      <c r="O102" s="69"/>
      <c r="P102" s="69"/>
      <c r="Q102" s="70"/>
      <c r="R102" s="70"/>
      <c r="S102" s="69"/>
    </row>
    <row r="103" spans="1:19" x14ac:dyDescent="0.25">
      <c r="A103" s="10" t="s">
        <v>182</v>
      </c>
      <c r="B103" s="10" t="s">
        <v>183</v>
      </c>
      <c r="C103" s="12">
        <v>487.02639611909763</v>
      </c>
      <c r="D103" s="12">
        <v>467.15635604570946</v>
      </c>
      <c r="E103" s="13">
        <v>-19.870040073388168</v>
      </c>
      <c r="F103" s="64">
        <v>-4.0798692292089114E-2</v>
      </c>
      <c r="G103" s="15">
        <v>211726</v>
      </c>
      <c r="H103" s="16">
        <v>2300.2673083093127</v>
      </c>
      <c r="I103" s="67">
        <v>2206.4194102080492</v>
      </c>
      <c r="J103" s="17">
        <v>-93.847898101263581</v>
      </c>
      <c r="K103" s="64">
        <v>-4.0798692292089052E-2</v>
      </c>
      <c r="O103" s="69"/>
      <c r="P103" s="69"/>
      <c r="Q103" s="70"/>
      <c r="R103" s="70"/>
      <c r="S103" s="69"/>
    </row>
    <row r="104" spans="1:19" x14ac:dyDescent="0.25">
      <c r="A104" s="10" t="s">
        <v>184</v>
      </c>
      <c r="B104" s="10" t="s">
        <v>185</v>
      </c>
      <c r="C104" s="12">
        <v>180.17619913135664</v>
      </c>
      <c r="D104" s="12">
        <v>176.40212870383391</v>
      </c>
      <c r="E104" s="13">
        <v>-3.7740704275227301</v>
      </c>
      <c r="F104" s="64">
        <v>-2.0946553683104732E-2</v>
      </c>
      <c r="G104" s="15">
        <v>93818</v>
      </c>
      <c r="H104" s="16">
        <v>1920.4864645521823</v>
      </c>
      <c r="I104" s="67">
        <v>1880.258891724764</v>
      </c>
      <c r="J104" s="17">
        <v>-40.227572827418271</v>
      </c>
      <c r="K104" s="64">
        <v>-2.0946553683104718E-2</v>
      </c>
      <c r="O104" s="69"/>
      <c r="P104" s="69"/>
      <c r="Q104" s="70"/>
      <c r="R104" s="70"/>
      <c r="S104" s="69"/>
    </row>
    <row r="105" spans="1:19" x14ac:dyDescent="0.25">
      <c r="A105" s="10" t="s">
        <v>186</v>
      </c>
      <c r="B105" s="10" t="s">
        <v>187</v>
      </c>
      <c r="C105" s="12">
        <v>350.28188096286601</v>
      </c>
      <c r="D105" s="12">
        <v>341.47497808345162</v>
      </c>
      <c r="E105" s="13">
        <v>-8.8069028794143946</v>
      </c>
      <c r="F105" s="64">
        <v>-2.5142330671531449E-2</v>
      </c>
      <c r="G105" s="15">
        <v>182297</v>
      </c>
      <c r="H105" s="16">
        <v>1921.490101114478</v>
      </c>
      <c r="I105" s="67">
        <v>1873.1793616101836</v>
      </c>
      <c r="J105" s="17">
        <v>-48.310739504294361</v>
      </c>
      <c r="K105" s="64">
        <v>-2.5142330671531321E-2</v>
      </c>
      <c r="O105" s="69"/>
      <c r="P105" s="69"/>
      <c r="Q105" s="70"/>
      <c r="R105" s="70"/>
      <c r="S105" s="69"/>
    </row>
    <row r="106" spans="1:19" x14ac:dyDescent="0.25">
      <c r="A106" s="10" t="s">
        <v>188</v>
      </c>
      <c r="B106" s="10" t="s">
        <v>189</v>
      </c>
      <c r="C106" s="12">
        <v>645.95639904463337</v>
      </c>
      <c r="D106" s="12">
        <v>630.84912766252739</v>
      </c>
      <c r="E106" s="13">
        <v>-15.107271382105978</v>
      </c>
      <c r="F106" s="64">
        <v>-2.3387447518825676E-2</v>
      </c>
      <c r="G106" s="15">
        <v>342658</v>
      </c>
      <c r="H106" s="16">
        <v>1885.1344461376457</v>
      </c>
      <c r="I106" s="67">
        <v>1841.045963212671</v>
      </c>
      <c r="J106" s="17">
        <v>-44.088482924974642</v>
      </c>
      <c r="K106" s="64">
        <v>-2.3387447518825648E-2</v>
      </c>
      <c r="O106" s="69"/>
      <c r="P106" s="69"/>
      <c r="Q106" s="70"/>
      <c r="R106" s="70"/>
      <c r="S106" s="69"/>
    </row>
    <row r="107" spans="1:19" x14ac:dyDescent="0.25">
      <c r="A107" s="10" t="s">
        <v>190</v>
      </c>
      <c r="B107" s="10" t="s">
        <v>191</v>
      </c>
      <c r="C107" s="12">
        <v>287.77395936801969</v>
      </c>
      <c r="D107" s="12">
        <v>281.93913851122176</v>
      </c>
      <c r="E107" s="13">
        <v>-5.8348208567979327</v>
      </c>
      <c r="F107" s="64">
        <v>-2.0275708301097782E-2</v>
      </c>
      <c r="G107" s="15">
        <v>149181</v>
      </c>
      <c r="H107" s="16">
        <v>1929.0255419123059</v>
      </c>
      <c r="I107" s="67">
        <v>1889.913182719125</v>
      </c>
      <c r="J107" s="17">
        <v>-39.112359193180964</v>
      </c>
      <c r="K107" s="64">
        <v>-2.0275708301097768E-2</v>
      </c>
      <c r="O107" s="69"/>
      <c r="P107" s="69"/>
      <c r="Q107" s="70"/>
      <c r="R107" s="70"/>
      <c r="S107" s="69"/>
    </row>
    <row r="108" spans="1:19" x14ac:dyDescent="0.25">
      <c r="A108" s="10" t="s">
        <v>192</v>
      </c>
      <c r="B108" s="10" t="s">
        <v>193</v>
      </c>
      <c r="C108" s="12">
        <v>86.228532027604004</v>
      </c>
      <c r="D108" s="12">
        <v>82.44323656346775</v>
      </c>
      <c r="E108" s="13">
        <v>-3.7852954641362544</v>
      </c>
      <c r="F108" s="64">
        <v>-4.389841013325476E-2</v>
      </c>
      <c r="G108" s="15">
        <v>979680</v>
      </c>
      <c r="H108" s="16">
        <v>88.017038244737051</v>
      </c>
      <c r="I108" s="67">
        <v>84.153230201155225</v>
      </c>
      <c r="J108" s="17">
        <v>-3.8638080435818267</v>
      </c>
      <c r="K108" s="64">
        <v>-4.3898410133254649E-2</v>
      </c>
      <c r="O108" s="69"/>
      <c r="P108" s="69"/>
      <c r="Q108" s="70"/>
      <c r="R108" s="70"/>
      <c r="S108" s="69"/>
    </row>
    <row r="109" spans="1:19" x14ac:dyDescent="0.25">
      <c r="A109" s="10" t="s">
        <v>194</v>
      </c>
      <c r="B109" s="10" t="s">
        <v>195</v>
      </c>
      <c r="C109" s="12">
        <v>138.93495844743677</v>
      </c>
      <c r="D109" s="12">
        <v>140.31087379037331</v>
      </c>
      <c r="E109" s="13">
        <v>1.3759153429365369</v>
      </c>
      <c r="F109" s="64">
        <v>9.9033055345612436E-3</v>
      </c>
      <c r="G109" s="15">
        <v>78066</v>
      </c>
      <c r="H109" s="16">
        <v>1779.7115062567159</v>
      </c>
      <c r="I109" s="67">
        <v>1797.3365330665501</v>
      </c>
      <c r="J109" s="17">
        <v>17.625026809834253</v>
      </c>
      <c r="K109" s="64">
        <v>9.9033055345611257E-3</v>
      </c>
      <c r="O109" s="69"/>
      <c r="P109" s="69"/>
      <c r="Q109" s="70"/>
      <c r="R109" s="70"/>
      <c r="S109" s="69"/>
    </row>
    <row r="110" spans="1:19" x14ac:dyDescent="0.25">
      <c r="A110" s="10" t="s">
        <v>196</v>
      </c>
      <c r="B110" s="10" t="s">
        <v>197</v>
      </c>
      <c r="C110" s="12">
        <v>153.1378901959535</v>
      </c>
      <c r="D110" s="12">
        <v>152.80383878851285</v>
      </c>
      <c r="E110" s="13">
        <v>-0.3340514074406542</v>
      </c>
      <c r="F110" s="64">
        <v>-2.1813765816755463E-3</v>
      </c>
      <c r="G110" s="15">
        <v>69924</v>
      </c>
      <c r="H110" s="16">
        <v>2190.061927177414</v>
      </c>
      <c r="I110" s="67">
        <v>2185.28457737705</v>
      </c>
      <c r="J110" s="17">
        <v>-4.7773498003639361</v>
      </c>
      <c r="K110" s="64">
        <v>-2.1813765816755051E-3</v>
      </c>
      <c r="O110" s="69"/>
      <c r="P110" s="69"/>
      <c r="Q110" s="70"/>
      <c r="R110" s="70"/>
      <c r="S110" s="69"/>
    </row>
    <row r="111" spans="1:19" x14ac:dyDescent="0.25">
      <c r="A111" s="10" t="s">
        <v>198</v>
      </c>
      <c r="B111" s="10" t="s">
        <v>199</v>
      </c>
      <c r="C111" s="12">
        <v>150.96091328549107</v>
      </c>
      <c r="D111" s="12">
        <v>143.78935197510097</v>
      </c>
      <c r="E111" s="13">
        <v>-7.1715613103901035</v>
      </c>
      <c r="F111" s="64">
        <v>-4.7506080576152458E-2</v>
      </c>
      <c r="G111" s="15">
        <v>60402</v>
      </c>
      <c r="H111" s="16">
        <v>2499.2701116766179</v>
      </c>
      <c r="I111" s="67">
        <v>2380.5395843697388</v>
      </c>
      <c r="J111" s="17">
        <v>-118.73052730687914</v>
      </c>
      <c r="K111" s="64">
        <v>-4.7506080576152528E-2</v>
      </c>
      <c r="O111" s="69"/>
      <c r="P111" s="69"/>
      <c r="Q111" s="70"/>
      <c r="R111" s="70"/>
      <c r="S111" s="69"/>
    </row>
    <row r="112" spans="1:19" x14ac:dyDescent="0.25">
      <c r="A112" s="10" t="s">
        <v>200</v>
      </c>
      <c r="B112" s="10" t="s">
        <v>201</v>
      </c>
      <c r="C112" s="12">
        <v>171.75305411598532</v>
      </c>
      <c r="D112" s="12">
        <v>163.70516924603697</v>
      </c>
      <c r="E112" s="13">
        <v>-8.0478848699483478</v>
      </c>
      <c r="F112" s="64">
        <v>-4.68573028373259E-2</v>
      </c>
      <c r="G112" s="15">
        <v>70901</v>
      </c>
      <c r="H112" s="16">
        <v>2422.4348615109138</v>
      </c>
      <c r="I112" s="67">
        <v>2308.9260976014016</v>
      </c>
      <c r="J112" s="17">
        <v>-113.50876390951225</v>
      </c>
      <c r="K112" s="64">
        <v>-4.6857302837325789E-2</v>
      </c>
      <c r="O112" s="69"/>
      <c r="P112" s="69"/>
      <c r="Q112" s="70"/>
      <c r="R112" s="70"/>
      <c r="S112" s="69"/>
    </row>
    <row r="113" spans="1:19" x14ac:dyDescent="0.25">
      <c r="A113" s="10" t="s">
        <v>202</v>
      </c>
      <c r="B113" s="10" t="s">
        <v>203</v>
      </c>
      <c r="C113" s="12">
        <v>157.38623658935478</v>
      </c>
      <c r="D113" s="12">
        <v>155.61947342575226</v>
      </c>
      <c r="E113" s="13">
        <v>-1.7667631636025192</v>
      </c>
      <c r="F113" s="64">
        <v>-1.1225652267245449E-2</v>
      </c>
      <c r="G113" s="15">
        <v>88297</v>
      </c>
      <c r="H113" s="16">
        <v>1782.4641447541228</v>
      </c>
      <c r="I113" s="67">
        <v>1762.4548220862798</v>
      </c>
      <c r="J113" s="17">
        <v>-20.00932266784298</v>
      </c>
      <c r="K113" s="64">
        <v>-1.1225652267245529E-2</v>
      </c>
      <c r="O113" s="69"/>
      <c r="P113" s="69"/>
      <c r="Q113" s="70"/>
      <c r="R113" s="70"/>
      <c r="S113" s="69"/>
    </row>
    <row r="114" spans="1:19" x14ac:dyDescent="0.25">
      <c r="A114" s="10" t="s">
        <v>204</v>
      </c>
      <c r="B114" s="10" t="s">
        <v>205</v>
      </c>
      <c r="C114" s="12">
        <v>90.486657598759137</v>
      </c>
      <c r="D114" s="12">
        <v>91.293310379748874</v>
      </c>
      <c r="E114" s="13">
        <v>0.80665278098973658</v>
      </c>
      <c r="F114" s="64">
        <v>8.9146046764887726E-3</v>
      </c>
      <c r="G114" s="15">
        <v>47886</v>
      </c>
      <c r="H114" s="16">
        <v>1889.6265630614196</v>
      </c>
      <c r="I114" s="67">
        <v>1906.4718368573044</v>
      </c>
      <c r="J114" s="17">
        <v>16.84527379588485</v>
      </c>
      <c r="K114" s="64">
        <v>8.9146046764888316E-3</v>
      </c>
      <c r="O114" s="69"/>
      <c r="P114" s="69"/>
      <c r="Q114" s="70"/>
      <c r="R114" s="70"/>
      <c r="S114" s="69"/>
    </row>
    <row r="115" spans="1:19" x14ac:dyDescent="0.25">
      <c r="A115" s="10" t="s">
        <v>206</v>
      </c>
      <c r="B115" s="10" t="s">
        <v>207</v>
      </c>
      <c r="C115" s="12">
        <v>258.41201631288004</v>
      </c>
      <c r="D115" s="12">
        <v>253.2402682549411</v>
      </c>
      <c r="E115" s="13">
        <v>-5.1717480579389417</v>
      </c>
      <c r="F115" s="64">
        <v>-2.0013574181771385E-2</v>
      </c>
      <c r="G115" s="15">
        <v>127486</v>
      </c>
      <c r="H115" s="16">
        <v>2026.9834829932704</v>
      </c>
      <c r="I115" s="67">
        <v>1986.416298691159</v>
      </c>
      <c r="J115" s="17">
        <v>-40.5671843021114</v>
      </c>
      <c r="K115" s="64">
        <v>-2.0013574181771507E-2</v>
      </c>
      <c r="O115" s="69"/>
      <c r="P115" s="69"/>
      <c r="Q115" s="70"/>
      <c r="R115" s="70"/>
      <c r="S115" s="69"/>
    </row>
    <row r="116" spans="1:19" x14ac:dyDescent="0.25">
      <c r="A116" s="10" t="s">
        <v>208</v>
      </c>
      <c r="B116" s="10" t="s">
        <v>209</v>
      </c>
      <c r="C116" s="12">
        <v>423.41251348563429</v>
      </c>
      <c r="D116" s="12">
        <v>412.30991712169754</v>
      </c>
      <c r="E116" s="13">
        <v>-11.102596363936755</v>
      </c>
      <c r="F116" s="64">
        <v>-2.6221701084215707E-2</v>
      </c>
      <c r="G116" s="15">
        <v>193674</v>
      </c>
      <c r="H116" s="16">
        <v>2186.2124677841853</v>
      </c>
      <c r="I116" s="67">
        <v>2128.886257947363</v>
      </c>
      <c r="J116" s="17">
        <v>-57.326209836822272</v>
      </c>
      <c r="K116" s="64">
        <v>-2.6221701084215617E-2</v>
      </c>
      <c r="O116" s="69"/>
      <c r="P116" s="69"/>
      <c r="Q116" s="70"/>
      <c r="R116" s="70"/>
      <c r="S116" s="69"/>
    </row>
    <row r="117" spans="1:19" x14ac:dyDescent="0.25">
      <c r="A117" s="10" t="s">
        <v>210</v>
      </c>
      <c r="B117" s="10" t="s">
        <v>211</v>
      </c>
      <c r="C117" s="12">
        <v>212.55824291005476</v>
      </c>
      <c r="D117" s="12">
        <v>216.46709657820671</v>
      </c>
      <c r="E117" s="13">
        <v>3.9088536681519486</v>
      </c>
      <c r="F117" s="64">
        <v>1.8389565206398523E-2</v>
      </c>
      <c r="G117" s="15">
        <v>112513</v>
      </c>
      <c r="H117" s="16">
        <v>1889.1882974416712</v>
      </c>
      <c r="I117" s="67">
        <v>1923.92964882464</v>
      </c>
      <c r="J117" s="17">
        <v>34.741351382968787</v>
      </c>
      <c r="K117" s="64">
        <v>1.838956520639861E-2</v>
      </c>
      <c r="O117" s="69"/>
      <c r="P117" s="69"/>
      <c r="Q117" s="70"/>
      <c r="R117" s="70"/>
      <c r="S117" s="69"/>
    </row>
    <row r="118" spans="1:19" x14ac:dyDescent="0.25">
      <c r="A118" s="10" t="s">
        <v>212</v>
      </c>
      <c r="B118" s="10" t="s">
        <v>213</v>
      </c>
      <c r="C118" s="12">
        <v>290.87229701364487</v>
      </c>
      <c r="D118" s="12">
        <v>294.92670462843421</v>
      </c>
      <c r="E118" s="13">
        <v>4.0544076147893406</v>
      </c>
      <c r="F118" s="64">
        <v>1.3938789140167404E-2</v>
      </c>
      <c r="G118" s="15">
        <v>167613</v>
      </c>
      <c r="H118" s="16">
        <v>1735.3802927794675</v>
      </c>
      <c r="I118" s="67">
        <v>1759.5693927585221</v>
      </c>
      <c r="J118" s="17">
        <v>24.189099979054618</v>
      </c>
      <c r="K118" s="64">
        <v>1.3938789140167201E-2</v>
      </c>
      <c r="O118" s="69"/>
      <c r="P118" s="69"/>
      <c r="Q118" s="70"/>
      <c r="R118" s="70"/>
      <c r="S118" s="69"/>
    </row>
    <row r="119" spans="1:19" x14ac:dyDescent="0.25">
      <c r="A119" s="10" t="s">
        <v>214</v>
      </c>
      <c r="B119" s="10" t="s">
        <v>215</v>
      </c>
      <c r="C119" s="12">
        <v>281.56613341340312</v>
      </c>
      <c r="D119" s="12">
        <v>281.66026366243273</v>
      </c>
      <c r="E119" s="13">
        <v>9.4130249029603874E-2</v>
      </c>
      <c r="F119" s="64">
        <v>3.3430955594151393E-4</v>
      </c>
      <c r="G119" s="15">
        <v>149968</v>
      </c>
      <c r="H119" s="16">
        <v>1877.5080911487992</v>
      </c>
      <c r="I119" s="67">
        <v>1878.1357600450278</v>
      </c>
      <c r="J119" s="17">
        <v>0.62766889622866984</v>
      </c>
      <c r="K119" s="64">
        <v>3.3430955594157536E-4</v>
      </c>
      <c r="O119" s="69"/>
      <c r="P119" s="69"/>
      <c r="Q119" s="70"/>
      <c r="R119" s="70"/>
      <c r="S119" s="69"/>
    </row>
    <row r="120" spans="1:19" x14ac:dyDescent="0.25">
      <c r="A120" s="10" t="s">
        <v>216</v>
      </c>
      <c r="B120" s="10" t="s">
        <v>217</v>
      </c>
      <c r="C120" s="12">
        <v>505.52227086346153</v>
      </c>
      <c r="D120" s="12">
        <v>502.21227693687473</v>
      </c>
      <c r="E120" s="13">
        <v>-3.3099939265867988</v>
      </c>
      <c r="F120" s="64">
        <v>-6.5476718185593207E-3</v>
      </c>
      <c r="G120" s="15">
        <v>261092</v>
      </c>
      <c r="H120" s="16">
        <v>1936.1844517007855</v>
      </c>
      <c r="I120" s="67">
        <v>1923.5069513308517</v>
      </c>
      <c r="J120" s="17">
        <v>-12.677500369933796</v>
      </c>
      <c r="K120" s="64">
        <v>-6.547671818559234E-3</v>
      </c>
      <c r="O120" s="69"/>
      <c r="P120" s="69"/>
      <c r="Q120" s="70"/>
      <c r="R120" s="70"/>
      <c r="S120" s="69"/>
    </row>
    <row r="121" spans="1:19" x14ac:dyDescent="0.25">
      <c r="A121" s="10" t="s">
        <v>218</v>
      </c>
      <c r="B121" s="10" t="s">
        <v>219</v>
      </c>
      <c r="C121" s="12">
        <v>96.945699373486462</v>
      </c>
      <c r="D121" s="12">
        <v>94.699072106384847</v>
      </c>
      <c r="E121" s="13">
        <v>-2.2466272671016156</v>
      </c>
      <c r="F121" s="64">
        <v>-2.3174078702000084E-2</v>
      </c>
      <c r="G121" s="15">
        <v>49070</v>
      </c>
      <c r="H121" s="16">
        <v>1975.6612874156604</v>
      </c>
      <c r="I121" s="67">
        <v>1929.8771572525952</v>
      </c>
      <c r="J121" s="17">
        <v>-45.784130163065129</v>
      </c>
      <c r="K121" s="64">
        <v>-2.3174078701999987E-2</v>
      </c>
      <c r="O121" s="69"/>
      <c r="P121" s="69"/>
      <c r="Q121" s="70"/>
      <c r="R121" s="72"/>
      <c r="S121" s="69"/>
    </row>
    <row r="122" spans="1:19" x14ac:dyDescent="0.25">
      <c r="A122" s="10" t="s">
        <v>220</v>
      </c>
      <c r="B122" s="10" t="s">
        <v>221</v>
      </c>
      <c r="C122" s="12">
        <v>217.18540429176443</v>
      </c>
      <c r="D122" s="12">
        <v>209.90360432854152</v>
      </c>
      <c r="E122" s="13">
        <v>-7.2817999632229089</v>
      </c>
      <c r="F122" s="64">
        <v>-3.3528035583093883E-2</v>
      </c>
      <c r="G122" s="15">
        <v>107735</v>
      </c>
      <c r="H122" s="16">
        <v>2015.9224420268663</v>
      </c>
      <c r="I122" s="67">
        <v>1948.332522657832</v>
      </c>
      <c r="J122" s="17">
        <v>-67.589919369034305</v>
      </c>
      <c r="K122" s="64">
        <v>-3.352803558309389E-2</v>
      </c>
      <c r="O122" s="69"/>
      <c r="P122" s="69"/>
      <c r="Q122" s="70"/>
      <c r="R122" s="70"/>
      <c r="S122" s="69"/>
    </row>
    <row r="123" spans="1:19" x14ac:dyDescent="0.25">
      <c r="A123" s="10" t="s">
        <v>222</v>
      </c>
      <c r="B123" s="10" t="s">
        <v>223</v>
      </c>
      <c r="C123" s="12">
        <v>501.60634621366478</v>
      </c>
      <c r="D123" s="12">
        <v>488.02469394410053</v>
      </c>
      <c r="E123" s="13">
        <v>-13.581652269564245</v>
      </c>
      <c r="F123" s="64">
        <v>-2.7076316661629695E-2</v>
      </c>
      <c r="G123" s="15">
        <v>238256</v>
      </c>
      <c r="H123" s="16">
        <v>2105.3251385638341</v>
      </c>
      <c r="I123" s="67">
        <v>2048.3206884363899</v>
      </c>
      <c r="J123" s="17">
        <v>-57.004450127444215</v>
      </c>
      <c r="K123" s="64">
        <v>-2.70763166616299E-2</v>
      </c>
      <c r="O123" s="69"/>
      <c r="P123" s="69"/>
      <c r="Q123" s="70"/>
      <c r="R123" s="70"/>
      <c r="S123" s="69"/>
    </row>
    <row r="124" spans="1:19" x14ac:dyDescent="0.25">
      <c r="A124" s="10" t="s">
        <v>224</v>
      </c>
      <c r="B124" s="10" t="s">
        <v>225</v>
      </c>
      <c r="C124" s="12">
        <v>266.86701180964019</v>
      </c>
      <c r="D124" s="12">
        <v>263.75518283608079</v>
      </c>
      <c r="E124" s="13">
        <v>-3.1118289735593976</v>
      </c>
      <c r="F124" s="64">
        <v>-1.1660598110114512E-2</v>
      </c>
      <c r="G124" s="15">
        <v>152191</v>
      </c>
      <c r="H124" s="16">
        <v>1753.5006131087921</v>
      </c>
      <c r="I124" s="67">
        <v>1733.053747173491</v>
      </c>
      <c r="J124" s="17">
        <v>-20.446865935301048</v>
      </c>
      <c r="K124" s="64">
        <v>-1.1660598110114528E-2</v>
      </c>
      <c r="O124" s="69"/>
      <c r="P124" s="69"/>
      <c r="Q124" s="70"/>
      <c r="R124" s="70"/>
      <c r="S124" s="69"/>
    </row>
    <row r="125" spans="1:19" x14ac:dyDescent="0.25">
      <c r="A125" s="10" t="s">
        <v>226</v>
      </c>
      <c r="B125" s="10" t="s">
        <v>227</v>
      </c>
      <c r="C125" s="12">
        <v>126.40649698658918</v>
      </c>
      <c r="D125" s="12">
        <v>121.05854551871201</v>
      </c>
      <c r="E125" s="13">
        <v>-5.3479514678771665</v>
      </c>
      <c r="F125" s="64">
        <v>-4.2307568007715186E-2</v>
      </c>
      <c r="G125" s="15">
        <v>55267</v>
      </c>
      <c r="H125" s="16">
        <v>2287.1966451334279</v>
      </c>
      <c r="I125" s="67">
        <v>2190.4309175224275</v>
      </c>
      <c r="J125" s="17">
        <v>-96.765727611000329</v>
      </c>
      <c r="K125" s="64">
        <v>-4.2307568007715103E-2</v>
      </c>
      <c r="O125" s="69"/>
      <c r="P125" s="69"/>
      <c r="Q125" s="70"/>
      <c r="R125" s="70"/>
      <c r="S125" s="69"/>
    </row>
    <row r="126" spans="1:19" x14ac:dyDescent="0.25">
      <c r="A126" s="10" t="s">
        <v>228</v>
      </c>
      <c r="B126" s="10" t="s">
        <v>229</v>
      </c>
      <c r="C126" s="12">
        <v>103.65384495601333</v>
      </c>
      <c r="D126" s="12">
        <v>98.85421797564841</v>
      </c>
      <c r="E126" s="13">
        <v>-4.7996269803649199</v>
      </c>
      <c r="F126" s="64">
        <v>-4.6304379566447298E-2</v>
      </c>
      <c r="G126" s="15">
        <v>42652</v>
      </c>
      <c r="H126" s="16">
        <v>2430.2223800997217</v>
      </c>
      <c r="I126" s="67">
        <v>2317.692440580709</v>
      </c>
      <c r="J126" s="17">
        <v>-112.52993951901271</v>
      </c>
      <c r="K126" s="64">
        <v>-4.6304379566447396E-2</v>
      </c>
      <c r="O126" s="69"/>
      <c r="P126" s="69"/>
      <c r="Q126" s="70"/>
      <c r="R126" s="70"/>
      <c r="S126" s="69"/>
    </row>
    <row r="127" spans="1:19" x14ac:dyDescent="0.25">
      <c r="A127" s="10" t="s">
        <v>230</v>
      </c>
      <c r="B127" s="10" t="s">
        <v>231</v>
      </c>
      <c r="C127" s="12">
        <v>165.88007820979388</v>
      </c>
      <c r="D127" s="12">
        <v>164.6691716744032</v>
      </c>
      <c r="E127" s="13">
        <v>-1.2109065353906772</v>
      </c>
      <c r="F127" s="64">
        <v>-7.2998912736175871E-3</v>
      </c>
      <c r="G127" s="15">
        <v>83086</v>
      </c>
      <c r="H127" s="16">
        <v>1996.4865104806331</v>
      </c>
      <c r="I127" s="67">
        <v>1981.9123760248801</v>
      </c>
      <c r="J127" s="17">
        <v>-14.574134455752983</v>
      </c>
      <c r="K127" s="64">
        <v>-7.2998912736176782E-3</v>
      </c>
      <c r="O127" s="69"/>
      <c r="P127" s="69"/>
      <c r="Q127" s="70"/>
      <c r="R127" s="70"/>
      <c r="S127" s="69"/>
    </row>
    <row r="128" spans="1:19" x14ac:dyDescent="0.25">
      <c r="A128" s="10" t="s">
        <v>232</v>
      </c>
      <c r="B128" s="10" t="s">
        <v>233</v>
      </c>
      <c r="C128" s="12">
        <v>146.21417548879722</v>
      </c>
      <c r="D128" s="12">
        <v>143.67313876609583</v>
      </c>
      <c r="E128" s="13">
        <v>-2.5410367227013921</v>
      </c>
      <c r="F128" s="64">
        <v>-1.7378867091420173E-2</v>
      </c>
      <c r="G128" s="15">
        <v>69532</v>
      </c>
      <c r="H128" s="16">
        <v>2102.8328753494393</v>
      </c>
      <c r="I128" s="67">
        <v>2066.2880222932722</v>
      </c>
      <c r="J128" s="17">
        <v>-36.544853056167085</v>
      </c>
      <c r="K128" s="64">
        <v>-1.7378867091420294E-2</v>
      </c>
      <c r="O128" s="69"/>
      <c r="P128" s="69"/>
      <c r="Q128" s="70"/>
      <c r="R128" s="70"/>
      <c r="S128" s="69"/>
    </row>
    <row r="129" spans="1:19" x14ac:dyDescent="0.25">
      <c r="A129" s="10" t="s">
        <v>234</v>
      </c>
      <c r="B129" s="10" t="s">
        <v>235</v>
      </c>
      <c r="C129" s="12">
        <v>263.00798221653315</v>
      </c>
      <c r="D129" s="12">
        <v>248.02866326582895</v>
      </c>
      <c r="E129" s="13">
        <v>-14.979318950704197</v>
      </c>
      <c r="F129" s="64">
        <v>-5.6953856778277551E-2</v>
      </c>
      <c r="G129" s="15">
        <v>118016</v>
      </c>
      <c r="H129" s="16">
        <v>2228.5790250180748</v>
      </c>
      <c r="I129" s="67">
        <v>2101.6528544081225</v>
      </c>
      <c r="J129" s="17">
        <v>-126.92617060995235</v>
      </c>
      <c r="K129" s="64">
        <v>-5.6953856778277322E-2</v>
      </c>
      <c r="O129" s="69"/>
      <c r="P129" s="69"/>
      <c r="Q129" s="70"/>
      <c r="R129" s="70"/>
      <c r="S129" s="69"/>
    </row>
    <row r="130" spans="1:19" x14ac:dyDescent="0.25">
      <c r="A130" s="10" t="s">
        <v>236</v>
      </c>
      <c r="B130" s="10" t="s">
        <v>237</v>
      </c>
      <c r="C130" s="12">
        <v>327.50571018132797</v>
      </c>
      <c r="D130" s="12">
        <v>309.74780622288722</v>
      </c>
      <c r="E130" s="13">
        <v>-17.75790395844075</v>
      </c>
      <c r="F130" s="64">
        <v>-5.4221662115780653E-2</v>
      </c>
      <c r="G130" s="15">
        <v>131463</v>
      </c>
      <c r="H130" s="16">
        <v>2491.2386769001773</v>
      </c>
      <c r="I130" s="67">
        <v>2356.159575111531</v>
      </c>
      <c r="J130" s="17">
        <v>-135.07910178864631</v>
      </c>
      <c r="K130" s="64">
        <v>-5.4221662115780833E-2</v>
      </c>
      <c r="O130" s="69"/>
      <c r="P130" s="69"/>
      <c r="Q130" s="70"/>
      <c r="R130" s="70"/>
      <c r="S130" s="69"/>
    </row>
    <row r="131" spans="1:19" x14ac:dyDescent="0.25">
      <c r="A131" s="10" t="s">
        <v>238</v>
      </c>
      <c r="B131" s="10" t="s">
        <v>239</v>
      </c>
      <c r="C131" s="12">
        <v>174.78452004766655</v>
      </c>
      <c r="D131" s="12">
        <v>169.78379132750408</v>
      </c>
      <c r="E131" s="13">
        <v>-5.0007287201624706</v>
      </c>
      <c r="F131" s="64">
        <v>-2.8610821592202167E-2</v>
      </c>
      <c r="G131" s="15">
        <v>78387</v>
      </c>
      <c r="H131" s="16">
        <v>2229.7641196584455</v>
      </c>
      <c r="I131" s="67">
        <v>2165.9687362382037</v>
      </c>
      <c r="J131" s="17">
        <v>-63.795383420241706</v>
      </c>
      <c r="K131" s="64">
        <v>-2.8610821592202258E-2</v>
      </c>
      <c r="O131" s="69"/>
      <c r="P131" s="69"/>
      <c r="Q131" s="70"/>
      <c r="R131" s="70"/>
      <c r="S131" s="69"/>
    </row>
    <row r="132" spans="1:19" x14ac:dyDescent="0.25">
      <c r="A132" s="10" t="s">
        <v>240</v>
      </c>
      <c r="B132" s="10" t="s">
        <v>241</v>
      </c>
      <c r="C132" s="12">
        <v>218.38963789913137</v>
      </c>
      <c r="D132" s="12">
        <v>215.56207334119657</v>
      </c>
      <c r="E132" s="13">
        <v>-2.8275645579348065</v>
      </c>
      <c r="F132" s="64">
        <v>-1.2947338459532529E-2</v>
      </c>
      <c r="G132" s="15">
        <v>112698</v>
      </c>
      <c r="H132" s="16">
        <v>1937.8306438369036</v>
      </c>
      <c r="I132" s="67">
        <v>1912.7408946138935</v>
      </c>
      <c r="J132" s="17">
        <v>-25.089749223010131</v>
      </c>
      <c r="K132" s="64">
        <v>-1.2947338459532481E-2</v>
      </c>
      <c r="O132" s="69"/>
      <c r="P132" s="69"/>
      <c r="Q132" s="70"/>
      <c r="R132" s="70"/>
      <c r="S132" s="69"/>
    </row>
    <row r="133" spans="1:19" x14ac:dyDescent="0.25">
      <c r="A133" s="10" t="s">
        <v>242</v>
      </c>
      <c r="B133" s="10" t="s">
        <v>243</v>
      </c>
      <c r="C133" s="12">
        <v>158.36267308256916</v>
      </c>
      <c r="D133" s="12">
        <v>149.45761020009712</v>
      </c>
      <c r="E133" s="13">
        <v>-8.9050628824720377</v>
      </c>
      <c r="F133" s="64">
        <v>-5.6232082403844003E-2</v>
      </c>
      <c r="G133" s="15">
        <v>61216</v>
      </c>
      <c r="H133" s="16">
        <v>2586.9490506169818</v>
      </c>
      <c r="I133" s="67">
        <v>2441.4795184281415</v>
      </c>
      <c r="J133" s="17">
        <v>-145.46953218884028</v>
      </c>
      <c r="K133" s="64">
        <v>-5.6232082403844058E-2</v>
      </c>
      <c r="O133" s="69"/>
      <c r="P133" s="69"/>
      <c r="Q133" s="70"/>
      <c r="R133" s="70"/>
      <c r="S133" s="69"/>
    </row>
    <row r="134" spans="1:19" x14ac:dyDescent="0.25">
      <c r="A134" s="10" t="s">
        <v>244</v>
      </c>
      <c r="B134" s="10" t="s">
        <v>245</v>
      </c>
      <c r="C134" s="12">
        <v>206.70857442023737</v>
      </c>
      <c r="D134" s="12">
        <v>203.28811524188424</v>
      </c>
      <c r="E134" s="13">
        <v>-3.4204591783531271</v>
      </c>
      <c r="F134" s="64">
        <v>-1.6547253484508837E-2</v>
      </c>
      <c r="G134" s="15">
        <v>106599</v>
      </c>
      <c r="H134" s="16">
        <v>1939.1230163532243</v>
      </c>
      <c r="I134" s="67">
        <v>1907.0358562639822</v>
      </c>
      <c r="J134" s="17">
        <v>-32.087160089242161</v>
      </c>
      <c r="K134" s="64">
        <v>-1.6547253484508827E-2</v>
      </c>
      <c r="O134" s="69"/>
      <c r="P134" s="69"/>
      <c r="Q134" s="70"/>
      <c r="R134" s="70"/>
      <c r="S134" s="69"/>
    </row>
    <row r="135" spans="1:19" x14ac:dyDescent="0.25">
      <c r="A135" s="10" t="s">
        <v>246</v>
      </c>
      <c r="B135" s="10" t="s">
        <v>247</v>
      </c>
      <c r="C135" s="12">
        <v>149.86489356525743</v>
      </c>
      <c r="D135" s="12">
        <v>144.35905737710155</v>
      </c>
      <c r="E135" s="13">
        <v>-5.5058361881558824</v>
      </c>
      <c r="F135" s="64">
        <v>-3.6738665455084793E-2</v>
      </c>
      <c r="G135" s="15">
        <v>72634</v>
      </c>
      <c r="H135" s="16">
        <v>2063.2884539644992</v>
      </c>
      <c r="I135" s="67">
        <v>1987.4859897169581</v>
      </c>
      <c r="J135" s="17">
        <v>-75.802464247541138</v>
      </c>
      <c r="K135" s="64">
        <v>-3.6738665455084932E-2</v>
      </c>
      <c r="O135" s="69"/>
      <c r="P135" s="69"/>
      <c r="Q135" s="70"/>
      <c r="R135" s="70"/>
      <c r="S135" s="69"/>
    </row>
    <row r="136" spans="1:19" x14ac:dyDescent="0.25">
      <c r="A136" s="10" t="s">
        <v>248</v>
      </c>
      <c r="B136" s="10" t="s">
        <v>249</v>
      </c>
      <c r="C136" s="12">
        <v>142.63059884762353</v>
      </c>
      <c r="D136" s="12">
        <v>139.26822391066759</v>
      </c>
      <c r="E136" s="13">
        <v>-3.3623749369559448</v>
      </c>
      <c r="F136" s="64">
        <v>-2.357400841139333E-2</v>
      </c>
      <c r="G136" s="15">
        <v>74170</v>
      </c>
      <c r="H136" s="16">
        <v>1923.022769955825</v>
      </c>
      <c r="I136" s="67">
        <v>1877.6894150015855</v>
      </c>
      <c r="J136" s="17">
        <v>-45.333354954239439</v>
      </c>
      <c r="K136" s="64">
        <v>-2.3574008411393288E-2</v>
      </c>
      <c r="O136" s="69"/>
      <c r="P136" s="69"/>
      <c r="Q136" s="70"/>
      <c r="R136" s="70"/>
      <c r="S136" s="69"/>
    </row>
    <row r="137" spans="1:19" x14ac:dyDescent="0.25">
      <c r="A137" s="10" t="s">
        <v>250</v>
      </c>
      <c r="B137" s="10" t="s">
        <v>251</v>
      </c>
      <c r="C137" s="12">
        <v>170.92250845346555</v>
      </c>
      <c r="D137" s="12">
        <v>171.67187342859162</v>
      </c>
      <c r="E137" s="13">
        <v>0.74936497512607048</v>
      </c>
      <c r="F137" s="64">
        <v>4.3842381082892226E-3</v>
      </c>
      <c r="G137" s="15">
        <v>93386</v>
      </c>
      <c r="H137" s="16">
        <v>1830.2797898342958</v>
      </c>
      <c r="I137" s="67">
        <v>1838.3041722377191</v>
      </c>
      <c r="J137" s="17">
        <v>8.0243824034232603</v>
      </c>
      <c r="K137" s="64">
        <v>4.384238108289305E-3</v>
      </c>
      <c r="O137" s="69"/>
      <c r="P137" s="69"/>
      <c r="Q137" s="70"/>
      <c r="R137" s="70"/>
      <c r="S137" s="69"/>
    </row>
    <row r="138" spans="1:19" x14ac:dyDescent="0.25">
      <c r="A138" s="10" t="s">
        <v>252</v>
      </c>
      <c r="B138" s="10" t="s">
        <v>253</v>
      </c>
      <c r="C138" s="12">
        <v>307.02317374031742</v>
      </c>
      <c r="D138" s="12">
        <v>304.08189950080487</v>
      </c>
      <c r="E138" s="13">
        <v>-2.941274239512552</v>
      </c>
      <c r="F138" s="64">
        <v>-9.5799747090110684E-3</v>
      </c>
      <c r="G138" s="15">
        <v>148414</v>
      </c>
      <c r="H138" s="16">
        <v>2068.694151093006</v>
      </c>
      <c r="I138" s="67">
        <v>2048.8761134448559</v>
      </c>
      <c r="J138" s="17">
        <v>-19.818037648150039</v>
      </c>
      <c r="K138" s="64">
        <v>-9.5799747090110302E-3</v>
      </c>
      <c r="O138" s="69"/>
      <c r="P138" s="69"/>
      <c r="Q138" s="70"/>
      <c r="R138" s="70"/>
      <c r="S138" s="69"/>
    </row>
    <row r="139" spans="1:19" x14ac:dyDescent="0.25">
      <c r="A139" s="10" t="s">
        <v>254</v>
      </c>
      <c r="B139" s="10" t="s">
        <v>255</v>
      </c>
      <c r="C139" s="12">
        <v>325.96576195052552</v>
      </c>
      <c r="D139" s="12">
        <v>308.08674052711024</v>
      </c>
      <c r="E139" s="13">
        <v>-17.879021423415281</v>
      </c>
      <c r="F139" s="64">
        <v>-5.4849384537904097E-2</v>
      </c>
      <c r="G139" s="15">
        <v>133686</v>
      </c>
      <c r="H139" s="16">
        <v>2438.2939271915202</v>
      </c>
      <c r="I139" s="67">
        <v>2304.5550059625557</v>
      </c>
      <c r="J139" s="17">
        <v>-133.7389212289645</v>
      </c>
      <c r="K139" s="64">
        <v>-5.4849384537904292E-2</v>
      </c>
      <c r="O139" s="69"/>
      <c r="P139" s="69"/>
      <c r="Q139" s="70"/>
      <c r="R139" s="70"/>
      <c r="S139" s="69"/>
    </row>
    <row r="140" spans="1:19" x14ac:dyDescent="0.25">
      <c r="A140" s="10" t="s">
        <v>256</v>
      </c>
      <c r="B140" s="10" t="s">
        <v>257</v>
      </c>
      <c r="C140" s="12">
        <v>164.88334883469602</v>
      </c>
      <c r="D140" s="12">
        <v>160.63935217305712</v>
      </c>
      <c r="E140" s="13">
        <v>-4.2439966616389029</v>
      </c>
      <c r="F140" s="64">
        <v>-2.5739389038572515E-2</v>
      </c>
      <c r="G140" s="15">
        <v>80649</v>
      </c>
      <c r="H140" s="16">
        <v>2044.4562094346616</v>
      </c>
      <c r="I140" s="67">
        <v>1991.8331556876974</v>
      </c>
      <c r="J140" s="17">
        <v>-52.62305374696416</v>
      </c>
      <c r="K140" s="64">
        <v>-2.5739389038572574E-2</v>
      </c>
      <c r="O140" s="69"/>
      <c r="P140" s="69"/>
      <c r="Q140" s="70"/>
      <c r="R140" s="70"/>
      <c r="S140" s="69"/>
    </row>
    <row r="141" spans="1:19" x14ac:dyDescent="0.25">
      <c r="A141" s="10" t="s">
        <v>258</v>
      </c>
      <c r="B141" s="10" t="s">
        <v>259</v>
      </c>
      <c r="C141" s="12">
        <v>231.58350427999579</v>
      </c>
      <c r="D141" s="12">
        <v>223.98225594607661</v>
      </c>
      <c r="E141" s="13">
        <v>-7.6012483339191874</v>
      </c>
      <c r="F141" s="64">
        <v>-3.2822926475492425E-2</v>
      </c>
      <c r="G141" s="15">
        <v>116384</v>
      </c>
      <c r="H141" s="16">
        <v>1989.822520965045</v>
      </c>
      <c r="I141" s="67">
        <v>1924.5107226601303</v>
      </c>
      <c r="J141" s="17">
        <v>-65.311798304914646</v>
      </c>
      <c r="K141" s="64">
        <v>-3.2822926475492419E-2</v>
      </c>
      <c r="O141" s="69"/>
      <c r="P141" s="69"/>
      <c r="Q141" s="70"/>
      <c r="R141" s="70"/>
      <c r="S141" s="69"/>
    </row>
    <row r="142" spans="1:19" x14ac:dyDescent="0.25">
      <c r="A142" s="10" t="s">
        <v>260</v>
      </c>
      <c r="B142" s="10" t="s">
        <v>261</v>
      </c>
      <c r="C142" s="12">
        <v>115.84727491983647</v>
      </c>
      <c r="D142" s="12">
        <v>117.57932026739357</v>
      </c>
      <c r="E142" s="13">
        <v>1.7320453475571043</v>
      </c>
      <c r="F142" s="64">
        <v>1.4951109974366147E-2</v>
      </c>
      <c r="G142" s="15">
        <v>67482</v>
      </c>
      <c r="H142" s="16">
        <v>1716.7137150623346</v>
      </c>
      <c r="I142" s="67">
        <v>1742.3804906107343</v>
      </c>
      <c r="J142" s="17">
        <v>25.666775548399755</v>
      </c>
      <c r="K142" s="64">
        <v>1.4951109974366217E-2</v>
      </c>
      <c r="O142" s="69"/>
      <c r="P142" s="69"/>
      <c r="Q142" s="70"/>
      <c r="R142" s="70"/>
      <c r="S142" s="69"/>
    </row>
    <row r="143" spans="1:19" x14ac:dyDescent="0.25">
      <c r="A143" s="10" t="s">
        <v>262</v>
      </c>
      <c r="B143" s="10" t="s">
        <v>263</v>
      </c>
      <c r="C143" s="12">
        <v>185.34199734526314</v>
      </c>
      <c r="D143" s="12">
        <v>179.23802722801256</v>
      </c>
      <c r="E143" s="13">
        <v>-6.1039701172505829</v>
      </c>
      <c r="F143" s="64">
        <v>-3.2933550974309625E-2</v>
      </c>
      <c r="G143" s="15">
        <v>89223</v>
      </c>
      <c r="H143" s="16">
        <v>2077.289458382515</v>
      </c>
      <c r="I143" s="67">
        <v>2008.8769401164784</v>
      </c>
      <c r="J143" s="17">
        <v>-68.412518266036614</v>
      </c>
      <c r="K143" s="64">
        <v>-3.2933550974309639E-2</v>
      </c>
      <c r="O143" s="69"/>
      <c r="P143" s="69"/>
      <c r="Q143" s="70"/>
      <c r="R143" s="70"/>
      <c r="S143" s="69"/>
    </row>
    <row r="144" spans="1:19" x14ac:dyDescent="0.25">
      <c r="A144" s="10" t="s">
        <v>264</v>
      </c>
      <c r="B144" s="10" t="s">
        <v>265</v>
      </c>
      <c r="C144" s="12">
        <v>143.73601840989105</v>
      </c>
      <c r="D144" s="12">
        <v>141.35170178726167</v>
      </c>
      <c r="E144" s="13">
        <v>-2.3843166226293704</v>
      </c>
      <c r="F144" s="64">
        <v>-1.6588163836777713E-2</v>
      </c>
      <c r="G144" s="15">
        <v>68181</v>
      </c>
      <c r="H144" s="16">
        <v>2108.1535678545497</v>
      </c>
      <c r="I144" s="67">
        <v>2073.1831710778906</v>
      </c>
      <c r="J144" s="17">
        <v>-34.970396776659072</v>
      </c>
      <c r="K144" s="64">
        <v>-1.6588163836777865E-2</v>
      </c>
      <c r="O144" s="69"/>
      <c r="P144" s="69"/>
      <c r="Q144" s="70"/>
      <c r="R144" s="70"/>
      <c r="S144" s="69"/>
    </row>
    <row r="145" spans="1:19" x14ac:dyDescent="0.25">
      <c r="A145" s="10" t="s">
        <v>266</v>
      </c>
      <c r="B145" s="10" t="s">
        <v>267</v>
      </c>
      <c r="C145" s="12">
        <v>141.42153067222122</v>
      </c>
      <c r="D145" s="12">
        <v>136.22692131291453</v>
      </c>
      <c r="E145" s="13">
        <v>-5.1946093593066962</v>
      </c>
      <c r="F145" s="64">
        <v>-3.6731389729803353E-2</v>
      </c>
      <c r="G145" s="15">
        <v>62751</v>
      </c>
      <c r="H145" s="16">
        <v>2253.6936570289113</v>
      </c>
      <c r="I145" s="67">
        <v>2170.9123569809967</v>
      </c>
      <c r="J145" s="17">
        <v>-82.781300047914556</v>
      </c>
      <c r="K145" s="64">
        <v>-3.6731389729803283E-2</v>
      </c>
      <c r="O145" s="69"/>
      <c r="P145" s="69"/>
      <c r="Q145" s="70"/>
      <c r="R145" s="70"/>
      <c r="S145" s="69"/>
    </row>
    <row r="146" spans="1:19" x14ac:dyDescent="0.25">
      <c r="A146" s="10" t="s">
        <v>268</v>
      </c>
      <c r="B146" s="10" t="s">
        <v>269</v>
      </c>
      <c r="C146" s="12">
        <v>32.82334757715531</v>
      </c>
      <c r="D146" s="12">
        <v>33.417139307861142</v>
      </c>
      <c r="E146" s="13">
        <v>0.59379173070583136</v>
      </c>
      <c r="F146" s="64">
        <v>1.8090529288947478E-2</v>
      </c>
      <c r="G146" s="15">
        <v>16368</v>
      </c>
      <c r="H146" s="16">
        <v>2005.3364844303096</v>
      </c>
      <c r="I146" s="67">
        <v>2041.6140828360913</v>
      </c>
      <c r="J146" s="17">
        <v>36.277598405781646</v>
      </c>
      <c r="K146" s="64">
        <v>1.8090529288947558E-2</v>
      </c>
      <c r="O146" s="69"/>
      <c r="P146" s="69"/>
      <c r="Q146" s="70"/>
      <c r="R146" s="70"/>
      <c r="S146" s="69"/>
    </row>
    <row r="147" spans="1:19" x14ac:dyDescent="0.25">
      <c r="A147" s="10" t="s">
        <v>270</v>
      </c>
      <c r="B147" s="10" t="s">
        <v>271</v>
      </c>
      <c r="C147" s="12">
        <v>250.65115395007712</v>
      </c>
      <c r="D147" s="12">
        <v>249.55466698778278</v>
      </c>
      <c r="E147" s="13">
        <v>-1.0964869622943354</v>
      </c>
      <c r="F147" s="64">
        <v>-4.3745538171857997E-3</v>
      </c>
      <c r="G147" s="15">
        <v>136518</v>
      </c>
      <c r="H147" s="16">
        <v>1836.0300762542458</v>
      </c>
      <c r="I147" s="67">
        <v>1827.9982638756996</v>
      </c>
      <c r="J147" s="17">
        <v>-8.0318123785461921</v>
      </c>
      <c r="K147" s="64">
        <v>-4.3745538171859341E-3</v>
      </c>
      <c r="O147" s="69"/>
      <c r="P147" s="69"/>
      <c r="Q147" s="70"/>
      <c r="R147" s="70"/>
      <c r="S147" s="69"/>
    </row>
    <row r="148" spans="1:19" x14ac:dyDescent="0.25">
      <c r="A148" s="10" t="s">
        <v>272</v>
      </c>
      <c r="B148" s="10" t="s">
        <v>273</v>
      </c>
      <c r="C148" s="12">
        <v>117.41595166946969</v>
      </c>
      <c r="D148" s="12">
        <v>114.11357372165138</v>
      </c>
      <c r="E148" s="13">
        <v>-3.3023779478183144</v>
      </c>
      <c r="F148" s="64">
        <v>-2.8125462519050497E-2</v>
      </c>
      <c r="G148" s="15">
        <v>51364</v>
      </c>
      <c r="H148" s="16">
        <v>2285.9580965164259</v>
      </c>
      <c r="I148" s="67">
        <v>2221.6644677527329</v>
      </c>
      <c r="J148" s="17">
        <v>-64.29362876369305</v>
      </c>
      <c r="K148" s="64">
        <v>-2.8125462519050626E-2</v>
      </c>
      <c r="O148" s="69"/>
      <c r="P148" s="69"/>
      <c r="Q148" s="70"/>
      <c r="R148" s="70"/>
      <c r="S148" s="69"/>
    </row>
    <row r="149" spans="1:19" x14ac:dyDescent="0.25">
      <c r="A149" s="10" t="s">
        <v>274</v>
      </c>
      <c r="B149" s="10" t="s">
        <v>275</v>
      </c>
      <c r="C149" s="12">
        <v>207.39760756278633</v>
      </c>
      <c r="D149" s="12">
        <v>208.93006697603641</v>
      </c>
      <c r="E149" s="13">
        <v>1.5324594132500806</v>
      </c>
      <c r="F149" s="64">
        <v>7.3889927239693589E-3</v>
      </c>
      <c r="G149" s="15">
        <v>112566</v>
      </c>
      <c r="H149" s="16">
        <v>1842.4533834620254</v>
      </c>
      <c r="I149" s="67">
        <v>1856.0672581066788</v>
      </c>
      <c r="J149" s="17">
        <v>13.613874644653379</v>
      </c>
      <c r="K149" s="64">
        <v>7.388992723969221E-3</v>
      </c>
      <c r="O149" s="69"/>
      <c r="P149" s="69"/>
      <c r="Q149" s="70"/>
      <c r="R149" s="70"/>
      <c r="S149" s="69"/>
    </row>
    <row r="150" spans="1:19" x14ac:dyDescent="0.25">
      <c r="A150" s="10" t="s">
        <v>276</v>
      </c>
      <c r="B150" s="10" t="s">
        <v>277</v>
      </c>
      <c r="C150" s="12">
        <v>212.55715656494573</v>
      </c>
      <c r="D150" s="12">
        <v>206.0721074526918</v>
      </c>
      <c r="E150" s="13">
        <v>-6.4850491122539324</v>
      </c>
      <c r="F150" s="64">
        <v>-3.0509671925689597E-2</v>
      </c>
      <c r="G150" s="15">
        <v>102708</v>
      </c>
      <c r="H150" s="16">
        <v>2069.5287277032535</v>
      </c>
      <c r="I150" s="67">
        <v>2006.3880851802371</v>
      </c>
      <c r="J150" s="17">
        <v>-63.140642523016368</v>
      </c>
      <c r="K150" s="64">
        <v>-3.0509671925689746E-2</v>
      </c>
      <c r="O150" s="69"/>
      <c r="P150" s="69"/>
      <c r="Q150" s="70"/>
      <c r="R150" s="70"/>
      <c r="S150" s="69"/>
    </row>
    <row r="151" spans="1:19" x14ac:dyDescent="0.25">
      <c r="A151" s="10" t="s">
        <v>278</v>
      </c>
      <c r="B151" s="10" t="s">
        <v>279</v>
      </c>
      <c r="C151" s="12">
        <v>150.95622067439948</v>
      </c>
      <c r="D151" s="12">
        <v>147.34163988779949</v>
      </c>
      <c r="E151" s="13">
        <v>-3.6145807865999871</v>
      </c>
      <c r="F151" s="64">
        <v>-2.3944563334003636E-2</v>
      </c>
      <c r="G151" s="15">
        <v>79454</v>
      </c>
      <c r="H151" s="16">
        <v>1899.9197104538409</v>
      </c>
      <c r="I151" s="67">
        <v>1854.4269626173573</v>
      </c>
      <c r="J151" s="17">
        <v>-45.492747836483659</v>
      </c>
      <c r="K151" s="64">
        <v>-2.3944563334003539E-2</v>
      </c>
      <c r="O151" s="69"/>
      <c r="P151" s="69"/>
      <c r="Q151" s="70"/>
      <c r="R151" s="70"/>
      <c r="S151" s="69"/>
    </row>
    <row r="152" spans="1:19" x14ac:dyDescent="0.25">
      <c r="A152" s="10" t="s">
        <v>280</v>
      </c>
      <c r="B152" s="10" t="s">
        <v>281</v>
      </c>
      <c r="C152" s="12">
        <v>171.53707612727149</v>
      </c>
      <c r="D152" s="12">
        <v>167.92929918918941</v>
      </c>
      <c r="E152" s="13">
        <v>-3.6077769380820826</v>
      </c>
      <c r="F152" s="64">
        <v>-2.103205335857131E-2</v>
      </c>
      <c r="G152" s="15">
        <v>84284</v>
      </c>
      <c r="H152" s="16">
        <v>2035.2270434159684</v>
      </c>
      <c r="I152" s="67">
        <v>1992.4220396420365</v>
      </c>
      <c r="J152" s="17">
        <v>-42.805003773931958</v>
      </c>
      <c r="K152" s="64">
        <v>-2.10320533585713E-2</v>
      </c>
      <c r="O152" s="69"/>
      <c r="P152" s="69"/>
      <c r="Q152" s="70"/>
      <c r="R152" s="70"/>
      <c r="S152" s="69"/>
    </row>
    <row r="153" spans="1:19" x14ac:dyDescent="0.25">
      <c r="A153" s="10" t="s">
        <v>282</v>
      </c>
      <c r="B153" s="10" t="s">
        <v>283</v>
      </c>
      <c r="C153" s="12">
        <v>251.2099336380044</v>
      </c>
      <c r="D153" s="12">
        <v>240.58864420663363</v>
      </c>
      <c r="E153" s="13">
        <v>-10.621289431370769</v>
      </c>
      <c r="F153" s="64">
        <v>-4.2280531177863914E-2</v>
      </c>
      <c r="G153" s="15">
        <v>114022</v>
      </c>
      <c r="H153" s="16">
        <v>2203.1707358054095</v>
      </c>
      <c r="I153" s="67">
        <v>2110.0195068200314</v>
      </c>
      <c r="J153" s="17">
        <v>-93.151228985378111</v>
      </c>
      <c r="K153" s="64">
        <v>-4.2280531177863963E-2</v>
      </c>
      <c r="O153" s="69"/>
      <c r="P153" s="69"/>
      <c r="Q153" s="70"/>
      <c r="R153" s="70"/>
      <c r="S153" s="69"/>
    </row>
    <row r="154" spans="1:19" x14ac:dyDescent="0.25">
      <c r="A154" s="10" t="s">
        <v>284</v>
      </c>
      <c r="B154" s="10" t="s">
        <v>285</v>
      </c>
      <c r="C154" s="12">
        <v>164.08027793369831</v>
      </c>
      <c r="D154" s="12">
        <v>163.92222508440983</v>
      </c>
      <c r="E154" s="13">
        <v>-0.15805284928848096</v>
      </c>
      <c r="F154" s="64">
        <v>-9.632653678972136E-4</v>
      </c>
      <c r="G154" s="15">
        <v>92843</v>
      </c>
      <c r="H154" s="16">
        <v>1767.2875492357884</v>
      </c>
      <c r="I154" s="67">
        <v>1765.5851823444937</v>
      </c>
      <c r="J154" s="17">
        <v>-1.7023668912947869</v>
      </c>
      <c r="K154" s="64">
        <v>-9.6326536789721935E-4</v>
      </c>
      <c r="O154" s="69"/>
      <c r="P154" s="69"/>
      <c r="Q154" s="70"/>
      <c r="R154" s="70"/>
      <c r="S154" s="69"/>
    </row>
    <row r="155" spans="1:19" x14ac:dyDescent="0.25">
      <c r="A155" s="10" t="s">
        <v>286</v>
      </c>
      <c r="B155" s="10" t="s">
        <v>287</v>
      </c>
      <c r="C155" s="12">
        <v>150.44458231039948</v>
      </c>
      <c r="D155" s="12">
        <v>146.44816219726323</v>
      </c>
      <c r="E155" s="13">
        <v>-3.9964201131362529</v>
      </c>
      <c r="F155" s="64">
        <v>-2.6564067989439326E-2</v>
      </c>
      <c r="G155" s="15">
        <v>71374</v>
      </c>
      <c r="H155" s="16">
        <v>2107.8345379325733</v>
      </c>
      <c r="I155" s="67">
        <v>2051.841877956444</v>
      </c>
      <c r="J155" s="17">
        <v>-55.992659976129289</v>
      </c>
      <c r="K155" s="64">
        <v>-2.6564067989439319E-2</v>
      </c>
      <c r="O155" s="69"/>
      <c r="P155" s="69"/>
      <c r="Q155" s="70"/>
      <c r="R155" s="70"/>
      <c r="S155" s="69"/>
    </row>
    <row r="156" spans="1:19" x14ac:dyDescent="0.25">
      <c r="A156" s="10" t="s">
        <v>288</v>
      </c>
      <c r="B156" s="10" t="s">
        <v>289</v>
      </c>
      <c r="C156" s="12">
        <v>136.47495095402897</v>
      </c>
      <c r="D156" s="12">
        <v>133.45028963064826</v>
      </c>
      <c r="E156" s="13">
        <v>-3.0246613233807125</v>
      </c>
      <c r="F156" s="64">
        <v>-2.2162758090307409E-2</v>
      </c>
      <c r="G156" s="15">
        <v>65252</v>
      </c>
      <c r="H156" s="16">
        <v>2091.5060220993832</v>
      </c>
      <c r="I156" s="67">
        <v>2045.1524800871737</v>
      </c>
      <c r="J156" s="17">
        <v>-46.353542012209573</v>
      </c>
      <c r="K156" s="64">
        <v>-2.2162758090307315E-2</v>
      </c>
      <c r="O156" s="69"/>
      <c r="P156" s="69"/>
      <c r="Q156" s="70"/>
      <c r="R156" s="70"/>
      <c r="S156" s="69"/>
    </row>
    <row r="157" spans="1:19" x14ac:dyDescent="0.25">
      <c r="A157" s="10" t="s">
        <v>290</v>
      </c>
      <c r="B157" s="10" t="s">
        <v>291</v>
      </c>
      <c r="C157" s="12">
        <v>136.16559690134039</v>
      </c>
      <c r="D157" s="12">
        <v>132.04494121532383</v>
      </c>
      <c r="E157" s="13">
        <v>-4.120655686016562</v>
      </c>
      <c r="F157" s="64">
        <v>-3.0262091011154658E-2</v>
      </c>
      <c r="G157" s="15">
        <v>65702</v>
      </c>
      <c r="H157" s="16">
        <v>2072.472632512563</v>
      </c>
      <c r="I157" s="67">
        <v>2009.7552770893403</v>
      </c>
      <c r="J157" s="17">
        <v>-62.717355423222671</v>
      </c>
      <c r="K157" s="64">
        <v>-3.0262091011154759E-2</v>
      </c>
      <c r="O157" s="69"/>
      <c r="P157" s="69"/>
      <c r="Q157" s="70"/>
      <c r="R157" s="70"/>
      <c r="S157" s="69"/>
    </row>
    <row r="158" spans="1:19" x14ac:dyDescent="0.25">
      <c r="A158" s="10" t="s">
        <v>292</v>
      </c>
      <c r="B158" s="10" t="s">
        <v>293</v>
      </c>
      <c r="C158" s="12">
        <v>159.34849211815251</v>
      </c>
      <c r="D158" s="12">
        <v>158.63582394053813</v>
      </c>
      <c r="E158" s="13">
        <v>-0.71266817761437551</v>
      </c>
      <c r="F158" s="64">
        <v>-4.4723873325763991E-3</v>
      </c>
      <c r="G158" s="15">
        <v>90686</v>
      </c>
      <c r="H158" s="16">
        <v>1757.1454482296331</v>
      </c>
      <c r="I158" s="67">
        <v>1749.2868131854766</v>
      </c>
      <c r="J158" s="17">
        <v>-7.8586350441564718</v>
      </c>
      <c r="K158" s="64">
        <v>-4.4723873325763887E-3</v>
      </c>
      <c r="O158" s="69"/>
      <c r="P158" s="69"/>
      <c r="Q158" s="70"/>
      <c r="R158" s="70"/>
      <c r="S158" s="69"/>
    </row>
    <row r="159" spans="1:19" x14ac:dyDescent="0.25">
      <c r="A159" s="10" t="s">
        <v>294</v>
      </c>
      <c r="B159" s="10" t="s">
        <v>295</v>
      </c>
      <c r="C159" s="12">
        <v>125.86698426661199</v>
      </c>
      <c r="D159" s="12">
        <v>128.00093017927676</v>
      </c>
      <c r="E159" s="13">
        <v>2.1339459126647711</v>
      </c>
      <c r="F159" s="64">
        <v>1.6953976653199521E-2</v>
      </c>
      <c r="G159" s="15">
        <v>66205</v>
      </c>
      <c r="H159" s="16">
        <v>1901.1703688031416</v>
      </c>
      <c r="I159" s="67">
        <v>1933.4027668495849</v>
      </c>
      <c r="J159" s="17">
        <v>32.232398046443222</v>
      </c>
      <c r="K159" s="64">
        <v>1.6953976653199539E-2</v>
      </c>
      <c r="O159" s="69"/>
      <c r="P159" s="69"/>
      <c r="Q159" s="70"/>
      <c r="R159" s="70"/>
      <c r="S159" s="69"/>
    </row>
    <row r="160" spans="1:19" x14ac:dyDescent="0.25">
      <c r="A160" s="10" t="s">
        <v>296</v>
      </c>
      <c r="B160" s="10" t="s">
        <v>297</v>
      </c>
      <c r="C160" s="12">
        <v>368.13531873031695</v>
      </c>
      <c r="D160" s="12">
        <v>372.89707186881617</v>
      </c>
      <c r="E160" s="13">
        <v>4.7617531384992162</v>
      </c>
      <c r="F160" s="64">
        <v>1.2934790269301789E-2</v>
      </c>
      <c r="G160" s="15">
        <v>209021</v>
      </c>
      <c r="H160" s="16">
        <v>1761.2360419781598</v>
      </c>
      <c r="I160" s="67">
        <v>1784.0172607958827</v>
      </c>
      <c r="J160" s="17">
        <v>22.781218817722902</v>
      </c>
      <c r="K160" s="64">
        <v>1.2934790269301904E-2</v>
      </c>
      <c r="O160" s="69"/>
      <c r="P160" s="69"/>
      <c r="Q160" s="70"/>
      <c r="R160" s="70"/>
      <c r="S160" s="69"/>
    </row>
    <row r="161" spans="1:19" x14ac:dyDescent="0.25">
      <c r="A161" s="10" t="s">
        <v>298</v>
      </c>
      <c r="B161" s="10" t="s">
        <v>299</v>
      </c>
      <c r="C161" s="12">
        <v>95.359973564288993</v>
      </c>
      <c r="D161" s="12">
        <v>97.74310342750519</v>
      </c>
      <c r="E161" s="13">
        <v>2.3831298632161975</v>
      </c>
      <c r="F161" s="64">
        <v>2.4990882171433897E-2</v>
      </c>
      <c r="G161" s="15">
        <v>62242</v>
      </c>
      <c r="H161" s="16">
        <v>1532.0840198626167</v>
      </c>
      <c r="I161" s="67">
        <v>1570.3721510797402</v>
      </c>
      <c r="J161" s="17">
        <v>38.288131217123464</v>
      </c>
      <c r="K161" s="64">
        <v>2.4990882171433908E-2</v>
      </c>
      <c r="O161" s="69"/>
      <c r="P161" s="69"/>
      <c r="Q161" s="70"/>
      <c r="R161" s="70"/>
      <c r="S161" s="69"/>
    </row>
    <row r="162" spans="1:19" x14ac:dyDescent="0.25">
      <c r="A162" s="10" t="s">
        <v>300</v>
      </c>
      <c r="B162" s="10" t="s">
        <v>301</v>
      </c>
      <c r="C162" s="12">
        <v>120.12343828646995</v>
      </c>
      <c r="D162" s="12">
        <v>123.28674331576305</v>
      </c>
      <c r="E162" s="13">
        <v>3.1633050292930989</v>
      </c>
      <c r="F162" s="64">
        <v>2.6333786931316938E-2</v>
      </c>
      <c r="G162" s="15">
        <v>63818</v>
      </c>
      <c r="H162" s="16">
        <v>1882.2814611311849</v>
      </c>
      <c r="I162" s="67">
        <v>1931.8490600733812</v>
      </c>
      <c r="J162" s="17">
        <v>49.567598942196355</v>
      </c>
      <c r="K162" s="64">
        <v>2.6333786931316838E-2</v>
      </c>
      <c r="O162" s="69"/>
      <c r="P162" s="69"/>
      <c r="Q162" s="70"/>
      <c r="R162" s="70"/>
      <c r="S162" s="69"/>
    </row>
    <row r="163" spans="1:19" x14ac:dyDescent="0.25">
      <c r="A163" s="10" t="s">
        <v>302</v>
      </c>
      <c r="B163" s="10" t="s">
        <v>303</v>
      </c>
      <c r="C163" s="12">
        <v>142.62962442456217</v>
      </c>
      <c r="D163" s="12">
        <v>142.50570021485649</v>
      </c>
      <c r="E163" s="13">
        <v>-0.12392420970567741</v>
      </c>
      <c r="F163" s="64">
        <v>-8.6885322881307748E-4</v>
      </c>
      <c r="G163" s="15">
        <v>86636</v>
      </c>
      <c r="H163" s="16">
        <v>1646.3089757671426</v>
      </c>
      <c r="I163" s="67">
        <v>1644.8785748979233</v>
      </c>
      <c r="J163" s="17">
        <v>-1.4304008692192838</v>
      </c>
      <c r="K163" s="64">
        <v>-8.688532288131087E-4</v>
      </c>
      <c r="O163" s="69"/>
      <c r="P163" s="69"/>
      <c r="Q163" s="70"/>
      <c r="R163" s="70"/>
      <c r="S163" s="69"/>
    </row>
    <row r="164" spans="1:19" x14ac:dyDescent="0.25">
      <c r="A164" s="10" t="s">
        <v>18</v>
      </c>
      <c r="B164" s="10" t="s">
        <v>19</v>
      </c>
      <c r="C164" s="12">
        <v>5.1239485469819703</v>
      </c>
      <c r="D164" s="12">
        <v>5.1751334655993571</v>
      </c>
      <c r="E164" s="13">
        <v>5.1184918617386721E-2</v>
      </c>
      <c r="F164" s="64">
        <v>9.9893506244388176E-3</v>
      </c>
      <c r="G164" s="15">
        <v>1202</v>
      </c>
      <c r="H164" s="16">
        <v>4262.8523685374121</v>
      </c>
      <c r="I164" s="67">
        <v>4305.435495506953</v>
      </c>
      <c r="J164" s="17">
        <v>42.583126969540899</v>
      </c>
      <c r="K164" s="64">
        <v>9.9893506244391021E-3</v>
      </c>
      <c r="O164" s="69"/>
      <c r="P164" s="69"/>
      <c r="Q164" s="70"/>
      <c r="R164" s="70"/>
      <c r="S164" s="69"/>
    </row>
    <row r="165" spans="1:19" x14ac:dyDescent="0.25">
      <c r="A165" s="10" t="s">
        <v>304</v>
      </c>
      <c r="B165" s="10" t="s">
        <v>305</v>
      </c>
      <c r="C165" s="12">
        <v>352.565749000869</v>
      </c>
      <c r="D165" s="12">
        <v>360.92182351905183</v>
      </c>
      <c r="E165" s="13">
        <v>8.3560745181828224</v>
      </c>
      <c r="F165" s="64">
        <v>2.3700755226118763E-2</v>
      </c>
      <c r="G165" s="15">
        <v>213326</v>
      </c>
      <c r="H165" s="16">
        <v>1652.7087603052089</v>
      </c>
      <c r="I165" s="67">
        <v>1691.8792060932651</v>
      </c>
      <c r="J165" s="17">
        <v>39.170445788056213</v>
      </c>
      <c r="K165" s="64">
        <v>2.3700755226118926E-2</v>
      </c>
      <c r="O165" s="69"/>
      <c r="P165" s="69"/>
      <c r="Q165" s="70"/>
      <c r="R165" s="70"/>
      <c r="S165" s="69"/>
    </row>
    <row r="166" spans="1:19" x14ac:dyDescent="0.25">
      <c r="A166" s="10" t="s">
        <v>306</v>
      </c>
      <c r="B166" s="10" t="s">
        <v>307</v>
      </c>
      <c r="C166" s="12">
        <v>412.35874524270588</v>
      </c>
      <c r="D166" s="12">
        <v>418.45705392565884</v>
      </c>
      <c r="E166" s="13">
        <v>6.0983086829529611</v>
      </c>
      <c r="F166" s="64">
        <v>1.4788842854208468E-2</v>
      </c>
      <c r="G166" s="15">
        <v>270484</v>
      </c>
      <c r="H166" s="16">
        <v>1524.5217655857864</v>
      </c>
      <c r="I166" s="67">
        <v>1547.0676784048551</v>
      </c>
      <c r="J166" s="17">
        <v>22.54591281906869</v>
      </c>
      <c r="K166" s="64">
        <v>1.4788842854208504E-2</v>
      </c>
      <c r="O166" s="69"/>
      <c r="P166" s="69"/>
      <c r="Q166" s="70"/>
      <c r="R166" s="70"/>
      <c r="S166" s="69"/>
    </row>
    <row r="167" spans="1:19" x14ac:dyDescent="0.25">
      <c r="A167" s="10" t="s">
        <v>308</v>
      </c>
      <c r="B167" s="10" t="s">
        <v>309</v>
      </c>
      <c r="C167" s="12">
        <v>408.51876977026438</v>
      </c>
      <c r="D167" s="12">
        <v>405.91981250402688</v>
      </c>
      <c r="E167" s="13">
        <v>-2.5989572662375053</v>
      </c>
      <c r="F167" s="64">
        <v>-6.361904173213538E-3</v>
      </c>
      <c r="G167" s="15">
        <v>241194</v>
      </c>
      <c r="H167" s="16">
        <v>1693.7352080493893</v>
      </c>
      <c r="I167" s="67">
        <v>1682.9598269609812</v>
      </c>
      <c r="J167" s="17">
        <v>-10.775381088408039</v>
      </c>
      <c r="K167" s="64">
        <v>-6.3619041732134963E-3</v>
      </c>
      <c r="O167" s="69"/>
      <c r="P167" s="69"/>
      <c r="Q167" s="70"/>
      <c r="R167" s="70"/>
      <c r="S167" s="69"/>
    </row>
    <row r="168" spans="1:19" x14ac:dyDescent="0.25">
      <c r="A168" s="10" t="s">
        <v>310</v>
      </c>
      <c r="B168" s="10" t="s">
        <v>311</v>
      </c>
      <c r="C168" s="12">
        <v>551.551376738513</v>
      </c>
      <c r="D168" s="12">
        <v>550.3849264610177</v>
      </c>
      <c r="E168" s="13">
        <v>-1.1664502774953007</v>
      </c>
      <c r="F168" s="64">
        <v>-2.1148533512741234E-3</v>
      </c>
      <c r="G168" s="15">
        <v>349837</v>
      </c>
      <c r="H168" s="16">
        <v>1576.5953193587673</v>
      </c>
      <c r="I168" s="67">
        <v>1573.2610514640182</v>
      </c>
      <c r="J168" s="17">
        <v>-3.3342678947490185</v>
      </c>
      <c r="K168" s="64">
        <v>-2.1148533512741442E-3</v>
      </c>
      <c r="O168" s="69"/>
      <c r="P168" s="69"/>
      <c r="Q168" s="70"/>
      <c r="R168" s="70"/>
      <c r="S168" s="69"/>
    </row>
    <row r="169" spans="1:19" x14ac:dyDescent="0.25">
      <c r="A169" s="10" t="s">
        <v>312</v>
      </c>
      <c r="B169" s="10" t="s">
        <v>313</v>
      </c>
      <c r="C169" s="12">
        <v>572.5825751325915</v>
      </c>
      <c r="D169" s="12">
        <v>575.32491199419576</v>
      </c>
      <c r="E169" s="13">
        <v>2.742336861604258</v>
      </c>
      <c r="F169" s="64">
        <v>4.7894172486286747E-3</v>
      </c>
      <c r="G169" s="15">
        <v>357515</v>
      </c>
      <c r="H169" s="16">
        <v>1601.5623823688279</v>
      </c>
      <c r="I169" s="67">
        <v>1609.2329328676999</v>
      </c>
      <c r="J169" s="17">
        <v>7.6705504988719895</v>
      </c>
      <c r="K169" s="64">
        <v>4.7894172486286071E-3</v>
      </c>
      <c r="O169" s="69"/>
      <c r="P169" s="69"/>
      <c r="Q169" s="70"/>
      <c r="R169" s="70"/>
      <c r="S169" s="69"/>
    </row>
    <row r="170" spans="1:19" x14ac:dyDescent="0.25">
      <c r="A170" s="10" t="s">
        <v>314</v>
      </c>
      <c r="B170" s="10" t="s">
        <v>315</v>
      </c>
      <c r="C170" s="12">
        <v>304.46451231079419</v>
      </c>
      <c r="D170" s="12">
        <v>310.31902077613455</v>
      </c>
      <c r="E170" s="13">
        <v>5.8545084653403592</v>
      </c>
      <c r="F170" s="64">
        <v>1.9228869798014876E-2</v>
      </c>
      <c r="G170" s="15">
        <v>197204</v>
      </c>
      <c r="H170" s="16">
        <v>1543.9063726435274</v>
      </c>
      <c r="I170" s="67">
        <v>1573.5939472634152</v>
      </c>
      <c r="J170" s="17">
        <v>29.687574619887755</v>
      </c>
      <c r="K170" s="64">
        <v>1.922886979801483E-2</v>
      </c>
      <c r="O170" s="69"/>
      <c r="P170" s="69"/>
      <c r="Q170" s="70"/>
      <c r="R170" s="70"/>
      <c r="S170" s="69"/>
    </row>
    <row r="171" spans="1:19" x14ac:dyDescent="0.25">
      <c r="A171" s="10" t="s">
        <v>316</v>
      </c>
      <c r="B171" s="10" t="s">
        <v>317</v>
      </c>
      <c r="C171" s="12">
        <v>423.1217986694956</v>
      </c>
      <c r="D171" s="12">
        <v>425.152537557453</v>
      </c>
      <c r="E171" s="13">
        <v>2.0307388879573978</v>
      </c>
      <c r="F171" s="64">
        <v>4.7994192082351844E-3</v>
      </c>
      <c r="G171" s="15">
        <v>246051</v>
      </c>
      <c r="H171" s="16">
        <v>1719.6507986941554</v>
      </c>
      <c r="I171" s="67">
        <v>1727.9041237688648</v>
      </c>
      <c r="J171" s="17">
        <v>8.2533250747094371</v>
      </c>
      <c r="K171" s="64">
        <v>4.7994192082350283E-3</v>
      </c>
      <c r="O171" s="69"/>
      <c r="P171" s="69"/>
      <c r="Q171" s="70"/>
      <c r="R171" s="70"/>
      <c r="S171" s="69"/>
    </row>
    <row r="172" spans="1:19" x14ac:dyDescent="0.25">
      <c r="A172" s="10" t="s">
        <v>318</v>
      </c>
      <c r="B172" s="10" t="s">
        <v>319</v>
      </c>
      <c r="C172" s="12">
        <v>1004.2975267727129</v>
      </c>
      <c r="D172" s="12">
        <v>1011.1316496409365</v>
      </c>
      <c r="E172" s="13">
        <v>6.8341228682236306</v>
      </c>
      <c r="F172" s="64">
        <v>6.8048787197404819E-3</v>
      </c>
      <c r="G172" s="15">
        <v>616088</v>
      </c>
      <c r="H172" s="16">
        <v>1630.1202535558441</v>
      </c>
      <c r="I172" s="67">
        <v>1641.2130241798841</v>
      </c>
      <c r="J172" s="17">
        <v>11.092770624039986</v>
      </c>
      <c r="K172" s="64">
        <v>6.8048787197403978E-3</v>
      </c>
      <c r="O172" s="69"/>
      <c r="P172" s="69"/>
      <c r="Q172" s="70"/>
      <c r="R172" s="70"/>
      <c r="S172" s="69"/>
    </row>
    <row r="173" spans="1:19" x14ac:dyDescent="0.25">
      <c r="A173" s="10" t="s">
        <v>320</v>
      </c>
      <c r="B173" s="10" t="s">
        <v>321</v>
      </c>
      <c r="C173" s="12">
        <v>431.71645163758848</v>
      </c>
      <c r="D173" s="12">
        <v>434.3960639050959</v>
      </c>
      <c r="E173" s="13">
        <v>2.679612267507423</v>
      </c>
      <c r="F173" s="64">
        <v>6.2068801347345175E-3</v>
      </c>
      <c r="G173" s="15">
        <v>276753</v>
      </c>
      <c r="H173" s="16">
        <v>1559.9341349058132</v>
      </c>
      <c r="I173" s="67">
        <v>1569.6164590992541</v>
      </c>
      <c r="J173" s="17">
        <v>9.6823241934409907</v>
      </c>
      <c r="K173" s="64">
        <v>6.2068801347344047E-3</v>
      </c>
      <c r="O173" s="69"/>
      <c r="P173" s="69"/>
      <c r="Q173" s="70"/>
      <c r="R173" s="70"/>
      <c r="S173" s="69"/>
    </row>
    <row r="174" spans="1:19" x14ac:dyDescent="0.25">
      <c r="A174" s="10" t="s">
        <v>322</v>
      </c>
      <c r="B174" s="10" t="s">
        <v>323</v>
      </c>
      <c r="C174" s="12">
        <v>842.01062687311799</v>
      </c>
      <c r="D174" s="12">
        <v>862.05895973334066</v>
      </c>
      <c r="E174" s="13">
        <v>20.048332860222672</v>
      </c>
      <c r="F174" s="64">
        <v>2.381007106130472E-2</v>
      </c>
      <c r="G174" s="15">
        <v>573311</v>
      </c>
      <c r="H174" s="16">
        <v>1468.6803966313537</v>
      </c>
      <c r="I174" s="67">
        <v>1503.6497812414914</v>
      </c>
      <c r="J174" s="17">
        <v>34.969384610137695</v>
      </c>
      <c r="K174" s="64">
        <v>2.3810071061304693E-2</v>
      </c>
      <c r="O174" s="69"/>
      <c r="P174" s="69"/>
      <c r="Q174" s="70"/>
      <c r="R174" s="70"/>
      <c r="S174" s="69"/>
    </row>
    <row r="175" spans="1:19" x14ac:dyDescent="0.25">
      <c r="A175" s="10" t="s">
        <v>324</v>
      </c>
      <c r="B175" s="10" t="s">
        <v>325</v>
      </c>
      <c r="C175" s="12">
        <v>808.32508679330692</v>
      </c>
      <c r="D175" s="12">
        <v>821.81489238305801</v>
      </c>
      <c r="E175" s="13">
        <v>13.489805589751086</v>
      </c>
      <c r="F175" s="64">
        <v>1.6688589541698218E-2</v>
      </c>
      <c r="G175" s="15">
        <v>477032</v>
      </c>
      <c r="H175" s="16">
        <v>1694.4881827493898</v>
      </c>
      <c r="I175" s="67">
        <v>1722.7668005145524</v>
      </c>
      <c r="J175" s="17">
        <v>28.278617765162608</v>
      </c>
      <c r="K175" s="64">
        <v>1.6688589541698173E-2</v>
      </c>
      <c r="O175" s="69"/>
      <c r="P175" s="69"/>
      <c r="Q175" s="70"/>
      <c r="R175" s="70"/>
      <c r="S175" s="69"/>
    </row>
    <row r="176" spans="1:19" x14ac:dyDescent="0.25">
      <c r="A176" s="10" t="s">
        <v>326</v>
      </c>
      <c r="B176" s="10" t="s">
        <v>327</v>
      </c>
      <c r="C176" s="12">
        <v>1029.5335803531548</v>
      </c>
      <c r="D176" s="12">
        <v>1034.0354005979916</v>
      </c>
      <c r="E176" s="13">
        <v>4.5018202448368356</v>
      </c>
      <c r="F176" s="64">
        <v>4.3726793673816867E-3</v>
      </c>
      <c r="G176" s="15">
        <v>644354</v>
      </c>
      <c r="H176" s="16">
        <v>1597.7763470905043</v>
      </c>
      <c r="I176" s="67">
        <v>1604.7629107571174</v>
      </c>
      <c r="J176" s="17">
        <v>6.986563666613165</v>
      </c>
      <c r="K176" s="64">
        <v>4.3726793673817092E-3</v>
      </c>
      <c r="O176" s="69"/>
      <c r="P176" s="69"/>
      <c r="Q176" s="70"/>
      <c r="R176" s="70"/>
      <c r="S176" s="69"/>
    </row>
    <row r="177" spans="1:19" x14ac:dyDescent="0.25">
      <c r="A177" s="10" t="s">
        <v>328</v>
      </c>
      <c r="B177" s="10" t="s">
        <v>329</v>
      </c>
      <c r="C177" s="12">
        <v>868.80992887775676</v>
      </c>
      <c r="D177" s="12">
        <v>862.90204920096426</v>
      </c>
      <c r="E177" s="13">
        <v>-5.9078796767925041</v>
      </c>
      <c r="F177" s="64">
        <v>-6.799967956655056E-3</v>
      </c>
      <c r="G177" s="15">
        <v>529922</v>
      </c>
      <c r="H177" s="16">
        <v>1639.5053024365034</v>
      </c>
      <c r="I177" s="67">
        <v>1628.356718915169</v>
      </c>
      <c r="J177" s="17">
        <v>-11.148583521334331</v>
      </c>
      <c r="K177" s="64">
        <v>-6.7999679566550873E-3</v>
      </c>
      <c r="O177" s="69"/>
      <c r="P177" s="69"/>
      <c r="Q177" s="70"/>
      <c r="R177" s="70"/>
      <c r="S177" s="69"/>
    </row>
    <row r="178" spans="1:19" x14ac:dyDescent="0.25">
      <c r="A178" s="10" t="s">
        <v>330</v>
      </c>
      <c r="B178" s="10" t="s">
        <v>331</v>
      </c>
      <c r="C178" s="12">
        <v>399.49409305222667</v>
      </c>
      <c r="D178" s="12">
        <v>405.97912229443824</v>
      </c>
      <c r="E178" s="13">
        <v>6.4850292422115672</v>
      </c>
      <c r="F178" s="64">
        <v>1.6233104206033321E-2</v>
      </c>
      <c r="G178" s="15">
        <v>282727</v>
      </c>
      <c r="H178" s="16">
        <v>1413.0029783226457</v>
      </c>
      <c r="I178" s="67">
        <v>1435.9404029131927</v>
      </c>
      <c r="J178" s="17">
        <v>22.937424590546925</v>
      </c>
      <c r="K178" s="64">
        <v>1.6233104206033303E-2</v>
      </c>
      <c r="O178" s="69"/>
      <c r="P178" s="69"/>
      <c r="Q178" s="70"/>
      <c r="R178" s="70"/>
      <c r="S178" s="69"/>
    </row>
    <row r="179" spans="1:19" x14ac:dyDescent="0.25">
      <c r="A179" s="10" t="s">
        <v>332</v>
      </c>
      <c r="B179" s="10" t="s">
        <v>333</v>
      </c>
      <c r="C179" s="12">
        <v>515.9288977086801</v>
      </c>
      <c r="D179" s="12">
        <v>513.18721773816549</v>
      </c>
      <c r="E179" s="13">
        <v>-2.7416799705146104</v>
      </c>
      <c r="F179" s="64">
        <v>-5.3140655285851103E-3</v>
      </c>
      <c r="G179" s="15">
        <v>331397</v>
      </c>
      <c r="H179" s="16">
        <v>1556.8303204575784</v>
      </c>
      <c r="I179" s="67">
        <v>1548.5572221177786</v>
      </c>
      <c r="J179" s="17">
        <v>-8.2730983397998443</v>
      </c>
      <c r="K179" s="64">
        <v>-5.3140655285851849E-3</v>
      </c>
      <c r="O179" s="69"/>
      <c r="P179" s="69"/>
      <c r="Q179" s="70"/>
      <c r="R179" s="70"/>
      <c r="S179" s="69"/>
    </row>
    <row r="180" spans="1:19" x14ac:dyDescent="0.25">
      <c r="A180" s="10" t="s">
        <v>334</v>
      </c>
      <c r="B180" s="10" t="s">
        <v>335</v>
      </c>
      <c r="C180" s="12">
        <v>696.9045886814489</v>
      </c>
      <c r="D180" s="12">
        <v>690.74922422640782</v>
      </c>
      <c r="E180" s="13">
        <v>-6.1553644550410809</v>
      </c>
      <c r="F180" s="64">
        <v>-8.832434963137634E-3</v>
      </c>
      <c r="G180" s="15">
        <v>408045</v>
      </c>
      <c r="H180" s="16">
        <v>1707.9111095135313</v>
      </c>
      <c r="I180" s="67">
        <v>1692.8260957159328</v>
      </c>
      <c r="J180" s="17">
        <v>-15.085013797598549</v>
      </c>
      <c r="K180" s="64">
        <v>-8.8324349631376618E-3</v>
      </c>
      <c r="O180" s="69"/>
      <c r="P180" s="69"/>
      <c r="Q180" s="70"/>
      <c r="R180" s="70"/>
      <c r="S180" s="69"/>
    </row>
    <row r="181" spans="1:19" x14ac:dyDescent="0.25">
      <c r="A181" s="10" t="s">
        <v>336</v>
      </c>
      <c r="B181" s="10" t="s">
        <v>337</v>
      </c>
      <c r="C181" s="12">
        <v>416.40384717736919</v>
      </c>
      <c r="D181" s="12">
        <v>420.887810708654</v>
      </c>
      <c r="E181" s="13">
        <v>4.4839635312848145</v>
      </c>
      <c r="F181" s="64">
        <v>1.0768304763944338E-2</v>
      </c>
      <c r="G181" s="15">
        <v>278618</v>
      </c>
      <c r="H181" s="16">
        <v>1494.5331858579459</v>
      </c>
      <c r="I181" s="67">
        <v>1510.6267746830929</v>
      </c>
      <c r="J181" s="17">
        <v>16.093588825146981</v>
      </c>
      <c r="K181" s="64">
        <v>1.0768304763944306E-2</v>
      </c>
      <c r="O181" s="69"/>
      <c r="P181" s="69"/>
      <c r="Q181" s="70"/>
      <c r="R181" s="70"/>
      <c r="S181" s="69"/>
    </row>
    <row r="182" spans="1:19" x14ac:dyDescent="0.25">
      <c r="A182" s="10" t="s">
        <v>338</v>
      </c>
      <c r="B182" s="10" t="s">
        <v>339</v>
      </c>
      <c r="C182" s="12">
        <v>471.02266420357444</v>
      </c>
      <c r="D182" s="12">
        <v>472.51029154174631</v>
      </c>
      <c r="E182" s="13">
        <v>1.4876273381718761</v>
      </c>
      <c r="F182" s="64">
        <v>3.1582924798050239E-3</v>
      </c>
      <c r="G182" s="15">
        <v>306720</v>
      </c>
      <c r="H182" s="16">
        <v>1535.6763960732083</v>
      </c>
      <c r="I182" s="67">
        <v>1540.5265112863403</v>
      </c>
      <c r="J182" s="17">
        <v>4.850115213132085</v>
      </c>
      <c r="K182" s="64">
        <v>3.1582924798050174E-3</v>
      </c>
      <c r="O182" s="69"/>
      <c r="P182" s="69"/>
      <c r="Q182" s="70"/>
      <c r="R182" s="70"/>
      <c r="S182" s="69"/>
    </row>
    <row r="183" spans="1:19" x14ac:dyDescent="0.25">
      <c r="A183" s="10" t="s">
        <v>340</v>
      </c>
      <c r="B183" s="10" t="s">
        <v>341</v>
      </c>
      <c r="C183" s="12">
        <v>572.52729446484989</v>
      </c>
      <c r="D183" s="12">
        <v>571.87711740118277</v>
      </c>
      <c r="E183" s="13">
        <v>-0.65017706366711536</v>
      </c>
      <c r="F183" s="64">
        <v>-1.1356263185231124E-3</v>
      </c>
      <c r="G183" s="15">
        <v>354636</v>
      </c>
      <c r="H183" s="16">
        <v>1614.4082790941977</v>
      </c>
      <c r="I183" s="67">
        <v>1612.5749145636166</v>
      </c>
      <c r="J183" s="17">
        <v>-1.8333645305810933</v>
      </c>
      <c r="K183" s="64">
        <v>-1.1356263185231844E-3</v>
      </c>
      <c r="O183" s="69"/>
      <c r="P183" s="69"/>
      <c r="Q183" s="70"/>
      <c r="R183" s="70"/>
      <c r="S183" s="69"/>
    </row>
    <row r="184" spans="1:19" x14ac:dyDescent="0.25">
      <c r="A184" s="10" t="s">
        <v>342</v>
      </c>
      <c r="B184" s="10" t="s">
        <v>343</v>
      </c>
      <c r="C184" s="12">
        <v>473.04354194275169</v>
      </c>
      <c r="D184" s="12">
        <v>478.65850629119518</v>
      </c>
      <c r="E184" s="13">
        <v>5.6149643484434932</v>
      </c>
      <c r="F184" s="64">
        <v>1.1869867888658382E-2</v>
      </c>
      <c r="G184" s="15">
        <v>276925</v>
      </c>
      <c r="H184" s="16">
        <v>1708.200927842382</v>
      </c>
      <c r="I184" s="67">
        <v>1728.4770471831548</v>
      </c>
      <c r="J184" s="17">
        <v>20.276119340772766</v>
      </c>
      <c r="K184" s="64">
        <v>1.1869867888658394E-2</v>
      </c>
      <c r="O184" s="69"/>
      <c r="P184" s="69"/>
      <c r="Q184" s="70"/>
      <c r="R184" s="70"/>
      <c r="S184" s="69"/>
    </row>
    <row r="185" spans="1:19" x14ac:dyDescent="0.25">
      <c r="A185" s="10" t="s">
        <v>344</v>
      </c>
      <c r="B185" s="10" t="s">
        <v>345</v>
      </c>
      <c r="C185" s="12">
        <v>367.25059744472037</v>
      </c>
      <c r="D185" s="12">
        <v>368.57391572389582</v>
      </c>
      <c r="E185" s="13">
        <v>1.323318279175453</v>
      </c>
      <c r="F185" s="64">
        <v>3.6033114401526406E-3</v>
      </c>
      <c r="G185" s="15">
        <v>246611</v>
      </c>
      <c r="H185" s="16">
        <v>1489.1898473495519</v>
      </c>
      <c r="I185" s="67">
        <v>1494.555862163066</v>
      </c>
      <c r="J185" s="17">
        <v>5.3660148135140844</v>
      </c>
      <c r="K185" s="64">
        <v>3.6033114401528283E-3</v>
      </c>
      <c r="O185" s="69"/>
      <c r="P185" s="69"/>
      <c r="Q185" s="70"/>
      <c r="R185" s="70"/>
      <c r="S185" s="69"/>
    </row>
    <row r="186" spans="1:19" x14ac:dyDescent="0.25">
      <c r="A186" s="10" t="s">
        <v>346</v>
      </c>
      <c r="B186" s="10" t="s">
        <v>347</v>
      </c>
      <c r="C186" s="12">
        <v>545.83812696480311</v>
      </c>
      <c r="D186" s="12">
        <v>548.68951497009289</v>
      </c>
      <c r="E186" s="13">
        <v>2.8513880052897775</v>
      </c>
      <c r="F186" s="64">
        <v>5.2238710790417937E-3</v>
      </c>
      <c r="G186" s="15">
        <v>369240</v>
      </c>
      <c r="H186" s="16">
        <v>1478.2746369970835</v>
      </c>
      <c r="I186" s="67">
        <v>1485.9969531201737</v>
      </c>
      <c r="J186" s="17">
        <v>7.7223161230901951</v>
      </c>
      <c r="K186" s="64">
        <v>5.2238710790418778E-3</v>
      </c>
      <c r="O186" s="69"/>
      <c r="P186" s="69"/>
      <c r="Q186" s="70"/>
      <c r="R186" s="70"/>
      <c r="S186" s="69"/>
    </row>
    <row r="187" spans="1:19" x14ac:dyDescent="0.25">
      <c r="A187" s="10" t="s">
        <v>348</v>
      </c>
      <c r="B187" s="10" t="s">
        <v>349</v>
      </c>
      <c r="C187" s="12">
        <v>531.44647391491947</v>
      </c>
      <c r="D187" s="12">
        <v>530.17923583736217</v>
      </c>
      <c r="E187" s="13">
        <v>-1.2672380775572947</v>
      </c>
      <c r="F187" s="64">
        <v>-2.3845074523162041E-3</v>
      </c>
      <c r="G187" s="15">
        <v>333058</v>
      </c>
      <c r="H187" s="16">
        <v>1595.6574347858916</v>
      </c>
      <c r="I187" s="67">
        <v>1591.8525777413008</v>
      </c>
      <c r="J187" s="17">
        <v>-3.8048570445907899</v>
      </c>
      <c r="K187" s="64">
        <v>-2.3845074523162505E-3</v>
      </c>
      <c r="O187" s="69"/>
      <c r="P187" s="69"/>
      <c r="Q187" s="70"/>
      <c r="R187" s="70"/>
      <c r="S187" s="69"/>
    </row>
    <row r="188" spans="1:19" x14ac:dyDescent="0.25">
      <c r="A188" s="10" t="s">
        <v>350</v>
      </c>
      <c r="B188" s="10" t="s">
        <v>351</v>
      </c>
      <c r="C188" s="12">
        <v>869.87080303388871</v>
      </c>
      <c r="D188" s="12">
        <v>897.0320061529228</v>
      </c>
      <c r="E188" s="13">
        <v>27.161203119034099</v>
      </c>
      <c r="F188" s="64">
        <v>3.122441059557662E-2</v>
      </c>
      <c r="G188" s="15">
        <v>481447</v>
      </c>
      <c r="H188" s="16">
        <v>1806.7841383036734</v>
      </c>
      <c r="I188" s="67">
        <v>1863.1999080956425</v>
      </c>
      <c r="J188" s="17">
        <v>56.415769791969069</v>
      </c>
      <c r="K188" s="64">
        <v>3.1224410595576662E-2</v>
      </c>
      <c r="O188" s="69"/>
      <c r="P188" s="69"/>
      <c r="Q188" s="70"/>
      <c r="R188" s="70"/>
      <c r="S188" s="69"/>
    </row>
    <row r="189" spans="1:19" x14ac:dyDescent="0.25">
      <c r="A189" s="10" t="s">
        <v>352</v>
      </c>
      <c r="B189" s="10" t="s">
        <v>353</v>
      </c>
      <c r="C189" s="12">
        <v>393.89550970807045</v>
      </c>
      <c r="D189" s="12">
        <v>395.74805683177419</v>
      </c>
      <c r="E189" s="13">
        <v>1.8525471237037436</v>
      </c>
      <c r="F189" s="64">
        <v>4.7031435445322291E-3</v>
      </c>
      <c r="G189" s="15">
        <v>242785</v>
      </c>
      <c r="H189" s="16">
        <v>1622.404636645882</v>
      </c>
      <c r="I189" s="67">
        <v>1630.0350385393422</v>
      </c>
      <c r="J189" s="17">
        <v>7.6304018934602027</v>
      </c>
      <c r="K189" s="64">
        <v>4.7031435445322083E-3</v>
      </c>
      <c r="O189" s="69"/>
      <c r="P189" s="69"/>
      <c r="Q189" s="70"/>
      <c r="R189" s="70"/>
      <c r="S189" s="69"/>
    </row>
    <row r="190" spans="1:19" x14ac:dyDescent="0.25">
      <c r="A190" s="10" t="s">
        <v>354</v>
      </c>
      <c r="B190" s="10" t="s">
        <v>355</v>
      </c>
      <c r="C190" s="12">
        <v>584.61638938046553</v>
      </c>
      <c r="D190" s="12">
        <v>599.55506708970256</v>
      </c>
      <c r="E190" s="13">
        <v>14.938677709237027</v>
      </c>
      <c r="F190" s="64">
        <v>2.5552957427464468E-2</v>
      </c>
      <c r="G190" s="15">
        <v>365536</v>
      </c>
      <c r="H190" s="16">
        <v>1599.3401180197452</v>
      </c>
      <c r="I190" s="67">
        <v>1640.2079879675398</v>
      </c>
      <c r="J190" s="17">
        <v>40.867869947794588</v>
      </c>
      <c r="K190" s="64">
        <v>2.5552957427464495E-2</v>
      </c>
      <c r="O190" s="69"/>
      <c r="P190" s="69"/>
      <c r="Q190" s="70"/>
      <c r="R190" s="70"/>
      <c r="S190" s="69"/>
    </row>
    <row r="191" spans="1:19" x14ac:dyDescent="0.25">
      <c r="A191" s="10" t="s">
        <v>356</v>
      </c>
      <c r="B191" s="10" t="s">
        <v>357</v>
      </c>
      <c r="C191" s="12">
        <v>383.2603150166463</v>
      </c>
      <c r="D191" s="12">
        <v>386.88985679931204</v>
      </c>
      <c r="E191" s="13">
        <v>3.6295417826657399</v>
      </c>
      <c r="F191" s="64">
        <v>9.4701737708170926E-3</v>
      </c>
      <c r="G191" s="15">
        <v>253235</v>
      </c>
      <c r="H191" s="16">
        <v>1513.4571248707575</v>
      </c>
      <c r="I191" s="67">
        <v>1527.7898268379649</v>
      </c>
      <c r="J191" s="17">
        <v>14.332701967207413</v>
      </c>
      <c r="K191" s="64">
        <v>9.4701737708171689E-3</v>
      </c>
      <c r="O191" s="69"/>
      <c r="P191" s="69"/>
      <c r="Q191" s="70"/>
      <c r="R191" s="70"/>
      <c r="S191" s="69"/>
    </row>
    <row r="192" spans="1:19" x14ac:dyDescent="0.25">
      <c r="A192" s="10" t="s">
        <v>358</v>
      </c>
      <c r="B192" s="10" t="s">
        <v>359</v>
      </c>
      <c r="C192" s="12">
        <v>22.467644816758597</v>
      </c>
      <c r="D192" s="12">
        <v>22.97789667266504</v>
      </c>
      <c r="E192" s="13">
        <v>0.51025185590644284</v>
      </c>
      <c r="F192" s="64">
        <v>2.2710518172596641E-2</v>
      </c>
      <c r="G192" s="15">
        <v>75446</v>
      </c>
      <c r="H192" s="16">
        <v>297.79769393683688</v>
      </c>
      <c r="I192" s="67">
        <v>304.56083387674681</v>
      </c>
      <c r="J192" s="17">
        <v>6.7631399399099337</v>
      </c>
      <c r="K192" s="64">
        <v>2.2710518172596731E-2</v>
      </c>
      <c r="O192" s="69"/>
      <c r="P192" s="69"/>
      <c r="Q192" s="70"/>
      <c r="R192" s="70"/>
      <c r="S192" s="69"/>
    </row>
    <row r="193" spans="1:19" x14ac:dyDescent="0.25">
      <c r="A193" s="10" t="s">
        <v>360</v>
      </c>
      <c r="B193" s="10" t="s">
        <v>361</v>
      </c>
      <c r="C193" s="12">
        <v>10.859975683038664</v>
      </c>
      <c r="D193" s="12">
        <v>10.469736184492074</v>
      </c>
      <c r="E193" s="13">
        <v>-0.39023949854659001</v>
      </c>
      <c r="F193" s="64">
        <v>-3.5933735943449133E-2</v>
      </c>
      <c r="G193" s="15">
        <v>38826</v>
      </c>
      <c r="H193" s="16">
        <v>279.70884672741624</v>
      </c>
      <c r="I193" s="67">
        <v>269.65786288806663</v>
      </c>
      <c r="J193" s="17">
        <v>-10.050983839349612</v>
      </c>
      <c r="K193" s="64">
        <v>-3.5933735943448959E-2</v>
      </c>
      <c r="O193" s="69"/>
      <c r="P193" s="69"/>
      <c r="Q193" s="70"/>
      <c r="R193" s="70"/>
      <c r="S193" s="69"/>
    </row>
    <row r="194" spans="1:19" x14ac:dyDescent="0.25">
      <c r="A194" s="10" t="s">
        <v>362</v>
      </c>
      <c r="B194" s="10" t="s">
        <v>363</v>
      </c>
      <c r="C194" s="12">
        <v>8.0109404350399327</v>
      </c>
      <c r="D194" s="12">
        <v>7.933448213387047</v>
      </c>
      <c r="E194" s="13">
        <v>-7.7492221652885718E-2</v>
      </c>
      <c r="F194" s="64">
        <v>-9.6732989442705093E-3</v>
      </c>
      <c r="G194" s="15">
        <v>28266</v>
      </c>
      <c r="H194" s="16">
        <v>283.41259587631544</v>
      </c>
      <c r="I194" s="67">
        <v>280.6710611118321</v>
      </c>
      <c r="J194" s="17">
        <v>-2.7415347644833332</v>
      </c>
      <c r="K194" s="64">
        <v>-9.6732989442705319E-3</v>
      </c>
      <c r="O194" s="69"/>
      <c r="P194" s="69"/>
      <c r="Q194" s="70"/>
      <c r="R194" s="70"/>
      <c r="S194" s="69"/>
    </row>
    <row r="195" spans="1:19" x14ac:dyDescent="0.25">
      <c r="A195" s="10" t="s">
        <v>364</v>
      </c>
      <c r="B195" s="10" t="s">
        <v>365</v>
      </c>
      <c r="C195" s="12">
        <v>18.611428309177068</v>
      </c>
      <c r="D195" s="12">
        <v>18.0547093372437</v>
      </c>
      <c r="E195" s="13">
        <v>-0.55671897193336761</v>
      </c>
      <c r="F195" s="64">
        <v>-2.9912748376160699E-2</v>
      </c>
      <c r="G195" s="15">
        <v>70788</v>
      </c>
      <c r="H195" s="16">
        <v>262.91784354943024</v>
      </c>
      <c r="I195" s="67">
        <v>255.05324825173338</v>
      </c>
      <c r="J195" s="17">
        <v>-7.8645952976968658</v>
      </c>
      <c r="K195" s="64">
        <v>-2.9912748376160599E-2</v>
      </c>
      <c r="O195" s="69"/>
      <c r="P195" s="69"/>
      <c r="Q195" s="70"/>
      <c r="R195" s="70"/>
      <c r="S195" s="69"/>
    </row>
    <row r="196" spans="1:19" x14ac:dyDescent="0.25">
      <c r="A196" s="10" t="s">
        <v>366</v>
      </c>
      <c r="B196" s="10" t="s">
        <v>367</v>
      </c>
      <c r="C196" s="12">
        <v>18.971943046470383</v>
      </c>
      <c r="D196" s="12">
        <v>19.407567550818506</v>
      </c>
      <c r="E196" s="13">
        <v>0.43562450434812305</v>
      </c>
      <c r="F196" s="64">
        <v>2.2961512338567157E-2</v>
      </c>
      <c r="G196" s="15">
        <v>52306</v>
      </c>
      <c r="H196" s="16">
        <v>362.71064593871415</v>
      </c>
      <c r="I196" s="67">
        <v>371.03903091076563</v>
      </c>
      <c r="J196" s="17">
        <v>8.3283849720514809</v>
      </c>
      <c r="K196" s="64">
        <v>2.2961512338567247E-2</v>
      </c>
      <c r="O196" s="69"/>
      <c r="P196" s="69"/>
      <c r="Q196" s="70"/>
      <c r="R196" s="70"/>
      <c r="S196" s="69"/>
    </row>
    <row r="197" spans="1:19" x14ac:dyDescent="0.25">
      <c r="A197" s="10" t="s">
        <v>368</v>
      </c>
      <c r="B197" s="10" t="s">
        <v>369</v>
      </c>
      <c r="C197" s="12">
        <v>10.473552960901488</v>
      </c>
      <c r="D197" s="12">
        <v>10.036341434236899</v>
      </c>
      <c r="E197" s="13">
        <v>-0.43721152666458885</v>
      </c>
      <c r="F197" s="64">
        <v>-4.1744337217439996E-2</v>
      </c>
      <c r="G197" s="15">
        <v>36562</v>
      </c>
      <c r="H197" s="16">
        <v>286.46006676061177</v>
      </c>
      <c r="I197" s="67">
        <v>274.50198113442644</v>
      </c>
      <c r="J197" s="17">
        <v>-11.958085626185323</v>
      </c>
      <c r="K197" s="64">
        <v>-4.1744337217439892E-2</v>
      </c>
      <c r="O197" s="69"/>
      <c r="P197" s="69"/>
      <c r="Q197" s="70"/>
      <c r="R197" s="70"/>
      <c r="S197" s="69"/>
    </row>
    <row r="198" spans="1:19" x14ac:dyDescent="0.25">
      <c r="A198" s="10" t="s">
        <v>370</v>
      </c>
      <c r="B198" s="10" t="s">
        <v>371</v>
      </c>
      <c r="C198" s="12">
        <v>15.606315122203792</v>
      </c>
      <c r="D198" s="12">
        <v>14.807981062116919</v>
      </c>
      <c r="E198" s="13">
        <v>-0.79833406008687291</v>
      </c>
      <c r="F198" s="64">
        <v>-5.1154552105067252E-2</v>
      </c>
      <c r="G198" s="15">
        <v>43488</v>
      </c>
      <c r="H198" s="16">
        <v>358.86486208158095</v>
      </c>
      <c r="I198" s="67">
        <v>340.50729079555094</v>
      </c>
      <c r="J198" s="17">
        <v>-18.357571286030009</v>
      </c>
      <c r="K198" s="64">
        <v>-5.1154552105067259E-2</v>
      </c>
      <c r="O198" s="69"/>
      <c r="P198" s="69"/>
      <c r="Q198" s="70"/>
      <c r="R198" s="70"/>
      <c r="S198" s="69"/>
    </row>
    <row r="199" spans="1:19" x14ac:dyDescent="0.25">
      <c r="A199" s="10" t="s">
        <v>372</v>
      </c>
      <c r="B199" s="10" t="s">
        <v>373</v>
      </c>
      <c r="C199" s="12">
        <v>20.472956308736119</v>
      </c>
      <c r="D199" s="12">
        <v>19.997186823931532</v>
      </c>
      <c r="E199" s="13">
        <v>-0.47576948480458725</v>
      </c>
      <c r="F199" s="64">
        <v>-2.3238924444027129E-2</v>
      </c>
      <c r="G199" s="15">
        <v>74259</v>
      </c>
      <c r="H199" s="16">
        <v>275.69663352234909</v>
      </c>
      <c r="I199" s="67">
        <v>269.28974028645058</v>
      </c>
      <c r="J199" s="17">
        <v>-6.406893235898508</v>
      </c>
      <c r="K199" s="64">
        <v>-2.3238924444027132E-2</v>
      </c>
      <c r="O199" s="69"/>
      <c r="P199" s="69"/>
      <c r="Q199" s="70"/>
      <c r="R199" s="70"/>
      <c r="S199" s="69"/>
    </row>
    <row r="200" spans="1:19" x14ac:dyDescent="0.25">
      <c r="A200" s="10" t="s">
        <v>374</v>
      </c>
      <c r="B200" s="10" t="s">
        <v>375</v>
      </c>
      <c r="C200" s="12">
        <v>15.677543193516421</v>
      </c>
      <c r="D200" s="12">
        <v>15.999402326220773</v>
      </c>
      <c r="E200" s="13">
        <v>0.32185913270435229</v>
      </c>
      <c r="F200" s="64">
        <v>2.052994711808288E-2</v>
      </c>
      <c r="G200" s="15">
        <v>63869</v>
      </c>
      <c r="H200" s="16">
        <v>245.46404661911757</v>
      </c>
      <c r="I200" s="67">
        <v>250.50341051559869</v>
      </c>
      <c r="J200" s="17">
        <v>5.0393638964811203</v>
      </c>
      <c r="K200" s="64">
        <v>2.0529947118082904E-2</v>
      </c>
      <c r="O200" s="69"/>
      <c r="P200" s="69"/>
      <c r="Q200" s="70"/>
      <c r="R200" s="70"/>
      <c r="S200" s="69"/>
    </row>
    <row r="201" spans="1:19" x14ac:dyDescent="0.25">
      <c r="A201" s="10" t="s">
        <v>376</v>
      </c>
      <c r="B201" s="10" t="s">
        <v>377</v>
      </c>
      <c r="C201" s="12">
        <v>12.59548964022574</v>
      </c>
      <c r="D201" s="12">
        <v>11.789378303251292</v>
      </c>
      <c r="E201" s="13">
        <v>-0.80611133697444792</v>
      </c>
      <c r="F201" s="64">
        <v>-6.4000000000000043E-2</v>
      </c>
      <c r="G201" s="15">
        <v>45922</v>
      </c>
      <c r="H201" s="16">
        <v>274.28007578558731</v>
      </c>
      <c r="I201" s="67">
        <v>256.7261509353097</v>
      </c>
      <c r="J201" s="17">
        <v>-17.55392485027761</v>
      </c>
      <c r="K201" s="64">
        <v>-6.4000000000000085E-2</v>
      </c>
      <c r="O201" s="69"/>
      <c r="P201" s="69"/>
      <c r="Q201" s="70"/>
      <c r="R201" s="70"/>
      <c r="S201" s="69"/>
    </row>
    <row r="202" spans="1:19" x14ac:dyDescent="0.25">
      <c r="A202" s="10" t="s">
        <v>378</v>
      </c>
      <c r="B202" s="10" t="s">
        <v>379</v>
      </c>
      <c r="C202" s="12">
        <v>11.91455186095615</v>
      </c>
      <c r="D202" s="12">
        <v>11.152020541854956</v>
      </c>
      <c r="E202" s="13">
        <v>-0.76253131910119443</v>
      </c>
      <c r="F202" s="64">
        <v>-6.4000000000000071E-2</v>
      </c>
      <c r="G202" s="15">
        <v>33386</v>
      </c>
      <c r="H202" s="16">
        <v>356.87269696747592</v>
      </c>
      <c r="I202" s="67">
        <v>334.03284436155741</v>
      </c>
      <c r="J202" s="17">
        <v>-22.839852605918509</v>
      </c>
      <c r="K202" s="64">
        <v>-6.400000000000014E-2</v>
      </c>
      <c r="O202" s="69"/>
      <c r="P202" s="69"/>
      <c r="Q202" s="70"/>
      <c r="R202" s="70"/>
      <c r="S202" s="69"/>
    </row>
    <row r="203" spans="1:19" x14ac:dyDescent="0.25">
      <c r="A203" s="10" t="s">
        <v>380</v>
      </c>
      <c r="B203" s="10" t="s">
        <v>381</v>
      </c>
      <c r="C203" s="12">
        <v>14.457211988269712</v>
      </c>
      <c r="D203" s="12">
        <v>13.838742865067754</v>
      </c>
      <c r="E203" s="13">
        <v>-0.61846912320195813</v>
      </c>
      <c r="F203" s="64">
        <v>-4.2779280244612264E-2</v>
      </c>
      <c r="G203" s="15">
        <v>50438</v>
      </c>
      <c r="H203" s="16">
        <v>286.63333177901012</v>
      </c>
      <c r="I203" s="67">
        <v>274.37136415138889</v>
      </c>
      <c r="J203" s="17">
        <v>-12.261967627621232</v>
      </c>
      <c r="K203" s="64">
        <v>-4.2779280244612375E-2</v>
      </c>
      <c r="O203" s="69"/>
      <c r="P203" s="69"/>
      <c r="Q203" s="70"/>
      <c r="R203" s="70"/>
      <c r="S203" s="69"/>
    </row>
    <row r="204" spans="1:19" x14ac:dyDescent="0.25">
      <c r="A204" s="10" t="s">
        <v>382</v>
      </c>
      <c r="B204" s="10" t="s">
        <v>383</v>
      </c>
      <c r="C204" s="12">
        <v>9.363854089648445</v>
      </c>
      <c r="D204" s="12">
        <v>8.7645674279109436</v>
      </c>
      <c r="E204" s="13">
        <v>-0.59928666173750145</v>
      </c>
      <c r="F204" s="64">
        <v>-6.4000000000000098E-2</v>
      </c>
      <c r="G204" s="15">
        <v>33217</v>
      </c>
      <c r="H204" s="16">
        <v>281.89945177615215</v>
      </c>
      <c r="I204" s="67">
        <v>263.85788686247838</v>
      </c>
      <c r="J204" s="17">
        <v>-18.041564913673767</v>
      </c>
      <c r="K204" s="64">
        <v>-6.4000000000000098E-2</v>
      </c>
      <c r="O204" s="69"/>
      <c r="P204" s="69"/>
      <c r="Q204" s="70"/>
      <c r="R204" s="70"/>
      <c r="S204" s="69"/>
    </row>
    <row r="205" spans="1:19" x14ac:dyDescent="0.25">
      <c r="A205" s="10" t="s">
        <v>384</v>
      </c>
      <c r="B205" s="10" t="s">
        <v>385</v>
      </c>
      <c r="C205" s="12">
        <v>7.7132978749117136</v>
      </c>
      <c r="D205" s="12">
        <v>7.3330274263267903</v>
      </c>
      <c r="E205" s="13">
        <v>-0.38027044858492332</v>
      </c>
      <c r="F205" s="64">
        <v>-4.9300630515228983E-2</v>
      </c>
      <c r="G205" s="15">
        <v>25724</v>
      </c>
      <c r="H205" s="16">
        <v>299.84830799687893</v>
      </c>
      <c r="I205" s="67">
        <v>285.0655973537082</v>
      </c>
      <c r="J205" s="17">
        <v>-14.782710643170731</v>
      </c>
      <c r="K205" s="64">
        <v>-4.9300630515229059E-2</v>
      </c>
      <c r="O205" s="69"/>
      <c r="P205" s="69"/>
      <c r="Q205" s="70"/>
      <c r="R205" s="70"/>
      <c r="S205" s="69"/>
    </row>
    <row r="206" spans="1:19" x14ac:dyDescent="0.25">
      <c r="A206" s="10" t="s">
        <v>386</v>
      </c>
      <c r="B206" s="10" t="s">
        <v>387</v>
      </c>
      <c r="C206" s="12">
        <v>12.9542462750449</v>
      </c>
      <c r="D206" s="12">
        <v>12.708873634917</v>
      </c>
      <c r="E206" s="13">
        <v>-0.24537264012790061</v>
      </c>
      <c r="F206" s="64">
        <v>-1.8941483349794515E-2</v>
      </c>
      <c r="G206" s="15">
        <v>52507</v>
      </c>
      <c r="H206" s="16">
        <v>246.71465280905213</v>
      </c>
      <c r="I206" s="67">
        <v>242.04151132071914</v>
      </c>
      <c r="J206" s="17">
        <v>-4.6731414883329876</v>
      </c>
      <c r="K206" s="64">
        <v>-1.8941483349794484E-2</v>
      </c>
      <c r="O206" s="69"/>
      <c r="P206" s="69"/>
      <c r="Q206" s="70"/>
      <c r="R206" s="70"/>
      <c r="S206" s="69"/>
    </row>
    <row r="207" spans="1:19" x14ac:dyDescent="0.25">
      <c r="A207" s="10" t="s">
        <v>388</v>
      </c>
      <c r="B207" s="10" t="s">
        <v>389</v>
      </c>
      <c r="C207" s="12">
        <v>13.538047589855443</v>
      </c>
      <c r="D207" s="12">
        <v>12.834026971947102</v>
      </c>
      <c r="E207" s="13">
        <v>-0.70402061790834125</v>
      </c>
      <c r="F207" s="64">
        <v>-5.2003112947829326E-2</v>
      </c>
      <c r="G207" s="15">
        <v>55574</v>
      </c>
      <c r="H207" s="16">
        <v>243.6039800960061</v>
      </c>
      <c r="I207" s="67">
        <v>230.93581480453273</v>
      </c>
      <c r="J207" s="17">
        <v>-12.668165291473372</v>
      </c>
      <c r="K207" s="64">
        <v>-5.2003112947829326E-2</v>
      </c>
      <c r="O207" s="69"/>
      <c r="P207" s="69"/>
      <c r="Q207" s="70"/>
      <c r="R207" s="70"/>
      <c r="S207" s="69"/>
    </row>
    <row r="208" spans="1:19" x14ac:dyDescent="0.25">
      <c r="A208" s="10" t="s">
        <v>390</v>
      </c>
      <c r="B208" s="10" t="s">
        <v>391</v>
      </c>
      <c r="C208" s="12">
        <v>10.752040049753518</v>
      </c>
      <c r="D208" s="12">
        <v>10.110714688431949</v>
      </c>
      <c r="E208" s="13">
        <v>-0.64132536132156837</v>
      </c>
      <c r="F208" s="64">
        <v>-5.9646853839264692E-2</v>
      </c>
      <c r="G208" s="15">
        <v>34851</v>
      </c>
      <c r="H208" s="16">
        <v>308.51453472650763</v>
      </c>
      <c r="I208" s="67">
        <v>290.11261336638694</v>
      </c>
      <c r="J208" s="17">
        <v>-18.401921360120696</v>
      </c>
      <c r="K208" s="64">
        <v>-5.9646853839264512E-2</v>
      </c>
      <c r="O208" s="69"/>
      <c r="P208" s="69"/>
      <c r="Q208" s="70"/>
      <c r="R208" s="70"/>
      <c r="S208" s="69"/>
    </row>
    <row r="209" spans="1:19" x14ac:dyDescent="0.25">
      <c r="A209" s="10" t="s">
        <v>392</v>
      </c>
      <c r="B209" s="10" t="s">
        <v>393</v>
      </c>
      <c r="C209" s="12">
        <v>11.727899477448668</v>
      </c>
      <c r="D209" s="12">
        <v>10.977313910891953</v>
      </c>
      <c r="E209" s="13">
        <v>-0.75058556655671538</v>
      </c>
      <c r="F209" s="64">
        <v>-6.4000000000000057E-2</v>
      </c>
      <c r="G209" s="15">
        <v>48835</v>
      </c>
      <c r="H209" s="16">
        <v>240.15356767581994</v>
      </c>
      <c r="I209" s="67">
        <v>224.78373934456746</v>
      </c>
      <c r="J209" s="17">
        <v>-15.369828331252478</v>
      </c>
      <c r="K209" s="64">
        <v>-6.4000000000000001E-2</v>
      </c>
      <c r="O209" s="69"/>
      <c r="P209" s="69"/>
      <c r="Q209" s="70"/>
      <c r="R209" s="70"/>
      <c r="S209" s="69"/>
    </row>
    <row r="210" spans="1:19" x14ac:dyDescent="0.25">
      <c r="A210" s="10" t="s">
        <v>394</v>
      </c>
      <c r="B210" s="10" t="s">
        <v>395</v>
      </c>
      <c r="C210" s="12">
        <v>9.615403402229628</v>
      </c>
      <c r="D210" s="12">
        <v>9.3220906159318986</v>
      </c>
      <c r="E210" s="13">
        <v>-0.29331278629772939</v>
      </c>
      <c r="F210" s="64">
        <v>-3.0504470174357506E-2</v>
      </c>
      <c r="G210" s="15">
        <v>33301</v>
      </c>
      <c r="H210" s="16">
        <v>288.74218198341276</v>
      </c>
      <c r="I210" s="67">
        <v>279.93425470502081</v>
      </c>
      <c r="J210" s="17">
        <v>-8.8079272783919578</v>
      </c>
      <c r="K210" s="64">
        <v>-3.0504470174357631E-2</v>
      </c>
      <c r="O210" s="69"/>
      <c r="P210" s="69"/>
      <c r="Q210" s="70"/>
      <c r="R210" s="70"/>
      <c r="S210" s="69"/>
    </row>
    <row r="211" spans="1:19" x14ac:dyDescent="0.25">
      <c r="A211" s="10" t="s">
        <v>396</v>
      </c>
      <c r="B211" s="10" t="s">
        <v>397</v>
      </c>
      <c r="C211" s="12">
        <v>13.326434775689831</v>
      </c>
      <c r="D211" s="12">
        <v>12.628106374429107</v>
      </c>
      <c r="E211" s="13">
        <v>-0.69832840126072426</v>
      </c>
      <c r="F211" s="64">
        <v>-5.2401742327559314E-2</v>
      </c>
      <c r="G211" s="15">
        <v>50862</v>
      </c>
      <c r="H211" s="16">
        <v>262.01161526660047</v>
      </c>
      <c r="I211" s="67">
        <v>248.28175011657243</v>
      </c>
      <c r="J211" s="17">
        <v>-13.729865150028047</v>
      </c>
      <c r="K211" s="64">
        <v>-5.2401742327559481E-2</v>
      </c>
      <c r="O211" s="69"/>
      <c r="P211" s="69"/>
      <c r="Q211" s="70"/>
      <c r="R211" s="70"/>
      <c r="S211" s="69"/>
    </row>
    <row r="212" spans="1:19" x14ac:dyDescent="0.25">
      <c r="A212" s="10" t="s">
        <v>398</v>
      </c>
      <c r="B212" s="10" t="s">
        <v>399</v>
      </c>
      <c r="C212" s="12">
        <v>10.668869499178717</v>
      </c>
      <c r="D212" s="12">
        <v>10.131303925289133</v>
      </c>
      <c r="E212" s="13">
        <v>-0.5375655738895837</v>
      </c>
      <c r="F212" s="64">
        <v>-5.0386366983958812E-2</v>
      </c>
      <c r="G212" s="15">
        <v>40996</v>
      </c>
      <c r="H212" s="16">
        <v>260.24171868423059</v>
      </c>
      <c r="I212" s="67">
        <v>247.12908394207076</v>
      </c>
      <c r="J212" s="17">
        <v>-13.112634742159827</v>
      </c>
      <c r="K212" s="64">
        <v>-5.0386366983958861E-2</v>
      </c>
      <c r="O212" s="69"/>
      <c r="P212" s="69"/>
      <c r="Q212" s="70"/>
      <c r="R212" s="70"/>
      <c r="S212" s="69"/>
    </row>
    <row r="213" spans="1:19" x14ac:dyDescent="0.25">
      <c r="A213" s="10" t="s">
        <v>400</v>
      </c>
      <c r="B213" s="10" t="s">
        <v>401</v>
      </c>
      <c r="C213" s="12">
        <v>11.230814718457818</v>
      </c>
      <c r="D213" s="12">
        <v>10.514323164092536</v>
      </c>
      <c r="E213" s="13">
        <v>-0.71649155436528211</v>
      </c>
      <c r="F213" s="64">
        <v>-6.3796934801865254E-2</v>
      </c>
      <c r="G213" s="15">
        <v>44511</v>
      </c>
      <c r="H213" s="16">
        <v>252.31548872094129</v>
      </c>
      <c r="I213" s="67">
        <v>236.21853393751067</v>
      </c>
      <c r="J213" s="17">
        <v>-16.096954783430618</v>
      </c>
      <c r="K213" s="64">
        <v>-6.3796934801865088E-2</v>
      </c>
      <c r="O213" s="69"/>
      <c r="P213" s="69"/>
      <c r="Q213" s="70"/>
      <c r="R213" s="70"/>
      <c r="S213" s="69"/>
    </row>
    <row r="214" spans="1:19" x14ac:dyDescent="0.25">
      <c r="A214" s="10" t="s">
        <v>402</v>
      </c>
      <c r="B214" s="10" t="s">
        <v>403</v>
      </c>
      <c r="C214" s="12">
        <v>11.540178695511838</v>
      </c>
      <c r="D214" s="12">
        <v>11.362344058471729</v>
      </c>
      <c r="E214" s="13">
        <v>-0.17783463704010849</v>
      </c>
      <c r="F214" s="64">
        <v>-1.5410041883430389E-2</v>
      </c>
      <c r="G214" s="15">
        <v>40907</v>
      </c>
      <c r="H214" s="16">
        <v>282.10767583816551</v>
      </c>
      <c r="I214" s="67">
        <v>277.76038473786218</v>
      </c>
      <c r="J214" s="17">
        <v>-4.3472911003033232</v>
      </c>
      <c r="K214" s="64">
        <v>-1.5410041883430352E-2</v>
      </c>
      <c r="O214" s="69"/>
      <c r="P214" s="69"/>
      <c r="Q214" s="70"/>
      <c r="R214" s="70"/>
      <c r="S214" s="69"/>
    </row>
    <row r="215" spans="1:19" x14ac:dyDescent="0.25">
      <c r="A215" s="10" t="s">
        <v>404</v>
      </c>
      <c r="B215" s="10" t="s">
        <v>405</v>
      </c>
      <c r="C215" s="12">
        <v>14.19002486914359</v>
      </c>
      <c r="D215" s="12">
        <v>14.577413212643787</v>
      </c>
      <c r="E215" s="13">
        <v>0.3873883435001968</v>
      </c>
      <c r="F215" s="64">
        <v>2.7300046833785205E-2</v>
      </c>
      <c r="G215" s="15">
        <v>65580</v>
      </c>
      <c r="H215" s="16">
        <v>216.37732340871591</v>
      </c>
      <c r="I215" s="67">
        <v>222.28443447154297</v>
      </c>
      <c r="J215" s="17">
        <v>5.907111062827056</v>
      </c>
      <c r="K215" s="64">
        <v>2.7300046833785317E-2</v>
      </c>
      <c r="O215" s="69"/>
      <c r="P215" s="69"/>
      <c r="Q215" s="70"/>
      <c r="R215" s="70"/>
      <c r="S215" s="69"/>
    </row>
    <row r="216" spans="1:19" x14ac:dyDescent="0.25">
      <c r="A216" s="10" t="s">
        <v>406</v>
      </c>
      <c r="B216" s="10" t="s">
        <v>407</v>
      </c>
      <c r="C216" s="12">
        <v>16.071862263963503</v>
      </c>
      <c r="D216" s="12">
        <v>15.565949112307084</v>
      </c>
      <c r="E216" s="13">
        <v>-0.50591315165641859</v>
      </c>
      <c r="F216" s="64">
        <v>-3.147819109866206E-2</v>
      </c>
      <c r="G216" s="15">
        <v>54038</v>
      </c>
      <c r="H216" s="16">
        <v>297.41778496545959</v>
      </c>
      <c r="I216" s="67">
        <v>288.05561109417602</v>
      </c>
      <c r="J216" s="17">
        <v>-9.3621738712835736</v>
      </c>
      <c r="K216" s="64">
        <v>-3.1478191098662255E-2</v>
      </c>
      <c r="O216" s="69"/>
      <c r="P216" s="69"/>
      <c r="Q216" s="70"/>
      <c r="R216" s="70"/>
      <c r="S216" s="69"/>
    </row>
    <row r="217" spans="1:19" x14ac:dyDescent="0.25">
      <c r="A217" s="10" t="s">
        <v>408</v>
      </c>
      <c r="B217" s="10" t="s">
        <v>409</v>
      </c>
      <c r="C217" s="12">
        <v>10.948239134105528</v>
      </c>
      <c r="D217" s="12">
        <v>10.66500429832228</v>
      </c>
      <c r="E217" s="13">
        <v>-0.28323483578324726</v>
      </c>
      <c r="F217" s="64">
        <v>-2.5870355252008075E-2</v>
      </c>
      <c r="G217" s="15">
        <v>34754</v>
      </c>
      <c r="H217" s="16">
        <v>315.02097986146998</v>
      </c>
      <c r="I217" s="67">
        <v>306.87127520061807</v>
      </c>
      <c r="J217" s="17">
        <v>-8.1497046608519099</v>
      </c>
      <c r="K217" s="64">
        <v>-2.5870355252008075E-2</v>
      </c>
      <c r="O217" s="69"/>
      <c r="P217" s="69"/>
      <c r="Q217" s="70"/>
      <c r="R217" s="70"/>
      <c r="S217" s="69"/>
    </row>
    <row r="218" spans="1:19" x14ac:dyDescent="0.25">
      <c r="A218" s="10" t="s">
        <v>410</v>
      </c>
      <c r="B218" s="10" t="s">
        <v>411</v>
      </c>
      <c r="C218" s="12">
        <v>12.245164048022422</v>
      </c>
      <c r="D218" s="12">
        <v>11.619791809445132</v>
      </c>
      <c r="E218" s="13">
        <v>-0.62537223857728996</v>
      </c>
      <c r="F218" s="64">
        <v>-5.1070956348542078E-2</v>
      </c>
      <c r="G218" s="15">
        <v>44149</v>
      </c>
      <c r="H218" s="16">
        <v>277.35994129023135</v>
      </c>
      <c r="I218" s="67">
        <v>263.19490383576368</v>
      </c>
      <c r="J218" s="17">
        <v>-14.165037454467665</v>
      </c>
      <c r="K218" s="64">
        <v>-5.1070956348542321E-2</v>
      </c>
      <c r="O218" s="69"/>
      <c r="P218" s="69"/>
      <c r="Q218" s="70"/>
      <c r="R218" s="70"/>
      <c r="S218" s="69"/>
    </row>
    <row r="219" spans="1:19" x14ac:dyDescent="0.25">
      <c r="A219" s="10" t="s">
        <v>412</v>
      </c>
      <c r="B219" s="10" t="s">
        <v>413</v>
      </c>
      <c r="C219" s="12">
        <v>10.736263497058919</v>
      </c>
      <c r="D219" s="12">
        <v>10.508855579582359</v>
      </c>
      <c r="E219" s="13">
        <v>-0.22740791747655997</v>
      </c>
      <c r="F219" s="64">
        <v>-2.1181290636063083E-2</v>
      </c>
      <c r="G219" s="15">
        <v>43065</v>
      </c>
      <c r="H219" s="16">
        <v>249.30369202505329</v>
      </c>
      <c r="I219" s="67">
        <v>244.02311806762708</v>
      </c>
      <c r="J219" s="17">
        <v>-5.2805739574262134</v>
      </c>
      <c r="K219" s="64">
        <v>-2.1181290636063072E-2</v>
      </c>
      <c r="O219" s="69"/>
      <c r="P219" s="69"/>
      <c r="Q219" s="70"/>
      <c r="R219" s="70"/>
      <c r="S219" s="69"/>
    </row>
    <row r="220" spans="1:19" x14ac:dyDescent="0.25">
      <c r="A220" s="10" t="s">
        <v>414</v>
      </c>
      <c r="B220" s="10" t="s">
        <v>415</v>
      </c>
      <c r="C220" s="12">
        <v>15.943857157354623</v>
      </c>
      <c r="D220" s="12">
        <v>15.943453780110323</v>
      </c>
      <c r="E220" s="13">
        <v>-4.0337724430017374E-4</v>
      </c>
      <c r="F220" s="64">
        <v>-2.5299853123314193E-5</v>
      </c>
      <c r="G220" s="15">
        <v>59712</v>
      </c>
      <c r="H220" s="16">
        <v>267.01261316577279</v>
      </c>
      <c r="I220" s="67">
        <v>267.00585778587759</v>
      </c>
      <c r="J220" s="17">
        <v>-6.7553798951962563E-3</v>
      </c>
      <c r="K220" s="64">
        <v>-2.5299853123426154E-5</v>
      </c>
      <c r="O220" s="69"/>
      <c r="P220" s="69"/>
      <c r="Q220" s="70"/>
      <c r="R220" s="70"/>
      <c r="S220" s="69"/>
    </row>
    <row r="221" spans="1:19" x14ac:dyDescent="0.25">
      <c r="A221" s="10" t="s">
        <v>416</v>
      </c>
      <c r="B221" s="10" t="s">
        <v>417</v>
      </c>
      <c r="C221" s="12">
        <v>9.4266608273830652</v>
      </c>
      <c r="D221" s="12">
        <v>9.0257154264968644</v>
      </c>
      <c r="E221" s="13">
        <v>-0.40094540088620079</v>
      </c>
      <c r="F221" s="64">
        <v>-4.2533131108474093E-2</v>
      </c>
      <c r="G221" s="15">
        <v>31188</v>
      </c>
      <c r="H221" s="16">
        <v>302.25281606332771</v>
      </c>
      <c r="I221" s="67">
        <v>289.39705740980071</v>
      </c>
      <c r="J221" s="17">
        <v>-12.855758653527005</v>
      </c>
      <c r="K221" s="64">
        <v>-4.2533131108474037E-2</v>
      </c>
      <c r="O221" s="69"/>
      <c r="P221" s="69"/>
      <c r="Q221" s="70"/>
      <c r="R221" s="70"/>
      <c r="S221" s="69"/>
    </row>
    <row r="222" spans="1:19" x14ac:dyDescent="0.25">
      <c r="A222" s="10" t="s">
        <v>418</v>
      </c>
      <c r="B222" s="10" t="s">
        <v>419</v>
      </c>
      <c r="C222" s="12">
        <v>8.6120419531728238</v>
      </c>
      <c r="D222" s="12">
        <v>8.3570904362040732</v>
      </c>
      <c r="E222" s="13">
        <v>-0.25495151696875062</v>
      </c>
      <c r="F222" s="64">
        <v>-2.9604072803526244E-2</v>
      </c>
      <c r="G222" s="15">
        <v>25029</v>
      </c>
      <c r="H222" s="16">
        <v>344.08254237775475</v>
      </c>
      <c r="I222" s="67">
        <v>333.89629774278131</v>
      </c>
      <c r="J222" s="17">
        <v>-10.186244634973434</v>
      </c>
      <c r="K222" s="64">
        <v>-2.9604072803526182E-2</v>
      </c>
      <c r="O222" s="69"/>
      <c r="P222" s="69"/>
      <c r="Q222" s="70"/>
      <c r="R222" s="70"/>
      <c r="S222" s="69"/>
    </row>
    <row r="223" spans="1:19" x14ac:dyDescent="0.25">
      <c r="A223" s="10" t="s">
        <v>420</v>
      </c>
      <c r="B223" s="10" t="s">
        <v>421</v>
      </c>
      <c r="C223" s="12">
        <v>6.1975271527005908</v>
      </c>
      <c r="D223" s="12">
        <v>6.0374807442662917</v>
      </c>
      <c r="E223" s="13">
        <v>-0.16004640843429918</v>
      </c>
      <c r="F223" s="64">
        <v>-2.5824236746515662E-2</v>
      </c>
      <c r="G223" s="15">
        <v>23526</v>
      </c>
      <c r="H223" s="16">
        <v>263.43310178953459</v>
      </c>
      <c r="I223" s="67">
        <v>256.63014300205271</v>
      </c>
      <c r="J223" s="17">
        <v>-6.8029587874818844</v>
      </c>
      <c r="K223" s="64">
        <v>-2.5824236746515603E-2</v>
      </c>
      <c r="O223" s="69"/>
      <c r="P223" s="69"/>
      <c r="Q223" s="70"/>
      <c r="R223" s="70"/>
      <c r="S223" s="69"/>
    </row>
    <row r="224" spans="1:19" x14ac:dyDescent="0.25">
      <c r="A224" s="10" t="s">
        <v>422</v>
      </c>
      <c r="B224" s="10" t="s">
        <v>423</v>
      </c>
      <c r="C224" s="12">
        <v>10.788135746550292</v>
      </c>
      <c r="D224" s="12">
        <v>10.562246000509003</v>
      </c>
      <c r="E224" s="13">
        <v>-0.22588974604128964</v>
      </c>
      <c r="F224" s="64">
        <v>-2.0938719288318381E-2</v>
      </c>
      <c r="G224" s="15">
        <v>39362</v>
      </c>
      <c r="H224" s="16">
        <v>274.07488812942159</v>
      </c>
      <c r="I224" s="67">
        <v>268.33611098290237</v>
      </c>
      <c r="J224" s="17">
        <v>-5.7387771465192259</v>
      </c>
      <c r="K224" s="64">
        <v>-2.0938719288318395E-2</v>
      </c>
      <c r="O224" s="69"/>
      <c r="P224" s="69"/>
      <c r="Q224" s="70"/>
      <c r="R224" s="70"/>
      <c r="S224" s="69"/>
    </row>
    <row r="225" spans="1:19" x14ac:dyDescent="0.25">
      <c r="A225" s="10" t="s">
        <v>424</v>
      </c>
      <c r="B225" s="10" t="s">
        <v>425</v>
      </c>
      <c r="C225" s="12">
        <v>7.5624996846851111</v>
      </c>
      <c r="D225" s="12">
        <v>7.4945308394339598</v>
      </c>
      <c r="E225" s="13">
        <v>-6.7968845251151322E-2</v>
      </c>
      <c r="F225" s="64">
        <v>-8.9876162757131298E-3</v>
      </c>
      <c r="G225" s="15">
        <v>31206</v>
      </c>
      <c r="H225" s="16">
        <v>242.341206328434</v>
      </c>
      <c r="I225" s="67">
        <v>240.1631365581606</v>
      </c>
      <c r="J225" s="17">
        <v>-2.178069770273396</v>
      </c>
      <c r="K225" s="64">
        <v>-8.9876162757131662E-3</v>
      </c>
      <c r="O225" s="69"/>
      <c r="P225" s="69"/>
      <c r="Q225" s="70"/>
      <c r="R225" s="70"/>
      <c r="S225" s="69"/>
    </row>
    <row r="226" spans="1:19" x14ac:dyDescent="0.25">
      <c r="A226" s="10" t="s">
        <v>426</v>
      </c>
      <c r="B226" s="10" t="s">
        <v>427</v>
      </c>
      <c r="C226" s="12">
        <v>5.8382774513424938</v>
      </c>
      <c r="D226" s="12">
        <v>5.552299281764431</v>
      </c>
      <c r="E226" s="13">
        <v>-0.28597816957806277</v>
      </c>
      <c r="F226" s="64">
        <v>-4.8983312622852992E-2</v>
      </c>
      <c r="G226" s="15">
        <v>22088</v>
      </c>
      <c r="H226" s="16">
        <v>264.31897190069242</v>
      </c>
      <c r="I226" s="67">
        <v>251.37175306792969</v>
      </c>
      <c r="J226" s="17">
        <v>-12.947218832762729</v>
      </c>
      <c r="K226" s="64">
        <v>-4.8983312622853055E-2</v>
      </c>
      <c r="O226" s="69"/>
      <c r="P226" s="69"/>
      <c r="Q226" s="70"/>
      <c r="R226" s="70"/>
      <c r="S226" s="69"/>
    </row>
    <row r="227" spans="1:19" x14ac:dyDescent="0.25">
      <c r="A227" s="10" t="s">
        <v>428</v>
      </c>
      <c r="B227" s="10" t="s">
        <v>429</v>
      </c>
      <c r="C227" s="12">
        <v>12.580237529003339</v>
      </c>
      <c r="D227" s="12">
        <v>12.174294015922063</v>
      </c>
      <c r="E227" s="13">
        <v>-0.40594351308127585</v>
      </c>
      <c r="F227" s="64">
        <v>-3.2268350430219299E-2</v>
      </c>
      <c r="G227" s="15">
        <v>49696</v>
      </c>
      <c r="H227" s="16">
        <v>253.14386528097512</v>
      </c>
      <c r="I227" s="67">
        <v>244.97533032682838</v>
      </c>
      <c r="J227" s="17">
        <v>-8.168534954146736</v>
      </c>
      <c r="K227" s="64">
        <v>-3.2268350430219327E-2</v>
      </c>
      <c r="O227" s="69"/>
      <c r="P227" s="69"/>
      <c r="Q227" s="70"/>
      <c r="R227" s="70"/>
      <c r="S227" s="69"/>
    </row>
    <row r="228" spans="1:19" x14ac:dyDescent="0.25">
      <c r="A228" s="10" t="s">
        <v>430</v>
      </c>
      <c r="B228" s="10" t="s">
        <v>431</v>
      </c>
      <c r="C228" s="12">
        <v>10.908597784248935</v>
      </c>
      <c r="D228" s="12">
        <v>10.520626373617535</v>
      </c>
      <c r="E228" s="13">
        <v>-0.38797141063139939</v>
      </c>
      <c r="F228" s="64">
        <v>-3.5565653652717522E-2</v>
      </c>
      <c r="G228" s="15">
        <v>31326</v>
      </c>
      <c r="H228" s="16">
        <v>348.2282380210986</v>
      </c>
      <c r="I228" s="67">
        <v>335.84327311554415</v>
      </c>
      <c r="J228" s="17">
        <v>-12.384964905554455</v>
      </c>
      <c r="K228" s="64">
        <v>-3.5565653652717473E-2</v>
      </c>
      <c r="O228" s="69"/>
      <c r="P228" s="69"/>
      <c r="Q228" s="70"/>
      <c r="R228" s="70"/>
      <c r="S228" s="69"/>
    </row>
    <row r="229" spans="1:19" x14ac:dyDescent="0.25">
      <c r="A229" s="10" t="s">
        <v>432</v>
      </c>
      <c r="B229" s="10" t="s">
        <v>433</v>
      </c>
      <c r="C229" s="12">
        <v>16.075513628606451</v>
      </c>
      <c r="D229" s="12">
        <v>15.135875305856603</v>
      </c>
      <c r="E229" s="13">
        <v>-0.9396383227498486</v>
      </c>
      <c r="F229" s="64">
        <v>-5.8451527239400787E-2</v>
      </c>
      <c r="G229" s="15">
        <v>48097</v>
      </c>
      <c r="H229" s="16">
        <v>334.23110856407783</v>
      </c>
      <c r="I229" s="67">
        <v>314.69478981758948</v>
      </c>
      <c r="J229" s="17">
        <v>-19.536318746488348</v>
      </c>
      <c r="K229" s="64">
        <v>-5.8451527239400877E-2</v>
      </c>
      <c r="O229" s="69"/>
      <c r="P229" s="69"/>
      <c r="Q229" s="70"/>
      <c r="R229" s="70"/>
      <c r="S229" s="69"/>
    </row>
    <row r="230" spans="1:19" x14ac:dyDescent="0.25">
      <c r="A230" s="10" t="s">
        <v>434</v>
      </c>
      <c r="B230" s="10" t="s">
        <v>435</v>
      </c>
      <c r="C230" s="12">
        <v>15.898842089009982</v>
      </c>
      <c r="D230" s="12">
        <v>14.881316195313342</v>
      </c>
      <c r="E230" s="13">
        <v>-1.0175258936966394</v>
      </c>
      <c r="F230" s="64">
        <v>-6.4000000000000029E-2</v>
      </c>
      <c r="G230" s="15">
        <v>42724</v>
      </c>
      <c r="H230" s="16">
        <v>372.12906303272121</v>
      </c>
      <c r="I230" s="67">
        <v>348.31280299862703</v>
      </c>
      <c r="J230" s="17">
        <v>-23.816260034094171</v>
      </c>
      <c r="K230" s="64">
        <v>-6.4000000000000043E-2</v>
      </c>
      <c r="O230" s="69"/>
      <c r="P230" s="69"/>
      <c r="Q230" s="70"/>
      <c r="R230" s="70"/>
      <c r="S230" s="69"/>
    </row>
    <row r="231" spans="1:19" x14ac:dyDescent="0.25">
      <c r="A231" s="10" t="s">
        <v>436</v>
      </c>
      <c r="B231" s="10" t="s">
        <v>437</v>
      </c>
      <c r="C231" s="12">
        <v>12.523034673584821</v>
      </c>
      <c r="D231" s="12">
        <v>12.084430369462265</v>
      </c>
      <c r="E231" s="13">
        <v>-0.43860430412255624</v>
      </c>
      <c r="F231" s="64">
        <v>-3.5023803379520803E-2</v>
      </c>
      <c r="G231" s="15">
        <v>44011</v>
      </c>
      <c r="H231" s="16">
        <v>284.54328857751062</v>
      </c>
      <c r="I231" s="67">
        <v>274.57750038540968</v>
      </c>
      <c r="J231" s="17">
        <v>-9.9657881921009448</v>
      </c>
      <c r="K231" s="64">
        <v>-3.5023803379520678E-2</v>
      </c>
      <c r="O231" s="69"/>
      <c r="P231" s="69"/>
      <c r="Q231" s="70"/>
      <c r="R231" s="70"/>
      <c r="S231" s="69"/>
    </row>
    <row r="232" spans="1:19" x14ac:dyDescent="0.25">
      <c r="A232" s="10" t="s">
        <v>438</v>
      </c>
      <c r="B232" s="10" t="s">
        <v>439</v>
      </c>
      <c r="C232" s="12">
        <v>12.569829809654223</v>
      </c>
      <c r="D232" s="12">
        <v>12.166136880351075</v>
      </c>
      <c r="E232" s="13">
        <v>-0.40369292930314771</v>
      </c>
      <c r="F232" s="64">
        <v>-3.2116021888625133E-2</v>
      </c>
      <c r="G232" s="15">
        <v>44200</v>
      </c>
      <c r="H232" s="16">
        <v>284.38528981118151</v>
      </c>
      <c r="I232" s="67">
        <v>275.25196561880261</v>
      </c>
      <c r="J232" s="17">
        <v>-9.1333241923788933</v>
      </c>
      <c r="K232" s="64">
        <v>-3.2116021888625085E-2</v>
      </c>
      <c r="O232" s="69"/>
      <c r="P232" s="69"/>
      <c r="Q232" s="70"/>
      <c r="R232" s="70"/>
      <c r="S232" s="69"/>
    </row>
    <row r="233" spans="1:19" x14ac:dyDescent="0.25">
      <c r="A233" s="10" t="s">
        <v>440</v>
      </c>
      <c r="B233" s="10" t="s">
        <v>441</v>
      </c>
      <c r="C233" s="12">
        <v>19.824099951653178</v>
      </c>
      <c r="D233" s="12">
        <v>20.120862557471163</v>
      </c>
      <c r="E233" s="13">
        <v>0.2967626058179853</v>
      </c>
      <c r="F233" s="64">
        <v>1.4969789626854538E-2</v>
      </c>
      <c r="G233" s="15">
        <v>67019</v>
      </c>
      <c r="H233" s="16">
        <v>295.79820575736994</v>
      </c>
      <c r="I233" s="67">
        <v>300.22624266955881</v>
      </c>
      <c r="J233" s="17">
        <v>4.4280369121888725</v>
      </c>
      <c r="K233" s="64">
        <v>1.4969789626854578E-2</v>
      </c>
      <c r="O233" s="69"/>
      <c r="P233" s="69"/>
      <c r="Q233" s="70"/>
      <c r="R233" s="70"/>
      <c r="S233" s="69"/>
    </row>
    <row r="234" spans="1:19" x14ac:dyDescent="0.25">
      <c r="A234" s="10" t="s">
        <v>442</v>
      </c>
      <c r="B234" s="10" t="s">
        <v>443</v>
      </c>
      <c r="C234" s="12">
        <v>29.132427187928474</v>
      </c>
      <c r="D234" s="12">
        <v>27.833510538626562</v>
      </c>
      <c r="E234" s="13">
        <v>-1.298916649301912</v>
      </c>
      <c r="F234" s="64">
        <v>-4.458662647375089E-2</v>
      </c>
      <c r="G234" s="15">
        <v>76210</v>
      </c>
      <c r="H234" s="16">
        <v>382.26515139651588</v>
      </c>
      <c r="I234" s="67">
        <v>365.22123787726758</v>
      </c>
      <c r="J234" s="17">
        <v>-17.043913519248292</v>
      </c>
      <c r="K234" s="64">
        <v>-4.4586626473750904E-2</v>
      </c>
      <c r="O234" s="69"/>
      <c r="P234" s="69"/>
      <c r="Q234" s="70"/>
      <c r="R234" s="70"/>
      <c r="S234" s="69"/>
    </row>
    <row r="235" spans="1:19" x14ac:dyDescent="0.25">
      <c r="A235" s="10" t="s">
        <v>444</v>
      </c>
      <c r="B235" s="10" t="s">
        <v>445</v>
      </c>
      <c r="C235" s="12">
        <v>17.20482335316812</v>
      </c>
      <c r="D235" s="12">
        <v>16.376236146476291</v>
      </c>
      <c r="E235" s="13">
        <v>-0.82858720669182873</v>
      </c>
      <c r="F235" s="64">
        <v>-4.8160169371297357E-2</v>
      </c>
      <c r="G235" s="15">
        <v>62844</v>
      </c>
      <c r="H235" s="16">
        <v>273.77034169002798</v>
      </c>
      <c r="I235" s="67">
        <v>260.5855156653983</v>
      </c>
      <c r="J235" s="17">
        <v>-13.184826024629672</v>
      </c>
      <c r="K235" s="64">
        <v>-4.8160169371297266E-2</v>
      </c>
      <c r="O235" s="69"/>
      <c r="P235" s="69"/>
      <c r="Q235" s="70"/>
      <c r="R235" s="70"/>
      <c r="S235" s="69"/>
    </row>
    <row r="236" spans="1:19" x14ac:dyDescent="0.25">
      <c r="A236" s="10" t="s">
        <v>446</v>
      </c>
      <c r="B236" s="10" t="s">
        <v>447</v>
      </c>
      <c r="C236" s="12">
        <v>10.042366645985821</v>
      </c>
      <c r="D236" s="12">
        <v>9.8107409197115967</v>
      </c>
      <c r="E236" s="13">
        <v>-0.23162572627422406</v>
      </c>
      <c r="F236" s="64">
        <v>-2.3064854574574863E-2</v>
      </c>
      <c r="G236" s="15">
        <v>32706</v>
      </c>
      <c r="H236" s="16">
        <v>307.04967424893965</v>
      </c>
      <c r="I236" s="67">
        <v>299.96761816521729</v>
      </c>
      <c r="J236" s="17">
        <v>-7.0820560837223638</v>
      </c>
      <c r="K236" s="64">
        <v>-2.3064854574574821E-2</v>
      </c>
      <c r="O236" s="69"/>
      <c r="P236" s="69"/>
      <c r="Q236" s="70"/>
      <c r="R236" s="70"/>
      <c r="S236" s="69"/>
    </row>
    <row r="237" spans="1:19" x14ac:dyDescent="0.25">
      <c r="A237" s="10" t="s">
        <v>448</v>
      </c>
      <c r="B237" s="10" t="s">
        <v>449</v>
      </c>
      <c r="C237" s="12">
        <v>12.315126454050233</v>
      </c>
      <c r="D237" s="12">
        <v>11.770428092286013</v>
      </c>
      <c r="E237" s="13">
        <v>-0.54469836176422071</v>
      </c>
      <c r="F237" s="64">
        <v>-4.4230025878871815E-2</v>
      </c>
      <c r="G237" s="15">
        <v>37816</v>
      </c>
      <c r="H237" s="16">
        <v>325.65915099561653</v>
      </c>
      <c r="I237" s="67">
        <v>311.25523831938898</v>
      </c>
      <c r="J237" s="17">
        <v>-14.403912676227549</v>
      </c>
      <c r="K237" s="64">
        <v>-4.4230025878871836E-2</v>
      </c>
      <c r="O237" s="69"/>
      <c r="P237" s="69"/>
      <c r="Q237" s="70"/>
      <c r="R237" s="70"/>
      <c r="S237" s="69"/>
    </row>
    <row r="238" spans="1:19" x14ac:dyDescent="0.25">
      <c r="A238" s="10" t="s">
        <v>450</v>
      </c>
      <c r="B238" s="10" t="s">
        <v>451</v>
      </c>
      <c r="C238" s="12">
        <v>19.080137332646597</v>
      </c>
      <c r="D238" s="12">
        <v>18.272496031486309</v>
      </c>
      <c r="E238" s="13">
        <v>-0.80764130116028809</v>
      </c>
      <c r="F238" s="64">
        <v>-4.232890398427025E-2</v>
      </c>
      <c r="G238" s="15">
        <v>72046</v>
      </c>
      <c r="H238" s="16">
        <v>264.83270872285198</v>
      </c>
      <c r="I238" s="67">
        <v>253.62263042342823</v>
      </c>
      <c r="J238" s="17">
        <v>-11.210078299423742</v>
      </c>
      <c r="K238" s="64">
        <v>-4.2328903984269986E-2</v>
      </c>
      <c r="O238" s="69"/>
      <c r="P238" s="69"/>
      <c r="Q238" s="70"/>
      <c r="R238" s="70"/>
      <c r="S238" s="69"/>
    </row>
    <row r="239" spans="1:19" x14ac:dyDescent="0.25">
      <c r="A239" s="10" t="s">
        <v>452</v>
      </c>
      <c r="B239" s="10" t="s">
        <v>453</v>
      </c>
      <c r="C239" s="12">
        <v>22.864059407501795</v>
      </c>
      <c r="D239" s="12">
        <v>22.89063222380943</v>
      </c>
      <c r="E239" s="13">
        <v>2.6572816307634639E-2</v>
      </c>
      <c r="F239" s="64">
        <v>1.1622090300778341E-3</v>
      </c>
      <c r="G239" s="15">
        <v>77981</v>
      </c>
      <c r="H239" s="16">
        <v>293.20038737002341</v>
      </c>
      <c r="I239" s="67">
        <v>293.54114750784714</v>
      </c>
      <c r="J239" s="17">
        <v>0.34076013782373593</v>
      </c>
      <c r="K239" s="64">
        <v>1.1622090300777515E-3</v>
      </c>
      <c r="O239" s="69"/>
      <c r="P239" s="69"/>
      <c r="Q239" s="70"/>
      <c r="R239" s="70"/>
      <c r="S239" s="69"/>
    </row>
    <row r="240" spans="1:19" x14ac:dyDescent="0.25">
      <c r="A240" s="10" t="s">
        <v>454</v>
      </c>
      <c r="B240" s="10" t="s">
        <v>455</v>
      </c>
      <c r="C240" s="12">
        <v>16.254688492917108</v>
      </c>
      <c r="D240" s="12">
        <v>15.554632554811397</v>
      </c>
      <c r="E240" s="13">
        <v>-0.70005593810571121</v>
      </c>
      <c r="F240" s="64">
        <v>-4.3067939346285028E-2</v>
      </c>
      <c r="G240" s="15">
        <v>55067</v>
      </c>
      <c r="H240" s="16">
        <v>295.18020761830326</v>
      </c>
      <c r="I240" s="67">
        <v>282.4674043403744</v>
      </c>
      <c r="J240" s="17">
        <v>-12.712803277928856</v>
      </c>
      <c r="K240" s="64">
        <v>-4.3067939346284854E-2</v>
      </c>
      <c r="O240" s="69"/>
      <c r="P240" s="69"/>
      <c r="Q240" s="70"/>
      <c r="R240" s="70"/>
      <c r="S240" s="69"/>
    </row>
    <row r="241" spans="1:19" x14ac:dyDescent="0.25">
      <c r="A241" s="10" t="s">
        <v>456</v>
      </c>
      <c r="B241" s="10" t="s">
        <v>457</v>
      </c>
      <c r="C241" s="12">
        <v>13.739386206124891</v>
      </c>
      <c r="D241" s="12">
        <v>13.130887466718683</v>
      </c>
      <c r="E241" s="13">
        <v>-0.60849873940620824</v>
      </c>
      <c r="F241" s="64">
        <v>-4.4288640720714666E-2</v>
      </c>
      <c r="G241" s="15">
        <v>36277</v>
      </c>
      <c r="H241" s="16">
        <v>378.73545789687381</v>
      </c>
      <c r="I241" s="67">
        <v>361.96177927388379</v>
      </c>
      <c r="J241" s="17">
        <v>-16.773678622990019</v>
      </c>
      <c r="K241" s="64">
        <v>-4.4288640720714714E-2</v>
      </c>
      <c r="O241" s="69"/>
      <c r="P241" s="69"/>
      <c r="Q241" s="70"/>
      <c r="R241" s="70"/>
      <c r="S241" s="69"/>
    </row>
    <row r="242" spans="1:19" x14ac:dyDescent="0.25">
      <c r="A242" s="10" t="s">
        <v>458</v>
      </c>
      <c r="B242" s="10" t="s">
        <v>459</v>
      </c>
      <c r="C242" s="12">
        <v>7.7658064739703407</v>
      </c>
      <c r="D242" s="12">
        <v>7.3817343584201263</v>
      </c>
      <c r="E242" s="13">
        <v>-0.38407211555021448</v>
      </c>
      <c r="F242" s="64">
        <v>-4.9456822911768242E-2</v>
      </c>
      <c r="G242" s="15">
        <v>27189</v>
      </c>
      <c r="H242" s="16">
        <v>285.62310029682374</v>
      </c>
      <c r="I242" s="67">
        <v>271.49708920593349</v>
      </c>
      <c r="J242" s="17">
        <v>-14.126011090890245</v>
      </c>
      <c r="K242" s="64">
        <v>-4.945682291176829E-2</v>
      </c>
      <c r="O242" s="69"/>
      <c r="P242" s="69"/>
      <c r="Q242" s="70"/>
      <c r="R242" s="70"/>
      <c r="S242" s="69"/>
    </row>
    <row r="243" spans="1:19" x14ac:dyDescent="0.25">
      <c r="A243" s="10" t="s">
        <v>460</v>
      </c>
      <c r="B243" s="10" t="s">
        <v>461</v>
      </c>
      <c r="C243" s="12">
        <v>10.338965947693964</v>
      </c>
      <c r="D243" s="12">
        <v>10.287523076510988</v>
      </c>
      <c r="E243" s="13">
        <v>-5.1442871182976191E-2</v>
      </c>
      <c r="F243" s="64">
        <v>-4.9756301977617184E-3</v>
      </c>
      <c r="G243" s="15">
        <v>35041</v>
      </c>
      <c r="H243" s="16">
        <v>295.05339310219358</v>
      </c>
      <c r="I243" s="67">
        <v>293.58531652952223</v>
      </c>
      <c r="J243" s="17">
        <v>-1.4680765726713503</v>
      </c>
      <c r="K243" s="64">
        <v>-4.9756301977617757E-3</v>
      </c>
      <c r="O243" s="69"/>
      <c r="P243" s="69"/>
      <c r="Q243" s="70"/>
      <c r="R243" s="70"/>
      <c r="S243" s="69"/>
    </row>
    <row r="244" spans="1:19" x14ac:dyDescent="0.25">
      <c r="A244" s="10" t="s">
        <v>462</v>
      </c>
      <c r="B244" s="10" t="s">
        <v>463</v>
      </c>
      <c r="C244" s="12">
        <v>18.556091883568815</v>
      </c>
      <c r="D244" s="12">
        <v>17.36850200302041</v>
      </c>
      <c r="E244" s="13">
        <v>-1.1875898805484049</v>
      </c>
      <c r="F244" s="64">
        <v>-6.4000000000000043E-2</v>
      </c>
      <c r="G244" s="15">
        <v>68521</v>
      </c>
      <c r="H244" s="16">
        <v>270.80883062957071</v>
      </c>
      <c r="I244" s="67">
        <v>253.47706546927816</v>
      </c>
      <c r="J244" s="17">
        <v>-17.331765160292548</v>
      </c>
      <c r="K244" s="64">
        <v>-6.4000000000000085E-2</v>
      </c>
      <c r="O244" s="69"/>
      <c r="P244" s="69"/>
      <c r="Q244" s="70"/>
      <c r="R244" s="70"/>
      <c r="S244" s="69"/>
    </row>
    <row r="245" spans="1:19" x14ac:dyDescent="0.25">
      <c r="A245" s="10" t="s">
        <v>464</v>
      </c>
      <c r="B245" s="10" t="s">
        <v>465</v>
      </c>
      <c r="C245" s="12">
        <v>10.855694648640634</v>
      </c>
      <c r="D245" s="12">
        <v>11.192822938513357</v>
      </c>
      <c r="E245" s="13">
        <v>0.33712828987272303</v>
      </c>
      <c r="F245" s="64">
        <v>3.1055432267057984E-2</v>
      </c>
      <c r="G245" s="15">
        <v>34390</v>
      </c>
      <c r="H245" s="16">
        <v>315.66428172842785</v>
      </c>
      <c r="I245" s="67">
        <v>325.46737244877454</v>
      </c>
      <c r="J245" s="17">
        <v>9.8030907203466882</v>
      </c>
      <c r="K245" s="64">
        <v>3.1055432267057946E-2</v>
      </c>
      <c r="O245" s="69"/>
      <c r="P245" s="69"/>
      <c r="Q245" s="70"/>
      <c r="R245" s="70"/>
      <c r="S245" s="69"/>
    </row>
    <row r="246" spans="1:19" x14ac:dyDescent="0.25">
      <c r="A246" s="10" t="s">
        <v>466</v>
      </c>
      <c r="B246" s="10" t="s">
        <v>467</v>
      </c>
      <c r="C246" s="12">
        <v>14.679925553263747</v>
      </c>
      <c r="D246" s="12">
        <v>14.347166437973936</v>
      </c>
      <c r="E246" s="13">
        <v>-0.33275911528981084</v>
      </c>
      <c r="F246" s="64">
        <v>-2.2667629619949226E-2</v>
      </c>
      <c r="G246" s="15">
        <v>54080</v>
      </c>
      <c r="H246" s="16">
        <v>271.44832753816104</v>
      </c>
      <c r="I246" s="67">
        <v>265.29523738857131</v>
      </c>
      <c r="J246" s="17">
        <v>-6.1530901495897297</v>
      </c>
      <c r="K246" s="64">
        <v>-2.266762961994934E-2</v>
      </c>
      <c r="O246" s="69"/>
      <c r="P246" s="69"/>
      <c r="Q246" s="70"/>
      <c r="R246" s="70"/>
      <c r="S246" s="69"/>
    </row>
    <row r="247" spans="1:19" x14ac:dyDescent="0.25">
      <c r="A247" s="10" t="s">
        <v>468</v>
      </c>
      <c r="B247" s="10" t="s">
        <v>469</v>
      </c>
      <c r="C247" s="12">
        <v>10.910586775011012</v>
      </c>
      <c r="D247" s="12">
        <v>10.964978977176212</v>
      </c>
      <c r="E247" s="13">
        <v>5.4392202165200132E-2</v>
      </c>
      <c r="F247" s="64">
        <v>4.9852682799587777E-3</v>
      </c>
      <c r="G247" s="15">
        <v>40812</v>
      </c>
      <c r="H247" s="16">
        <v>267.33771378543105</v>
      </c>
      <c r="I247" s="67">
        <v>268.67046401000226</v>
      </c>
      <c r="J247" s="17">
        <v>1.3327502245712139</v>
      </c>
      <c r="K247" s="64">
        <v>4.9852682799588002E-3</v>
      </c>
      <c r="O247" s="69"/>
      <c r="P247" s="69"/>
      <c r="Q247" s="70"/>
      <c r="R247" s="70"/>
      <c r="S247" s="69"/>
    </row>
    <row r="248" spans="1:19" x14ac:dyDescent="0.25">
      <c r="A248" s="10" t="s">
        <v>470</v>
      </c>
      <c r="B248" s="10" t="s">
        <v>471</v>
      </c>
      <c r="C248" s="12">
        <v>10.826021976429628</v>
      </c>
      <c r="D248" s="12">
        <v>10.418283527501405</v>
      </c>
      <c r="E248" s="13">
        <v>-0.40773844892822275</v>
      </c>
      <c r="F248" s="64">
        <v>-3.7662813710885611E-2</v>
      </c>
      <c r="G248" s="15">
        <v>37068</v>
      </c>
      <c r="H248" s="16">
        <v>292.05843251401825</v>
      </c>
      <c r="I248" s="67">
        <v>281.05869017754947</v>
      </c>
      <c r="J248" s="17">
        <v>-10.999742336468785</v>
      </c>
      <c r="K248" s="64">
        <v>-3.7662813710885812E-2</v>
      </c>
      <c r="O248" s="69"/>
      <c r="P248" s="69"/>
      <c r="Q248" s="70"/>
      <c r="R248" s="70"/>
      <c r="S248" s="69"/>
    </row>
    <row r="249" spans="1:19" x14ac:dyDescent="0.25">
      <c r="A249" s="10" t="s">
        <v>472</v>
      </c>
      <c r="B249" s="10" t="s">
        <v>473</v>
      </c>
      <c r="C249" s="12">
        <v>16.959091170481635</v>
      </c>
      <c r="D249" s="12">
        <v>16.425899890718551</v>
      </c>
      <c r="E249" s="13">
        <v>-0.53319127976308422</v>
      </c>
      <c r="F249" s="64">
        <v>-3.1439849836478101E-2</v>
      </c>
      <c r="G249" s="15">
        <v>55224</v>
      </c>
      <c r="H249" s="16">
        <v>307.09639233814346</v>
      </c>
      <c r="I249" s="67">
        <v>297.44132787770809</v>
      </c>
      <c r="J249" s="17">
        <v>-9.6550644604353693</v>
      </c>
      <c r="K249" s="64">
        <v>-3.1439849836478018E-2</v>
      </c>
      <c r="O249" s="69"/>
      <c r="P249" s="69"/>
      <c r="Q249" s="70"/>
      <c r="R249" s="70"/>
      <c r="S249" s="69"/>
    </row>
    <row r="250" spans="1:19" x14ac:dyDescent="0.25">
      <c r="A250" s="10" t="s">
        <v>474</v>
      </c>
      <c r="B250" s="10" t="s">
        <v>475</v>
      </c>
      <c r="C250" s="12">
        <v>14.417856039356263</v>
      </c>
      <c r="D250" s="12">
        <v>14.407374231273359</v>
      </c>
      <c r="E250" s="13">
        <v>-1.0481808082904109E-2</v>
      </c>
      <c r="F250" s="64">
        <v>-7.2700185480365691E-4</v>
      </c>
      <c r="G250" s="15">
        <v>51399</v>
      </c>
      <c r="H250" s="16">
        <v>280.50849314882123</v>
      </c>
      <c r="I250" s="67">
        <v>280.30456295401387</v>
      </c>
      <c r="J250" s="17">
        <v>-0.20393019480735575</v>
      </c>
      <c r="K250" s="64">
        <v>-7.2700185480359923E-4</v>
      </c>
      <c r="O250" s="69"/>
      <c r="P250" s="69"/>
      <c r="Q250" s="70"/>
      <c r="R250" s="70"/>
      <c r="S250" s="69"/>
    </row>
    <row r="251" spans="1:19" x14ac:dyDescent="0.25">
      <c r="A251" s="10" t="s">
        <v>476</v>
      </c>
      <c r="B251" s="10" t="s">
        <v>477</v>
      </c>
      <c r="C251" s="12">
        <v>8.7913936032401665</v>
      </c>
      <c r="D251" s="12">
        <v>9.069805016732774</v>
      </c>
      <c r="E251" s="13">
        <v>0.27841141349260745</v>
      </c>
      <c r="F251" s="64">
        <v>3.1668632535118868E-2</v>
      </c>
      <c r="G251" s="15">
        <v>38170</v>
      </c>
      <c r="H251" s="16">
        <v>230.32207501284168</v>
      </c>
      <c r="I251" s="67">
        <v>237.61606017114946</v>
      </c>
      <c r="J251" s="17">
        <v>7.2939851583077768</v>
      </c>
      <c r="K251" s="64">
        <v>3.166863253511891E-2</v>
      </c>
      <c r="O251" s="69"/>
      <c r="P251" s="69"/>
      <c r="Q251" s="70"/>
      <c r="R251" s="70"/>
      <c r="S251" s="69"/>
    </row>
    <row r="252" spans="1:19" x14ac:dyDescent="0.25">
      <c r="A252" s="10" t="s">
        <v>478</v>
      </c>
      <c r="B252" s="10" t="s">
        <v>479</v>
      </c>
      <c r="C252" s="12">
        <v>17.217964673667474</v>
      </c>
      <c r="D252" s="12">
        <v>16.909304374490841</v>
      </c>
      <c r="E252" s="13">
        <v>-0.3086602991766334</v>
      </c>
      <c r="F252" s="64">
        <v>-1.7926642610011111E-2</v>
      </c>
      <c r="G252" s="15">
        <v>72780</v>
      </c>
      <c r="H252" s="16">
        <v>236.57549702758277</v>
      </c>
      <c r="I252" s="67">
        <v>232.33449264208357</v>
      </c>
      <c r="J252" s="17">
        <v>-4.2410043854991955</v>
      </c>
      <c r="K252" s="64">
        <v>-1.7926642610010996E-2</v>
      </c>
      <c r="O252" s="69"/>
      <c r="P252" s="69"/>
      <c r="Q252" s="70"/>
      <c r="R252" s="70"/>
      <c r="S252" s="69"/>
    </row>
    <row r="253" spans="1:19" x14ac:dyDescent="0.25">
      <c r="A253" s="10" t="s">
        <v>480</v>
      </c>
      <c r="B253" s="10" t="s">
        <v>481</v>
      </c>
      <c r="C253" s="12">
        <v>12.381358760321447</v>
      </c>
      <c r="D253" s="12">
        <v>12.589296884407347</v>
      </c>
      <c r="E253" s="13">
        <v>0.20793812408589929</v>
      </c>
      <c r="F253" s="64">
        <v>1.6794451086602772E-2</v>
      </c>
      <c r="G253" s="15">
        <v>50283</v>
      </c>
      <c r="H253" s="16">
        <v>246.23349363246916</v>
      </c>
      <c r="I253" s="67">
        <v>250.36884999716301</v>
      </c>
      <c r="J253" s="17">
        <v>4.1353563646938483</v>
      </c>
      <c r="K253" s="64">
        <v>1.6794451086602893E-2</v>
      </c>
      <c r="O253" s="69"/>
      <c r="P253" s="69"/>
      <c r="Q253" s="70"/>
      <c r="R253" s="70"/>
      <c r="S253" s="69"/>
    </row>
    <row r="254" spans="1:19" x14ac:dyDescent="0.25">
      <c r="A254" s="10" t="s">
        <v>482</v>
      </c>
      <c r="B254" s="10" t="s">
        <v>483</v>
      </c>
      <c r="C254" s="12">
        <v>12.682289289507661</v>
      </c>
      <c r="D254" s="12">
        <v>12.342045258589224</v>
      </c>
      <c r="E254" s="13">
        <v>-0.3402440309184378</v>
      </c>
      <c r="F254" s="64">
        <v>-2.6828281799243393E-2</v>
      </c>
      <c r="G254" s="15">
        <v>53621</v>
      </c>
      <c r="H254" s="16">
        <v>236.51720947963784</v>
      </c>
      <c r="I254" s="67">
        <v>230.17185913334743</v>
      </c>
      <c r="J254" s="17">
        <v>-6.3453503462904166</v>
      </c>
      <c r="K254" s="64">
        <v>-2.6828281799243441E-2</v>
      </c>
      <c r="O254" s="69"/>
      <c r="P254" s="69"/>
      <c r="Q254" s="70"/>
      <c r="R254" s="70"/>
      <c r="S254" s="69"/>
    </row>
    <row r="255" spans="1:19" x14ac:dyDescent="0.25">
      <c r="A255" s="10" t="s">
        <v>484</v>
      </c>
      <c r="B255" s="10" t="s">
        <v>485</v>
      </c>
      <c r="C255" s="12">
        <v>11.407833696003081</v>
      </c>
      <c r="D255" s="12">
        <v>11.060599959891151</v>
      </c>
      <c r="E255" s="13">
        <v>-0.34723373611192976</v>
      </c>
      <c r="F255" s="64">
        <v>-3.0438183564473656E-2</v>
      </c>
      <c r="G255" s="15">
        <v>48419</v>
      </c>
      <c r="H255" s="16">
        <v>235.60655313003329</v>
      </c>
      <c r="I255" s="67">
        <v>228.43511761686841</v>
      </c>
      <c r="J255" s="17">
        <v>-7.1714355131648801</v>
      </c>
      <c r="K255" s="64">
        <v>-3.0438183564473704E-2</v>
      </c>
      <c r="O255" s="69"/>
      <c r="P255" s="69"/>
      <c r="Q255" s="70"/>
      <c r="R255" s="70"/>
      <c r="S255" s="69"/>
    </row>
    <row r="256" spans="1:19" x14ac:dyDescent="0.25">
      <c r="A256" s="10" t="s">
        <v>486</v>
      </c>
      <c r="B256" s="10" t="s">
        <v>487</v>
      </c>
      <c r="C256" s="12">
        <v>11.265351884620168</v>
      </c>
      <c r="D256" s="12">
        <v>10.58498335131315</v>
      </c>
      <c r="E256" s="13">
        <v>-0.68036853330701774</v>
      </c>
      <c r="F256" s="64">
        <v>-6.0394787510888087E-2</v>
      </c>
      <c r="G256" s="15">
        <v>36651</v>
      </c>
      <c r="H256" s="16">
        <v>307.3681996294826</v>
      </c>
      <c r="I256" s="67">
        <v>288.8047625252558</v>
      </c>
      <c r="J256" s="17">
        <v>-18.563437104226807</v>
      </c>
      <c r="K256" s="64">
        <v>-6.0394787510888004E-2</v>
      </c>
      <c r="O256" s="69"/>
      <c r="P256" s="69"/>
      <c r="Q256" s="70"/>
      <c r="R256" s="70"/>
      <c r="S256" s="69"/>
    </row>
    <row r="257" spans="1:19" x14ac:dyDescent="0.25">
      <c r="A257" s="10" t="s">
        <v>488</v>
      </c>
      <c r="B257" s="10" t="s">
        <v>489</v>
      </c>
      <c r="C257" s="12">
        <v>9.873442367582884</v>
      </c>
      <c r="D257" s="12">
        <v>9.865856011748642</v>
      </c>
      <c r="E257" s="13">
        <v>-7.5863558342419424E-3</v>
      </c>
      <c r="F257" s="64">
        <v>-7.6835976266493948E-4</v>
      </c>
      <c r="G257" s="15">
        <v>37442</v>
      </c>
      <c r="H257" s="16">
        <v>263.69965193052946</v>
      </c>
      <c r="I257" s="67">
        <v>263.49703572855731</v>
      </c>
      <c r="J257" s="17">
        <v>-0.20261620197214825</v>
      </c>
      <c r="K257" s="64">
        <v>-7.6835976266486164E-4</v>
      </c>
      <c r="O257" s="69"/>
      <c r="P257" s="69"/>
      <c r="Q257" s="70"/>
      <c r="R257" s="70"/>
      <c r="S257" s="69"/>
    </row>
    <row r="258" spans="1:19" x14ac:dyDescent="0.25">
      <c r="A258" s="10" t="s">
        <v>490</v>
      </c>
      <c r="B258" s="10" t="s">
        <v>491</v>
      </c>
      <c r="C258" s="12">
        <v>15.441426253019744</v>
      </c>
      <c r="D258" s="12">
        <v>14.713885026596182</v>
      </c>
      <c r="E258" s="13">
        <v>-0.72754122642356123</v>
      </c>
      <c r="F258" s="64">
        <v>-4.7116193446268113E-2</v>
      </c>
      <c r="G258" s="15">
        <v>53281</v>
      </c>
      <c r="H258" s="16">
        <v>289.81111940503638</v>
      </c>
      <c r="I258" s="67">
        <v>276.1563226402692</v>
      </c>
      <c r="J258" s="17">
        <v>-13.654796764767184</v>
      </c>
      <c r="K258" s="64">
        <v>-4.7116193446268058E-2</v>
      </c>
      <c r="O258" s="69"/>
      <c r="P258" s="69"/>
      <c r="Q258" s="70"/>
      <c r="R258" s="70"/>
      <c r="S258" s="69"/>
    </row>
    <row r="259" spans="1:19" x14ac:dyDescent="0.25">
      <c r="A259" s="10" t="s">
        <v>492</v>
      </c>
      <c r="B259" s="10" t="s">
        <v>493</v>
      </c>
      <c r="C259" s="12">
        <v>20.496865471026307</v>
      </c>
      <c r="D259" s="12">
        <v>19.701903093556488</v>
      </c>
      <c r="E259" s="13">
        <v>-0.7949623774698189</v>
      </c>
      <c r="F259" s="64">
        <v>-3.8784582871637205E-2</v>
      </c>
      <c r="G259" s="15">
        <v>80565</v>
      </c>
      <c r="H259" s="16">
        <v>254.41401937598596</v>
      </c>
      <c r="I259" s="67">
        <v>244.54667775779171</v>
      </c>
      <c r="J259" s="17">
        <v>-9.8673416181942457</v>
      </c>
      <c r="K259" s="64">
        <v>-3.8784582871637226E-2</v>
      </c>
      <c r="O259" s="69"/>
      <c r="P259" s="69"/>
      <c r="Q259" s="70"/>
      <c r="R259" s="70"/>
      <c r="S259" s="69"/>
    </row>
    <row r="260" spans="1:19" x14ac:dyDescent="0.25">
      <c r="A260" s="10" t="s">
        <v>494</v>
      </c>
      <c r="B260" s="10" t="s">
        <v>495</v>
      </c>
      <c r="C260" s="12">
        <v>12.15903085500196</v>
      </c>
      <c r="D260" s="12">
        <v>11.775597353383242</v>
      </c>
      <c r="E260" s="13">
        <v>-0.38343350161871825</v>
      </c>
      <c r="F260" s="64">
        <v>-3.1534873641757562E-2</v>
      </c>
      <c r="G260" s="15">
        <v>38881</v>
      </c>
      <c r="H260" s="16">
        <v>312.72423175849281</v>
      </c>
      <c r="I260" s="67">
        <v>302.86251262527304</v>
      </c>
      <c r="J260" s="17">
        <v>-9.8617191332197649</v>
      </c>
      <c r="K260" s="64">
        <v>-3.153487364175752E-2</v>
      </c>
      <c r="O260" s="69"/>
      <c r="P260" s="69"/>
      <c r="Q260" s="70"/>
      <c r="R260" s="70"/>
      <c r="S260" s="69"/>
    </row>
    <row r="261" spans="1:19" x14ac:dyDescent="0.25">
      <c r="A261" s="10" t="s">
        <v>496</v>
      </c>
      <c r="B261" s="10" t="s">
        <v>497</v>
      </c>
      <c r="C261" s="12">
        <v>13.714615726066583</v>
      </c>
      <c r="D261" s="12">
        <v>13.86462897277111</v>
      </c>
      <c r="E261" s="13">
        <v>0.15001324670452654</v>
      </c>
      <c r="F261" s="64">
        <v>1.0938202695639877E-2</v>
      </c>
      <c r="G261" s="15">
        <v>50904</v>
      </c>
      <c r="H261" s="16">
        <v>269.4211795942673</v>
      </c>
      <c r="I261" s="67">
        <v>272.36816306716781</v>
      </c>
      <c r="J261" s="17">
        <v>2.9469834729005129</v>
      </c>
      <c r="K261" s="64">
        <v>1.0938202695639962E-2</v>
      </c>
      <c r="O261" s="69"/>
      <c r="P261" s="69"/>
      <c r="Q261" s="70"/>
      <c r="R261" s="70"/>
      <c r="S261" s="69"/>
    </row>
    <row r="262" spans="1:19" x14ac:dyDescent="0.25">
      <c r="A262" s="10" t="s">
        <v>498</v>
      </c>
      <c r="B262" s="10" t="s">
        <v>499</v>
      </c>
      <c r="C262" s="12">
        <v>13.465773844969705</v>
      </c>
      <c r="D262" s="12">
        <v>13.599329984688465</v>
      </c>
      <c r="E262" s="13">
        <v>0.13355613971875968</v>
      </c>
      <c r="F262" s="64">
        <v>9.91819269032586E-3</v>
      </c>
      <c r="G262" s="15">
        <v>50484</v>
      </c>
      <c r="H262" s="16">
        <v>266.73349665180467</v>
      </c>
      <c r="I262" s="67">
        <v>269.37901086856164</v>
      </c>
      <c r="J262" s="17">
        <v>2.6455142167569647</v>
      </c>
      <c r="K262" s="64">
        <v>9.9181926903257785E-3</v>
      </c>
      <c r="O262" s="69"/>
      <c r="P262" s="69"/>
      <c r="Q262" s="70"/>
      <c r="R262" s="70"/>
      <c r="S262" s="69"/>
    </row>
    <row r="263" spans="1:19" x14ac:dyDescent="0.25">
      <c r="A263" s="10" t="s">
        <v>500</v>
      </c>
      <c r="B263" s="10" t="s">
        <v>501</v>
      </c>
      <c r="C263" s="12">
        <v>10.205592911914339</v>
      </c>
      <c r="D263" s="12">
        <v>9.5642267178078768</v>
      </c>
      <c r="E263" s="13">
        <v>-0.64136619410646212</v>
      </c>
      <c r="F263" s="64">
        <v>-6.2844579402898823E-2</v>
      </c>
      <c r="G263" s="15">
        <v>39794</v>
      </c>
      <c r="H263" s="16">
        <v>256.46059486139467</v>
      </c>
      <c r="I263" s="67">
        <v>240.34343664391304</v>
      </c>
      <c r="J263" s="17">
        <v>-16.117158217481631</v>
      </c>
      <c r="K263" s="64">
        <v>-6.2844579402899003E-2</v>
      </c>
      <c r="O263" s="69"/>
      <c r="P263" s="69"/>
      <c r="Q263" s="70"/>
      <c r="R263" s="70"/>
      <c r="S263" s="69"/>
    </row>
    <row r="264" spans="1:19" x14ac:dyDescent="0.25">
      <c r="A264" s="10" t="s">
        <v>502</v>
      </c>
      <c r="B264" s="10" t="s">
        <v>503</v>
      </c>
      <c r="C264" s="12">
        <v>18.284231248369831</v>
      </c>
      <c r="D264" s="12">
        <v>17.827190019220691</v>
      </c>
      <c r="E264" s="13">
        <v>-0.4570412291491408</v>
      </c>
      <c r="F264" s="64">
        <v>-2.4996469522878588E-2</v>
      </c>
      <c r="G264" s="15">
        <v>61901</v>
      </c>
      <c r="H264" s="16">
        <v>295.37860855834043</v>
      </c>
      <c r="I264" s="67">
        <v>287.99518617180161</v>
      </c>
      <c r="J264" s="17">
        <v>-7.3834223865388253</v>
      </c>
      <c r="K264" s="64">
        <v>-2.4996469522878536E-2</v>
      </c>
      <c r="O264" s="69"/>
      <c r="P264" s="69"/>
      <c r="Q264" s="70"/>
      <c r="R264" s="70"/>
      <c r="S264" s="69"/>
    </row>
    <row r="265" spans="1:19" x14ac:dyDescent="0.25">
      <c r="A265" s="10" t="s">
        <v>504</v>
      </c>
      <c r="B265" s="10" t="s">
        <v>505</v>
      </c>
      <c r="C265" s="12">
        <v>16.734373556945499</v>
      </c>
      <c r="D265" s="12">
        <v>16.553698974933749</v>
      </c>
      <c r="E265" s="13">
        <v>-0.18067458201175057</v>
      </c>
      <c r="F265" s="64">
        <v>-1.0796614608663537E-2</v>
      </c>
      <c r="G265" s="15">
        <v>59783</v>
      </c>
      <c r="H265" s="16">
        <v>279.91859821262733</v>
      </c>
      <c r="I265" s="67">
        <v>276.89642498592826</v>
      </c>
      <c r="J265" s="17">
        <v>-3.0221732266990671</v>
      </c>
      <c r="K265" s="64">
        <v>-1.0796614608663522E-2</v>
      </c>
      <c r="O265" s="69"/>
      <c r="P265" s="69"/>
      <c r="Q265" s="70"/>
      <c r="R265" s="70"/>
      <c r="S265" s="69"/>
    </row>
    <row r="266" spans="1:19" x14ac:dyDescent="0.25">
      <c r="A266" s="10" t="s">
        <v>506</v>
      </c>
      <c r="B266" s="10" t="s">
        <v>507</v>
      </c>
      <c r="C266" s="12">
        <v>13.246767371874069</v>
      </c>
      <c r="D266" s="12">
        <v>13.001168092196867</v>
      </c>
      <c r="E266" s="13">
        <v>-0.24559927967720263</v>
      </c>
      <c r="F266" s="64">
        <v>-1.8540318009861511E-2</v>
      </c>
      <c r="G266" s="15">
        <v>42101</v>
      </c>
      <c r="H266" s="16">
        <v>314.64258264350184</v>
      </c>
      <c r="I266" s="67">
        <v>308.80900910184715</v>
      </c>
      <c r="J266" s="17">
        <v>-5.8335735416546868</v>
      </c>
      <c r="K266" s="64">
        <v>-1.8540318009861608E-2</v>
      </c>
      <c r="O266" s="69"/>
      <c r="P266" s="69"/>
      <c r="Q266" s="70"/>
      <c r="R266" s="70"/>
      <c r="S266" s="69"/>
    </row>
    <row r="267" spans="1:19" x14ac:dyDescent="0.25">
      <c r="A267" s="10" t="s">
        <v>508</v>
      </c>
      <c r="B267" s="10" t="s">
        <v>509</v>
      </c>
      <c r="C267" s="12">
        <v>17.503467382085862</v>
      </c>
      <c r="D267" s="12">
        <v>17.153891231792162</v>
      </c>
      <c r="E267" s="13">
        <v>-0.34957615029370004</v>
      </c>
      <c r="F267" s="64">
        <v>-1.9971822877304757E-2</v>
      </c>
      <c r="G267" s="15">
        <v>56226</v>
      </c>
      <c r="H267" s="16">
        <v>311.30557717223104</v>
      </c>
      <c r="I267" s="67">
        <v>305.08823732423014</v>
      </c>
      <c r="J267" s="17">
        <v>-6.2173398480009041</v>
      </c>
      <c r="K267" s="64">
        <v>-1.9971822877304687E-2</v>
      </c>
      <c r="O267" s="69"/>
      <c r="P267" s="69"/>
      <c r="Q267" s="70"/>
      <c r="R267" s="70"/>
      <c r="S267" s="69"/>
    </row>
    <row r="268" spans="1:19" x14ac:dyDescent="0.25">
      <c r="A268" s="10" t="s">
        <v>510</v>
      </c>
      <c r="B268" s="10" t="s">
        <v>511</v>
      </c>
      <c r="C268" s="12">
        <v>17.778564367701083</v>
      </c>
      <c r="D268" s="12">
        <v>17.7984276009315</v>
      </c>
      <c r="E268" s="13">
        <v>1.9863233230417165E-2</v>
      </c>
      <c r="F268" s="64">
        <v>1.1172574353924421E-3</v>
      </c>
      <c r="G268" s="15">
        <v>59271</v>
      </c>
      <c r="H268" s="16">
        <v>299.95384534934595</v>
      </c>
      <c r="I268" s="67">
        <v>300.288971013337</v>
      </c>
      <c r="J268" s="17">
        <v>0.33512566399105026</v>
      </c>
      <c r="K268" s="64">
        <v>1.1172574353922381E-3</v>
      </c>
      <c r="O268" s="69"/>
      <c r="P268" s="69"/>
      <c r="Q268" s="70"/>
      <c r="R268" s="70"/>
      <c r="S268" s="69"/>
    </row>
    <row r="269" spans="1:19" x14ac:dyDescent="0.25">
      <c r="A269" s="10" t="s">
        <v>512</v>
      </c>
      <c r="B269" s="10" t="s">
        <v>513</v>
      </c>
      <c r="C269" s="12">
        <v>11.390828576683765</v>
      </c>
      <c r="D269" s="12">
        <v>10.865773167220661</v>
      </c>
      <c r="E269" s="13">
        <v>-0.52505540946310347</v>
      </c>
      <c r="F269" s="64">
        <v>-4.6094575642886548E-2</v>
      </c>
      <c r="G269" s="15">
        <v>36166</v>
      </c>
      <c r="H269" s="16">
        <v>314.95959123717762</v>
      </c>
      <c r="I269" s="67">
        <v>300.44166253444291</v>
      </c>
      <c r="J269" s="17">
        <v>-14.517928702734707</v>
      </c>
      <c r="K269" s="64">
        <v>-4.6094575642886534E-2</v>
      </c>
      <c r="O269" s="69"/>
      <c r="P269" s="69"/>
      <c r="Q269" s="70"/>
      <c r="R269" s="70"/>
      <c r="S269" s="69"/>
    </row>
    <row r="270" spans="1:19" x14ac:dyDescent="0.25">
      <c r="A270" s="10" t="s">
        <v>514</v>
      </c>
      <c r="B270" s="10" t="s">
        <v>515</v>
      </c>
      <c r="C270" s="12">
        <v>10.81481570935645</v>
      </c>
      <c r="D270" s="12">
        <v>10.793058281771144</v>
      </c>
      <c r="E270" s="13">
        <v>-2.1757427585306743E-2</v>
      </c>
      <c r="F270" s="64">
        <v>-2.0118167678514652E-3</v>
      </c>
      <c r="G270" s="15">
        <v>36842</v>
      </c>
      <c r="H270" s="16">
        <v>293.54583652777944</v>
      </c>
      <c r="I270" s="67">
        <v>292.9552760917199</v>
      </c>
      <c r="J270" s="17">
        <v>-0.59056043605954756</v>
      </c>
      <c r="K270" s="64">
        <v>-2.0118167678513828E-3</v>
      </c>
      <c r="O270" s="69"/>
      <c r="P270" s="69"/>
      <c r="Q270" s="70"/>
      <c r="R270" s="70"/>
      <c r="S270" s="69"/>
    </row>
    <row r="271" spans="1:19" x14ac:dyDescent="0.25">
      <c r="A271" s="10" t="s">
        <v>516</v>
      </c>
      <c r="B271" s="10" t="s">
        <v>517</v>
      </c>
      <c r="C271" s="12">
        <v>16.559595227629568</v>
      </c>
      <c r="D271" s="12">
        <v>16.305947617743211</v>
      </c>
      <c r="E271" s="13">
        <v>-0.25364760988635737</v>
      </c>
      <c r="F271" s="64">
        <v>-1.5317259051305078E-2</v>
      </c>
      <c r="G271" s="15">
        <v>38301</v>
      </c>
      <c r="H271" s="16">
        <v>432.35412202369571</v>
      </c>
      <c r="I271" s="67">
        <v>425.73164193475918</v>
      </c>
      <c r="J271" s="17">
        <v>-6.622480088936527</v>
      </c>
      <c r="K271" s="64">
        <v>-1.5317259051305109E-2</v>
      </c>
      <c r="O271" s="69"/>
      <c r="P271" s="69"/>
      <c r="Q271" s="70"/>
      <c r="R271" s="70"/>
      <c r="S271" s="69"/>
    </row>
    <row r="272" spans="1:19" x14ac:dyDescent="0.25">
      <c r="A272" s="10" t="s">
        <v>518</v>
      </c>
      <c r="B272" s="10" t="s">
        <v>519</v>
      </c>
      <c r="C272" s="12">
        <v>15.063899522475612</v>
      </c>
      <c r="D272" s="12">
        <v>14.565826116234375</v>
      </c>
      <c r="E272" s="13">
        <v>-0.49807340624123775</v>
      </c>
      <c r="F272" s="64">
        <v>-3.3064041983160014E-2</v>
      </c>
      <c r="G272" s="15">
        <v>46647</v>
      </c>
      <c r="H272" s="16">
        <v>322.93394049940218</v>
      </c>
      <c r="I272" s="67">
        <v>312.25643913294266</v>
      </c>
      <c r="J272" s="17">
        <v>-10.677501366459524</v>
      </c>
      <c r="K272" s="64">
        <v>-3.3064041983159986E-2</v>
      </c>
      <c r="O272" s="69"/>
      <c r="P272" s="69"/>
      <c r="Q272" s="70"/>
      <c r="R272" s="70"/>
      <c r="S272" s="69"/>
    </row>
    <row r="273" spans="1:19" x14ac:dyDescent="0.25">
      <c r="A273" s="10" t="s">
        <v>520</v>
      </c>
      <c r="B273" s="10" t="s">
        <v>521</v>
      </c>
      <c r="C273" s="12">
        <v>15.154814993194986</v>
      </c>
      <c r="D273" s="12">
        <v>14.593599117838052</v>
      </c>
      <c r="E273" s="13">
        <v>-0.56121587535693429</v>
      </c>
      <c r="F273" s="64">
        <v>-3.7032182551152149E-2</v>
      </c>
      <c r="G273" s="15">
        <v>51467</v>
      </c>
      <c r="H273" s="16">
        <v>294.45693343686219</v>
      </c>
      <c r="I273" s="67">
        <v>283.55255052437582</v>
      </c>
      <c r="J273" s="17">
        <v>-10.904382912486369</v>
      </c>
      <c r="K273" s="64">
        <v>-3.7032182551152253E-2</v>
      </c>
      <c r="O273" s="69"/>
      <c r="P273" s="69"/>
      <c r="Q273" s="70"/>
      <c r="R273" s="70"/>
      <c r="S273" s="69"/>
    </row>
    <row r="274" spans="1:19" x14ac:dyDescent="0.25">
      <c r="A274" s="10" t="s">
        <v>522</v>
      </c>
      <c r="B274" s="10" t="s">
        <v>523</v>
      </c>
      <c r="C274" s="12">
        <v>20.892083883573974</v>
      </c>
      <c r="D274" s="12">
        <v>20.047929976681178</v>
      </c>
      <c r="E274" s="13">
        <v>-0.8441539068927959</v>
      </c>
      <c r="F274" s="64">
        <v>-4.0405443114102026E-2</v>
      </c>
      <c r="G274" s="15">
        <v>65925</v>
      </c>
      <c r="H274" s="16">
        <v>316.90684692565759</v>
      </c>
      <c r="I274" s="67">
        <v>304.1020853497335</v>
      </c>
      <c r="J274" s="17">
        <v>-12.80476157592409</v>
      </c>
      <c r="K274" s="64">
        <v>-4.0405443114102005E-2</v>
      </c>
      <c r="O274" s="69"/>
      <c r="P274" s="69"/>
      <c r="Q274" s="70"/>
      <c r="R274" s="70"/>
      <c r="S274" s="69"/>
    </row>
    <row r="275" spans="1:19" x14ac:dyDescent="0.25">
      <c r="A275" s="10" t="s">
        <v>524</v>
      </c>
      <c r="B275" s="10" t="s">
        <v>525</v>
      </c>
      <c r="C275" s="12">
        <v>12.986119559985395</v>
      </c>
      <c r="D275" s="12">
        <v>12.908813345564974</v>
      </c>
      <c r="E275" s="13">
        <v>-7.7306214420421071E-2</v>
      </c>
      <c r="F275" s="64">
        <v>-5.9529880395239494E-3</v>
      </c>
      <c r="G275" s="15">
        <v>42046</v>
      </c>
      <c r="H275" s="16">
        <v>308.85505303680247</v>
      </c>
      <c r="I275" s="67">
        <v>307.01644260012785</v>
      </c>
      <c r="J275" s="17">
        <v>-1.8386104366746281</v>
      </c>
      <c r="K275" s="64">
        <v>-5.9529880395239754E-3</v>
      </c>
      <c r="O275" s="69"/>
      <c r="P275" s="69"/>
      <c r="Q275" s="70"/>
      <c r="R275" s="70"/>
      <c r="S275" s="69"/>
    </row>
    <row r="276" spans="1:19" x14ac:dyDescent="0.25">
      <c r="A276" s="10" t="s">
        <v>526</v>
      </c>
      <c r="B276" s="10" t="s">
        <v>527</v>
      </c>
      <c r="C276" s="12">
        <v>14.845727628832101</v>
      </c>
      <c r="D276" s="12">
        <v>14.011046684162306</v>
      </c>
      <c r="E276" s="13">
        <v>-0.83468094466979537</v>
      </c>
      <c r="F276" s="64">
        <v>-5.6223646663754595E-2</v>
      </c>
      <c r="G276" s="15">
        <v>50807</v>
      </c>
      <c r="H276" s="16">
        <v>292.19846928242373</v>
      </c>
      <c r="I276" s="67">
        <v>275.77000578979874</v>
      </c>
      <c r="J276" s="17">
        <v>-16.428463492624985</v>
      </c>
      <c r="K276" s="64">
        <v>-5.6223646663754741E-2</v>
      </c>
      <c r="O276" s="69"/>
      <c r="P276" s="69"/>
      <c r="Q276" s="70"/>
      <c r="R276" s="70"/>
      <c r="S276" s="69"/>
    </row>
    <row r="277" spans="1:19" x14ac:dyDescent="0.25">
      <c r="A277" s="10" t="s">
        <v>528</v>
      </c>
      <c r="B277" s="10" t="s">
        <v>529</v>
      </c>
      <c r="C277" s="12">
        <v>13.440839618669303</v>
      </c>
      <c r="D277" s="12">
        <v>12.812093587424558</v>
      </c>
      <c r="E277" s="13">
        <v>-0.62874603124474504</v>
      </c>
      <c r="F277" s="64">
        <v>-4.6778776407049596E-2</v>
      </c>
      <c r="G277" s="15">
        <v>42252</v>
      </c>
      <c r="H277" s="16">
        <v>318.11132298280086</v>
      </c>
      <c r="I277" s="67">
        <v>303.23046453243768</v>
      </c>
      <c r="J277" s="17">
        <v>-14.880858450363178</v>
      </c>
      <c r="K277" s="64">
        <v>-4.6778776407049596E-2</v>
      </c>
      <c r="O277" s="69"/>
      <c r="P277" s="69"/>
      <c r="Q277" s="70"/>
      <c r="R277" s="70"/>
      <c r="S277" s="69"/>
    </row>
    <row r="278" spans="1:19" x14ac:dyDescent="0.25">
      <c r="A278" s="10" t="s">
        <v>530</v>
      </c>
      <c r="B278" s="10" t="s">
        <v>531</v>
      </c>
      <c r="C278" s="12">
        <v>23.591750889982453</v>
      </c>
      <c r="D278" s="12">
        <v>23.335828144381143</v>
      </c>
      <c r="E278" s="13">
        <v>-0.25592274560131045</v>
      </c>
      <c r="F278" s="64">
        <v>-1.0847975921531985E-2</v>
      </c>
      <c r="G278" s="15">
        <v>67178</v>
      </c>
      <c r="H278" s="16">
        <v>351.18269210131967</v>
      </c>
      <c r="I278" s="67">
        <v>347.37307071334578</v>
      </c>
      <c r="J278" s="17">
        <v>-3.8096213879738912</v>
      </c>
      <c r="K278" s="64">
        <v>-1.084797592153197E-2</v>
      </c>
      <c r="O278" s="69"/>
      <c r="P278" s="69"/>
      <c r="Q278" s="70"/>
      <c r="R278" s="70"/>
      <c r="S278" s="69"/>
    </row>
    <row r="279" spans="1:19" x14ac:dyDescent="0.25">
      <c r="A279" s="10" t="s">
        <v>532</v>
      </c>
      <c r="B279" s="10" t="s">
        <v>533</v>
      </c>
      <c r="C279" s="12">
        <v>15.109579416400358</v>
      </c>
      <c r="D279" s="12">
        <v>14.919121991334102</v>
      </c>
      <c r="E279" s="13">
        <v>-0.19045742506625629</v>
      </c>
      <c r="F279" s="64">
        <v>-1.2605077866001254E-2</v>
      </c>
      <c r="G279" s="15">
        <v>49006</v>
      </c>
      <c r="H279" s="16">
        <v>308.32101000694519</v>
      </c>
      <c r="I279" s="67">
        <v>304.43459966808354</v>
      </c>
      <c r="J279" s="17">
        <v>-3.8864103388616513</v>
      </c>
      <c r="K279" s="64">
        <v>-1.2605077866001109E-2</v>
      </c>
      <c r="O279" s="69"/>
      <c r="P279" s="69"/>
      <c r="Q279" s="70"/>
      <c r="R279" s="70"/>
      <c r="S279" s="69"/>
    </row>
    <row r="280" spans="1:19" x14ac:dyDescent="0.25">
      <c r="A280" s="10" t="s">
        <v>534</v>
      </c>
      <c r="B280" s="10" t="s">
        <v>535</v>
      </c>
      <c r="C280" s="12">
        <v>17.607933992613699</v>
      </c>
      <c r="D280" s="12">
        <v>16.822311878465353</v>
      </c>
      <c r="E280" s="13">
        <v>-0.78562211414834593</v>
      </c>
      <c r="F280" s="64">
        <v>-4.4617506771544253E-2</v>
      </c>
      <c r="G280" s="15">
        <v>49587</v>
      </c>
      <c r="H280" s="16">
        <v>355.0917376048904</v>
      </c>
      <c r="I280" s="67">
        <v>339.24842959778476</v>
      </c>
      <c r="J280" s="17">
        <v>-15.843308007105634</v>
      </c>
      <c r="K280" s="64">
        <v>-4.4617506771544316E-2</v>
      </c>
      <c r="O280" s="69"/>
      <c r="P280" s="69"/>
      <c r="Q280" s="70"/>
      <c r="R280" s="70"/>
      <c r="S280" s="69"/>
    </row>
    <row r="281" spans="1:19" x14ac:dyDescent="0.25">
      <c r="A281" s="10" t="s">
        <v>536</v>
      </c>
      <c r="B281" s="10" t="s">
        <v>537</v>
      </c>
      <c r="C281" s="12">
        <v>18.18209113400345</v>
      </c>
      <c r="D281" s="12">
        <v>17.43283971491368</v>
      </c>
      <c r="E281" s="13">
        <v>-0.74925141908977011</v>
      </c>
      <c r="F281" s="64">
        <v>-4.1208209417042729E-2</v>
      </c>
      <c r="G281" s="15">
        <v>60896</v>
      </c>
      <c r="H281" s="16">
        <v>298.57611557415021</v>
      </c>
      <c r="I281" s="67">
        <v>286.27232847664345</v>
      </c>
      <c r="J281" s="17">
        <v>-12.303787097506756</v>
      </c>
      <c r="K281" s="64">
        <v>-4.1208209417042799E-2</v>
      </c>
      <c r="O281" s="69"/>
      <c r="P281" s="69"/>
      <c r="Q281" s="70"/>
      <c r="R281" s="70"/>
      <c r="S281" s="69"/>
    </row>
    <row r="282" spans="1:19" x14ac:dyDescent="0.25">
      <c r="A282" s="10" t="s">
        <v>538</v>
      </c>
      <c r="B282" s="10" t="s">
        <v>539</v>
      </c>
      <c r="C282" s="12">
        <v>21.370718604007866</v>
      </c>
      <c r="D282" s="12">
        <v>20.234712069379562</v>
      </c>
      <c r="E282" s="13">
        <v>-1.1360065346283044</v>
      </c>
      <c r="F282" s="64">
        <v>-5.3157151880482749E-2</v>
      </c>
      <c r="G282" s="15">
        <v>66089</v>
      </c>
      <c r="H282" s="16">
        <v>323.36271700294856</v>
      </c>
      <c r="I282" s="67">
        <v>306.17367594273725</v>
      </c>
      <c r="J282" s="17">
        <v>-17.189041060211309</v>
      </c>
      <c r="K282" s="64">
        <v>-5.3157151880482784E-2</v>
      </c>
      <c r="O282" s="69"/>
      <c r="P282" s="69"/>
      <c r="Q282" s="70"/>
      <c r="R282" s="70"/>
      <c r="S282" s="69"/>
    </row>
    <row r="283" spans="1:19" x14ac:dyDescent="0.25">
      <c r="A283" s="10" t="s">
        <v>540</v>
      </c>
      <c r="B283" s="10" t="s">
        <v>541</v>
      </c>
      <c r="C283" s="12">
        <v>15.680860712228508</v>
      </c>
      <c r="D283" s="12">
        <v>15.729217984451193</v>
      </c>
      <c r="E283" s="13">
        <v>4.83572722226846E-2</v>
      </c>
      <c r="F283" s="64">
        <v>3.0838404287957121E-3</v>
      </c>
      <c r="G283" s="15">
        <v>51232</v>
      </c>
      <c r="H283" s="16">
        <v>306.07551358971949</v>
      </c>
      <c r="I283" s="67">
        <v>307.01940163279187</v>
      </c>
      <c r="J283" s="17">
        <v>0.94388804307237706</v>
      </c>
      <c r="K283" s="64">
        <v>3.0838404287956752E-3</v>
      </c>
      <c r="O283" s="69"/>
      <c r="P283" s="69"/>
      <c r="Q283" s="70"/>
      <c r="R283" s="70"/>
      <c r="S283" s="69"/>
    </row>
    <row r="284" spans="1:19" x14ac:dyDescent="0.25">
      <c r="A284" s="10" t="s">
        <v>542</v>
      </c>
      <c r="B284" s="10" t="s">
        <v>543</v>
      </c>
      <c r="C284" s="12">
        <v>12.70864993026912</v>
      </c>
      <c r="D284" s="12">
        <v>12.155426140946764</v>
      </c>
      <c r="E284" s="13">
        <v>-0.55322378932235594</v>
      </c>
      <c r="F284" s="64">
        <v>-4.3531279274968651E-2</v>
      </c>
      <c r="G284" s="15">
        <v>47869</v>
      </c>
      <c r="H284" s="16">
        <v>265.48810149092566</v>
      </c>
      <c r="I284" s="67">
        <v>253.93106480074294</v>
      </c>
      <c r="J284" s="17">
        <v>-11.557036690182713</v>
      </c>
      <c r="K284" s="64">
        <v>-4.3531279274968679E-2</v>
      </c>
      <c r="O284" s="69"/>
      <c r="P284" s="69"/>
      <c r="Q284" s="70"/>
      <c r="R284" s="70"/>
      <c r="S284" s="69"/>
    </row>
    <row r="285" spans="1:19" x14ac:dyDescent="0.25">
      <c r="A285" s="10" t="s">
        <v>544</v>
      </c>
      <c r="B285" s="10" t="s">
        <v>545</v>
      </c>
      <c r="C285" s="12">
        <v>17.111934121817772</v>
      </c>
      <c r="D285" s="12">
        <v>16.016770338021434</v>
      </c>
      <c r="E285" s="13">
        <v>-1.0951637837963375</v>
      </c>
      <c r="F285" s="64">
        <v>-6.4000000000000001E-2</v>
      </c>
      <c r="G285" s="15">
        <v>40579</v>
      </c>
      <c r="H285" s="16">
        <v>421.69432765267186</v>
      </c>
      <c r="I285" s="67">
        <v>394.70589068290087</v>
      </c>
      <c r="J285" s="17">
        <v>-26.988436969770987</v>
      </c>
      <c r="K285" s="64">
        <v>-6.3999999999999974E-2</v>
      </c>
      <c r="O285" s="69"/>
      <c r="P285" s="69"/>
      <c r="Q285" s="70"/>
      <c r="R285" s="70"/>
      <c r="S285" s="69"/>
    </row>
    <row r="286" spans="1:19" x14ac:dyDescent="0.25">
      <c r="A286" s="10" t="s">
        <v>546</v>
      </c>
      <c r="B286" s="10" t="s">
        <v>547</v>
      </c>
      <c r="C286" s="12">
        <v>14.82366989730958</v>
      </c>
      <c r="D286" s="12">
        <v>14.703625415140408</v>
      </c>
      <c r="E286" s="13">
        <v>-0.12004448216917218</v>
      </c>
      <c r="F286" s="64">
        <v>-8.0981621285940563E-3</v>
      </c>
      <c r="G286" s="15">
        <v>48306</v>
      </c>
      <c r="H286" s="16">
        <v>306.87015893076597</v>
      </c>
      <c r="I286" s="67">
        <v>304.3850746313172</v>
      </c>
      <c r="J286" s="17">
        <v>-2.4850842994487721</v>
      </c>
      <c r="K286" s="64">
        <v>-8.0981621285940684E-3</v>
      </c>
      <c r="O286" s="69"/>
      <c r="P286" s="69"/>
      <c r="Q286" s="70"/>
      <c r="R286" s="70"/>
      <c r="S286" s="69"/>
    </row>
    <row r="287" spans="1:19" x14ac:dyDescent="0.25">
      <c r="A287" s="10" t="s">
        <v>548</v>
      </c>
      <c r="B287" s="10" t="s">
        <v>549</v>
      </c>
      <c r="C287" s="12">
        <v>10.701273261882287</v>
      </c>
      <c r="D287" s="12">
        <v>10.53731664706547</v>
      </c>
      <c r="E287" s="13">
        <v>-0.16395661481681678</v>
      </c>
      <c r="F287" s="64">
        <v>-1.5321224942533412E-2</v>
      </c>
      <c r="G287" s="15">
        <v>37347</v>
      </c>
      <c r="H287" s="16">
        <v>286.53635531320555</v>
      </c>
      <c r="I287" s="67">
        <v>282.14626735923821</v>
      </c>
      <c r="J287" s="17">
        <v>-4.3900879539673383</v>
      </c>
      <c r="K287" s="64">
        <v>-1.5321224942533542E-2</v>
      </c>
      <c r="O287" s="69"/>
      <c r="P287" s="69"/>
      <c r="Q287" s="70"/>
      <c r="R287" s="70"/>
      <c r="S287" s="69"/>
    </row>
    <row r="288" spans="1:19" x14ac:dyDescent="0.25">
      <c r="A288" s="10" t="s">
        <v>550</v>
      </c>
      <c r="B288" s="10" t="s">
        <v>551</v>
      </c>
      <c r="C288" s="12">
        <v>13.62320341983307</v>
      </c>
      <c r="D288" s="12">
        <v>12.751318400963752</v>
      </c>
      <c r="E288" s="13">
        <v>-0.87188501886931746</v>
      </c>
      <c r="F288" s="64">
        <v>-6.4000000000000071E-2</v>
      </c>
      <c r="G288" s="15">
        <v>36558</v>
      </c>
      <c r="H288" s="16">
        <v>372.64629957418543</v>
      </c>
      <c r="I288" s="67">
        <v>348.79693640143751</v>
      </c>
      <c r="J288" s="17">
        <v>-23.849363172747928</v>
      </c>
      <c r="K288" s="64">
        <v>-6.4000000000000168E-2</v>
      </c>
      <c r="O288" s="69"/>
      <c r="P288" s="69"/>
      <c r="Q288" s="70"/>
      <c r="R288" s="70"/>
      <c r="S288" s="69"/>
    </row>
    <row r="289" spans="1:19" x14ac:dyDescent="0.25">
      <c r="A289" s="10" t="s">
        <v>552</v>
      </c>
      <c r="B289" s="10" t="s">
        <v>553</v>
      </c>
      <c r="C289" s="12">
        <v>20.356906991670144</v>
      </c>
      <c r="D289" s="12">
        <v>19.054064944203255</v>
      </c>
      <c r="E289" s="13">
        <v>-1.3028420474668891</v>
      </c>
      <c r="F289" s="64">
        <v>-6.4000000000000001E-2</v>
      </c>
      <c r="G289" s="15">
        <v>62420</v>
      </c>
      <c r="H289" s="16">
        <v>326.12795564995423</v>
      </c>
      <c r="I289" s="67">
        <v>305.25576648835715</v>
      </c>
      <c r="J289" s="17">
        <v>-20.872189161597078</v>
      </c>
      <c r="K289" s="64">
        <v>-6.4000000000000015E-2</v>
      </c>
      <c r="O289" s="69"/>
      <c r="P289" s="69"/>
      <c r="Q289" s="70"/>
      <c r="R289" s="70"/>
      <c r="S289" s="69"/>
    </row>
    <row r="290" spans="1:19" x14ac:dyDescent="0.25">
      <c r="A290" s="10" t="s">
        <v>554</v>
      </c>
      <c r="B290" s="10" t="s">
        <v>555</v>
      </c>
      <c r="C290" s="12">
        <v>15.660263433185795</v>
      </c>
      <c r="D290" s="12">
        <v>14.658006573461904</v>
      </c>
      <c r="E290" s="13">
        <v>-1.0022568597238912</v>
      </c>
      <c r="F290" s="64">
        <v>-6.4000000000000015E-2</v>
      </c>
      <c r="G290" s="15">
        <v>39821</v>
      </c>
      <c r="H290" s="16">
        <v>393.26645320774958</v>
      </c>
      <c r="I290" s="67">
        <v>368.09740020245357</v>
      </c>
      <c r="J290" s="17">
        <v>-25.169053005296007</v>
      </c>
      <c r="K290" s="64">
        <v>-6.4000000000000085E-2</v>
      </c>
      <c r="O290" s="69"/>
      <c r="P290" s="69"/>
      <c r="Q290" s="70"/>
      <c r="R290" s="70"/>
      <c r="S290" s="69"/>
    </row>
    <row r="291" spans="1:19" x14ac:dyDescent="0.25">
      <c r="A291" s="10" t="s">
        <v>556</v>
      </c>
      <c r="B291" s="10" t="s">
        <v>557</v>
      </c>
      <c r="C291" s="12">
        <v>22.161152794047247</v>
      </c>
      <c r="D291" s="12">
        <v>20.74283901522822</v>
      </c>
      <c r="E291" s="13">
        <v>-1.4183137788190265</v>
      </c>
      <c r="F291" s="64">
        <v>-6.4000000000000126E-2</v>
      </c>
      <c r="G291" s="15">
        <v>60849</v>
      </c>
      <c r="H291" s="16">
        <v>364.19912889360955</v>
      </c>
      <c r="I291" s="67">
        <v>340.89038464441848</v>
      </c>
      <c r="J291" s="17">
        <v>-23.308744249191079</v>
      </c>
      <c r="K291" s="64">
        <v>-6.4000000000000182E-2</v>
      </c>
      <c r="O291" s="69"/>
      <c r="P291" s="69"/>
      <c r="Q291" s="70"/>
      <c r="R291" s="70"/>
      <c r="S291" s="69"/>
    </row>
    <row r="292" spans="1:19" x14ac:dyDescent="0.25">
      <c r="A292" s="10" t="s">
        <v>558</v>
      </c>
      <c r="B292" s="10" t="s">
        <v>559</v>
      </c>
      <c r="C292" s="12">
        <v>6.4974529150820572</v>
      </c>
      <c r="D292" s="12">
        <v>6.4319194021352279</v>
      </c>
      <c r="E292" s="13">
        <v>-6.5533512946829298E-2</v>
      </c>
      <c r="F292" s="64">
        <v>-1.008603121920456E-2</v>
      </c>
      <c r="G292" s="15">
        <v>25371</v>
      </c>
      <c r="H292" s="16">
        <v>256.09762780663186</v>
      </c>
      <c r="I292" s="67">
        <v>253.51461913740994</v>
      </c>
      <c r="J292" s="17">
        <v>-2.5830086692219254</v>
      </c>
      <c r="K292" s="64">
        <v>-1.0086031219204586E-2</v>
      </c>
      <c r="O292" s="69"/>
      <c r="P292" s="69"/>
      <c r="Q292" s="70"/>
      <c r="R292" s="70"/>
      <c r="S292" s="69"/>
    </row>
    <row r="293" spans="1:19" x14ac:dyDescent="0.25">
      <c r="A293" s="10" t="s">
        <v>560</v>
      </c>
      <c r="B293" s="10" t="s">
        <v>561</v>
      </c>
      <c r="C293" s="12">
        <v>9.9454794419906225</v>
      </c>
      <c r="D293" s="12">
        <v>9.4734527635517658</v>
      </c>
      <c r="E293" s="13">
        <v>-0.47202667843885671</v>
      </c>
      <c r="F293" s="64">
        <v>-4.7461430209781712E-2</v>
      </c>
      <c r="G293" s="15">
        <v>31309</v>
      </c>
      <c r="H293" s="16">
        <v>317.65560835512548</v>
      </c>
      <c r="I293" s="67">
        <v>302.57921886843292</v>
      </c>
      <c r="J293" s="17">
        <v>-15.076389486692563</v>
      </c>
      <c r="K293" s="64">
        <v>-4.7461430209781781E-2</v>
      </c>
      <c r="O293" s="69"/>
      <c r="P293" s="69"/>
      <c r="Q293" s="70"/>
      <c r="R293" s="70"/>
      <c r="S293" s="69"/>
    </row>
    <row r="294" spans="1:19" x14ac:dyDescent="0.25">
      <c r="A294" s="10" t="s">
        <v>562</v>
      </c>
      <c r="B294" s="10" t="s">
        <v>563</v>
      </c>
      <c r="C294" s="12">
        <v>12.777445473890703</v>
      </c>
      <c r="D294" s="12">
        <v>12.476547082113367</v>
      </c>
      <c r="E294" s="13">
        <v>-0.30089839177733602</v>
      </c>
      <c r="F294" s="64">
        <v>-2.3549182220514157E-2</v>
      </c>
      <c r="G294" s="15">
        <v>48144</v>
      </c>
      <c r="H294" s="16">
        <v>265.40057896914891</v>
      </c>
      <c r="I294" s="67">
        <v>259.1506123735744</v>
      </c>
      <c r="J294" s="17">
        <v>-6.2499665955745058</v>
      </c>
      <c r="K294" s="64">
        <v>-2.3549182220514386E-2</v>
      </c>
      <c r="O294" s="69"/>
      <c r="P294" s="69"/>
      <c r="Q294" s="70"/>
      <c r="R294" s="70"/>
      <c r="S294" s="69"/>
    </row>
    <row r="295" spans="1:19" x14ac:dyDescent="0.25">
      <c r="A295" s="10" t="s">
        <v>564</v>
      </c>
      <c r="B295" s="10" t="s">
        <v>565</v>
      </c>
      <c r="C295" s="12">
        <v>14.216055097770365</v>
      </c>
      <c r="D295" s="12">
        <v>13.511543010803965</v>
      </c>
      <c r="E295" s="13">
        <v>-0.70451208696639966</v>
      </c>
      <c r="F295" s="64">
        <v>-4.9557495530310289E-2</v>
      </c>
      <c r="G295" s="15">
        <v>48304</v>
      </c>
      <c r="H295" s="16">
        <v>294.3038899008439</v>
      </c>
      <c r="I295" s="67">
        <v>279.71892619252992</v>
      </c>
      <c r="J295" s="17">
        <v>-14.584963708313978</v>
      </c>
      <c r="K295" s="64">
        <v>-4.9557495530310205E-2</v>
      </c>
      <c r="O295" s="69"/>
      <c r="P295" s="69"/>
      <c r="Q295" s="70"/>
      <c r="R295" s="70"/>
      <c r="S295" s="69"/>
    </row>
    <row r="296" spans="1:19" x14ac:dyDescent="0.25">
      <c r="A296" s="10" t="s">
        <v>566</v>
      </c>
      <c r="B296" s="10" t="s">
        <v>567</v>
      </c>
      <c r="C296" s="12">
        <v>14.730044914441141</v>
      </c>
      <c r="D296" s="12">
        <v>14.283563050479655</v>
      </c>
      <c r="E296" s="13">
        <v>-0.44648186396148581</v>
      </c>
      <c r="F296" s="64">
        <v>-3.0310964192903505E-2</v>
      </c>
      <c r="G296" s="15">
        <v>50914</v>
      </c>
      <c r="H296" s="16">
        <v>289.3122699933445</v>
      </c>
      <c r="I296" s="67">
        <v>280.54293613700855</v>
      </c>
      <c r="J296" s="17">
        <v>-8.7693338563359475</v>
      </c>
      <c r="K296" s="64">
        <v>-3.0310964192903682E-2</v>
      </c>
      <c r="O296" s="69"/>
      <c r="P296" s="69"/>
      <c r="Q296" s="70"/>
      <c r="R296" s="70"/>
      <c r="S296" s="69"/>
    </row>
    <row r="297" spans="1:19" x14ac:dyDescent="0.25">
      <c r="A297" s="10" t="s">
        <v>568</v>
      </c>
      <c r="B297" s="10" t="s">
        <v>569</v>
      </c>
      <c r="C297" s="12">
        <v>9.833012163066801</v>
      </c>
      <c r="D297" s="12">
        <v>9.4901720487995007</v>
      </c>
      <c r="E297" s="13">
        <v>-0.34284011426730032</v>
      </c>
      <c r="F297" s="64">
        <v>-3.486623514562729E-2</v>
      </c>
      <c r="G297" s="15">
        <v>40167</v>
      </c>
      <c r="H297" s="16">
        <v>244.80325050580831</v>
      </c>
      <c r="I297" s="67">
        <v>236.26788280925885</v>
      </c>
      <c r="J297" s="17">
        <v>-8.5353676965494572</v>
      </c>
      <c r="K297" s="64">
        <v>-3.4866235145627464E-2</v>
      </c>
      <c r="O297" s="69"/>
      <c r="P297" s="69"/>
      <c r="Q297" s="70"/>
      <c r="R297" s="70"/>
      <c r="S297" s="69"/>
    </row>
    <row r="298" spans="1:19" x14ac:dyDescent="0.25">
      <c r="A298" s="10" t="s">
        <v>570</v>
      </c>
      <c r="B298" s="10" t="s">
        <v>571</v>
      </c>
      <c r="C298" s="12">
        <v>18.085527080499194</v>
      </c>
      <c r="D298" s="12">
        <v>17.667153386459276</v>
      </c>
      <c r="E298" s="13">
        <v>-0.41837369403991786</v>
      </c>
      <c r="F298" s="64">
        <v>-2.3133066135021925E-2</v>
      </c>
      <c r="G298" s="15">
        <v>71010</v>
      </c>
      <c r="H298" s="16">
        <v>254.68986171664829</v>
      </c>
      <c r="I298" s="67">
        <v>248.79810430163747</v>
      </c>
      <c r="J298" s="17">
        <v>-5.8917574150108294</v>
      </c>
      <c r="K298" s="64">
        <v>-2.3133066135021987E-2</v>
      </c>
      <c r="O298" s="69"/>
      <c r="P298" s="69"/>
      <c r="Q298" s="70"/>
      <c r="R298" s="70"/>
      <c r="S298" s="69"/>
    </row>
    <row r="299" spans="1:19" x14ac:dyDescent="0.25">
      <c r="A299" s="10" t="s">
        <v>572</v>
      </c>
      <c r="B299" s="10" t="s">
        <v>573</v>
      </c>
      <c r="C299" s="12">
        <v>10.716576417032526</v>
      </c>
      <c r="D299" s="12">
        <v>10.768956881368496</v>
      </c>
      <c r="E299" s="13">
        <v>5.238046433596999E-2</v>
      </c>
      <c r="F299" s="64">
        <v>4.8877983320044669E-3</v>
      </c>
      <c r="G299" s="15">
        <v>37040</v>
      </c>
      <c r="H299" s="16">
        <v>289.32441730649367</v>
      </c>
      <c r="I299" s="67">
        <v>290.73857671081254</v>
      </c>
      <c r="J299" s="17">
        <v>1.4141594043188661</v>
      </c>
      <c r="K299" s="64">
        <v>4.8877983320045433E-3</v>
      </c>
      <c r="O299" s="69"/>
      <c r="P299" s="69"/>
      <c r="Q299" s="70"/>
      <c r="R299" s="70"/>
      <c r="S299" s="69"/>
    </row>
    <row r="300" spans="1:19" x14ac:dyDescent="0.25">
      <c r="A300" s="10" t="s">
        <v>574</v>
      </c>
      <c r="B300" s="10" t="s">
        <v>575</v>
      </c>
      <c r="C300" s="12">
        <v>10.696363177147616</v>
      </c>
      <c r="D300" s="12">
        <v>10.436665372399711</v>
      </c>
      <c r="E300" s="13">
        <v>-0.25969780474790483</v>
      </c>
      <c r="F300" s="64">
        <v>-2.4279075088132721E-2</v>
      </c>
      <c r="G300" s="15">
        <v>47679</v>
      </c>
      <c r="H300" s="16">
        <v>224.34118117300312</v>
      </c>
      <c r="I300" s="67">
        <v>218.89438478994339</v>
      </c>
      <c r="J300" s="17">
        <v>-5.4467963830597341</v>
      </c>
      <c r="K300" s="64">
        <v>-2.4279075088132741E-2</v>
      </c>
      <c r="O300" s="69"/>
      <c r="P300" s="69"/>
      <c r="Q300" s="70"/>
      <c r="R300" s="70"/>
      <c r="S300" s="69"/>
    </row>
    <row r="301" spans="1:19" x14ac:dyDescent="0.25">
      <c r="A301" s="10" t="s">
        <v>576</v>
      </c>
      <c r="B301" s="10" t="s">
        <v>577</v>
      </c>
      <c r="C301" s="12">
        <v>6.8605967997569781</v>
      </c>
      <c r="D301" s="12">
        <v>6.4756661376171047</v>
      </c>
      <c r="E301" s="13">
        <v>-0.38493066213987337</v>
      </c>
      <c r="F301" s="64">
        <v>-5.6107460236332313E-2</v>
      </c>
      <c r="G301" s="15">
        <v>22399</v>
      </c>
      <c r="H301" s="16">
        <v>306.29031652113838</v>
      </c>
      <c r="I301" s="67">
        <v>289.10514476615492</v>
      </c>
      <c r="J301" s="17">
        <v>-17.185171754983458</v>
      </c>
      <c r="K301" s="64">
        <v>-5.6107460236332472E-2</v>
      </c>
      <c r="O301" s="69"/>
      <c r="P301" s="69"/>
      <c r="Q301" s="70"/>
      <c r="R301" s="70"/>
      <c r="S301" s="69"/>
    </row>
    <row r="302" spans="1:19" x14ac:dyDescent="0.25">
      <c r="A302" s="10" t="s">
        <v>578</v>
      </c>
      <c r="B302" s="10" t="s">
        <v>579</v>
      </c>
      <c r="C302" s="12">
        <v>11.655665997397323</v>
      </c>
      <c r="D302" s="12">
        <v>11.657322361529825</v>
      </c>
      <c r="E302" s="13">
        <v>1.6563641325024747E-3</v>
      </c>
      <c r="F302" s="64">
        <v>1.4210806425581654E-4</v>
      </c>
      <c r="G302" s="15">
        <v>41608</v>
      </c>
      <c r="H302" s="16">
        <v>280.13040755136802</v>
      </c>
      <c r="I302" s="67">
        <v>280.17021634132436</v>
      </c>
      <c r="J302" s="17">
        <v>3.9808789956339297E-2</v>
      </c>
      <c r="K302" s="64">
        <v>1.4210806425589298E-4</v>
      </c>
      <c r="O302" s="69"/>
      <c r="P302" s="69"/>
      <c r="Q302" s="70"/>
      <c r="R302" s="70"/>
      <c r="S302" s="69"/>
    </row>
    <row r="303" spans="1:19" x14ac:dyDescent="0.25">
      <c r="A303" s="10" t="s">
        <v>580</v>
      </c>
      <c r="B303" s="10" t="s">
        <v>581</v>
      </c>
      <c r="C303" s="12">
        <v>6.874683516754569</v>
      </c>
      <c r="D303" s="12">
        <v>6.4750662397734393</v>
      </c>
      <c r="E303" s="13">
        <v>-0.3996172769811297</v>
      </c>
      <c r="F303" s="64">
        <v>-5.8128825277150034E-2</v>
      </c>
      <c r="G303" s="15">
        <v>22824</v>
      </c>
      <c r="H303" s="16">
        <v>301.20414987533161</v>
      </c>
      <c r="I303" s="67">
        <v>283.69550647447596</v>
      </c>
      <c r="J303" s="17">
        <v>-17.508643400855647</v>
      </c>
      <c r="K303" s="64">
        <v>-5.8128825277149979E-2</v>
      </c>
      <c r="O303" s="69"/>
      <c r="P303" s="69"/>
      <c r="Q303" s="70"/>
      <c r="R303" s="70"/>
      <c r="S303" s="69"/>
    </row>
    <row r="304" spans="1:19" x14ac:dyDescent="0.25">
      <c r="A304" s="10" t="s">
        <v>582</v>
      </c>
      <c r="B304" s="10" t="s">
        <v>583</v>
      </c>
      <c r="C304" s="12">
        <v>9.4974604294595579</v>
      </c>
      <c r="D304" s="12">
        <v>8.8896229619741458</v>
      </c>
      <c r="E304" s="13">
        <v>-0.60783746748541212</v>
      </c>
      <c r="F304" s="64">
        <v>-6.4000000000000043E-2</v>
      </c>
      <c r="G304" s="15">
        <v>28810</v>
      </c>
      <c r="H304" s="16">
        <v>329.65846683302874</v>
      </c>
      <c r="I304" s="67">
        <v>308.56032495571486</v>
      </c>
      <c r="J304" s="17">
        <v>-21.098141877313878</v>
      </c>
      <c r="K304" s="64">
        <v>-6.4000000000000112E-2</v>
      </c>
      <c r="O304" s="69"/>
      <c r="P304" s="69"/>
      <c r="Q304" s="70"/>
      <c r="R304" s="70"/>
      <c r="S304" s="69"/>
    </row>
    <row r="305" spans="1:19" x14ac:dyDescent="0.25">
      <c r="A305" s="10" t="s">
        <v>584</v>
      </c>
      <c r="B305" s="10" t="s">
        <v>585</v>
      </c>
      <c r="C305" s="12">
        <v>18.864906219362414</v>
      </c>
      <c r="D305" s="12">
        <v>17.657552221323218</v>
      </c>
      <c r="E305" s="13">
        <v>-1.2073539980391956</v>
      </c>
      <c r="F305" s="64">
        <v>-6.4000000000000057E-2</v>
      </c>
      <c r="G305" s="15">
        <v>66978</v>
      </c>
      <c r="H305" s="16">
        <v>281.6582492663623</v>
      </c>
      <c r="I305" s="67">
        <v>263.63212131331511</v>
      </c>
      <c r="J305" s="17">
        <v>-18.026127953047194</v>
      </c>
      <c r="K305" s="64">
        <v>-6.4000000000000029E-2</v>
      </c>
      <c r="O305" s="69"/>
      <c r="P305" s="69"/>
      <c r="Q305" s="70"/>
      <c r="R305" s="70"/>
      <c r="S305" s="69"/>
    </row>
    <row r="306" spans="1:19" x14ac:dyDescent="0.25">
      <c r="A306" s="10" t="s">
        <v>586</v>
      </c>
      <c r="B306" s="10" t="s">
        <v>587</v>
      </c>
      <c r="C306" s="12">
        <v>15.204464563396247</v>
      </c>
      <c r="D306" s="12">
        <v>14.432532621831532</v>
      </c>
      <c r="E306" s="13">
        <v>-0.77193194156471456</v>
      </c>
      <c r="F306" s="64">
        <v>-5.0770083901743583E-2</v>
      </c>
      <c r="G306" s="15">
        <v>44363</v>
      </c>
      <c r="H306" s="16">
        <v>342.7285026575355</v>
      </c>
      <c r="I306" s="67">
        <v>325.32814782209346</v>
      </c>
      <c r="J306" s="17">
        <v>-17.400354835442045</v>
      </c>
      <c r="K306" s="64">
        <v>-5.0770083901743639E-2</v>
      </c>
      <c r="O306" s="69"/>
      <c r="P306" s="69"/>
      <c r="Q306" s="70"/>
      <c r="R306" s="70"/>
      <c r="S306" s="69"/>
    </row>
    <row r="307" spans="1:19" x14ac:dyDescent="0.25">
      <c r="A307" s="10" t="s">
        <v>588</v>
      </c>
      <c r="B307" s="10" t="s">
        <v>589</v>
      </c>
      <c r="C307" s="12">
        <v>13.276241616067882</v>
      </c>
      <c r="D307" s="12">
        <v>12.696466630143853</v>
      </c>
      <c r="E307" s="13">
        <v>-0.5797749859240291</v>
      </c>
      <c r="F307" s="64">
        <v>-4.3670114079751521E-2</v>
      </c>
      <c r="G307" s="15">
        <v>48767</v>
      </c>
      <c r="H307" s="16">
        <v>272.23822699915684</v>
      </c>
      <c r="I307" s="67">
        <v>260.34955256923439</v>
      </c>
      <c r="J307" s="17">
        <v>-11.888674429922446</v>
      </c>
      <c r="K307" s="64">
        <v>-4.3670114079751438E-2</v>
      </c>
      <c r="O307" s="69"/>
      <c r="P307" s="69"/>
      <c r="Q307" s="70"/>
      <c r="R307" s="70"/>
      <c r="S307" s="69"/>
    </row>
    <row r="308" spans="1:19" x14ac:dyDescent="0.25">
      <c r="A308" s="10" t="s">
        <v>590</v>
      </c>
      <c r="B308" s="10" t="s">
        <v>591</v>
      </c>
      <c r="C308" s="12">
        <v>12.149972977834706</v>
      </c>
      <c r="D308" s="12">
        <v>11.395395991241827</v>
      </c>
      <c r="E308" s="13">
        <v>-0.75457698659287864</v>
      </c>
      <c r="F308" s="64">
        <v>-6.2105239902134728E-2</v>
      </c>
      <c r="G308" s="15">
        <v>39275</v>
      </c>
      <c r="H308" s="16">
        <v>309.35640936561947</v>
      </c>
      <c r="I308" s="67">
        <v>290.14375534670472</v>
      </c>
      <c r="J308" s="17">
        <v>-19.212654018914748</v>
      </c>
      <c r="K308" s="64">
        <v>-6.2105239902134575E-2</v>
      </c>
      <c r="O308" s="69"/>
      <c r="P308" s="69"/>
      <c r="Q308" s="70"/>
      <c r="R308" s="70"/>
      <c r="S308" s="69"/>
    </row>
    <row r="309" spans="1:19" x14ac:dyDescent="0.25">
      <c r="A309" s="10" t="s">
        <v>592</v>
      </c>
      <c r="B309" s="10" t="s">
        <v>593</v>
      </c>
      <c r="C309" s="12">
        <v>16.454739231827087</v>
      </c>
      <c r="D309" s="12">
        <v>16.03714662785606</v>
      </c>
      <c r="E309" s="13">
        <v>-0.41759260397102693</v>
      </c>
      <c r="F309" s="64">
        <v>-2.5378257174888005E-2</v>
      </c>
      <c r="G309" s="15">
        <v>61504</v>
      </c>
      <c r="H309" s="16">
        <v>267.53933454453511</v>
      </c>
      <c r="I309" s="67">
        <v>260.74965250806548</v>
      </c>
      <c r="J309" s="17">
        <v>-6.7896820364696282</v>
      </c>
      <c r="K309" s="64">
        <v>-2.5378257174888071E-2</v>
      </c>
      <c r="O309" s="69"/>
      <c r="P309" s="69"/>
      <c r="Q309" s="70"/>
      <c r="R309" s="70"/>
      <c r="S309" s="69"/>
    </row>
    <row r="310" spans="1:19" x14ac:dyDescent="0.25">
      <c r="A310" s="10" t="s">
        <v>594</v>
      </c>
      <c r="B310" s="10" t="s">
        <v>595</v>
      </c>
      <c r="C310" s="12">
        <v>13.089149325252304</v>
      </c>
      <c r="D310" s="12">
        <v>12.614870876314138</v>
      </c>
      <c r="E310" s="13">
        <v>-0.47427844893816662</v>
      </c>
      <c r="F310" s="64">
        <v>-3.6234474613500101E-2</v>
      </c>
      <c r="G310" s="15">
        <v>41700</v>
      </c>
      <c r="H310" s="16">
        <v>313.88847302763321</v>
      </c>
      <c r="I310" s="67">
        <v>302.51488912024308</v>
      </c>
      <c r="J310" s="17">
        <v>-11.373583907390127</v>
      </c>
      <c r="K310" s="64">
        <v>-3.6234474613500232E-2</v>
      </c>
      <c r="O310" s="69"/>
      <c r="P310" s="69"/>
      <c r="Q310" s="70"/>
      <c r="R310" s="70"/>
      <c r="S310" s="69"/>
    </row>
    <row r="311" spans="1:19" x14ac:dyDescent="0.25">
      <c r="A311" s="10" t="s">
        <v>596</v>
      </c>
      <c r="B311" s="10" t="s">
        <v>597</v>
      </c>
      <c r="C311" s="12">
        <v>12.479475573982555</v>
      </c>
      <c r="D311" s="12">
        <v>11.909491060688289</v>
      </c>
      <c r="E311" s="13">
        <v>-0.56998451329426558</v>
      </c>
      <c r="F311" s="64">
        <v>-4.5673755272423469E-2</v>
      </c>
      <c r="G311" s="15">
        <v>58590</v>
      </c>
      <c r="H311" s="16">
        <v>212.99668158359029</v>
      </c>
      <c r="I311" s="67">
        <v>203.26832327510306</v>
      </c>
      <c r="J311" s="17">
        <v>-9.7283583084872305</v>
      </c>
      <c r="K311" s="64">
        <v>-4.5673755272423566E-2</v>
      </c>
      <c r="O311" s="69"/>
      <c r="P311" s="69"/>
      <c r="Q311" s="70"/>
      <c r="R311" s="70"/>
      <c r="S311" s="69"/>
    </row>
    <row r="312" spans="1:19" x14ac:dyDescent="0.25">
      <c r="A312" s="10" t="s">
        <v>598</v>
      </c>
      <c r="B312" s="10" t="s">
        <v>599</v>
      </c>
      <c r="C312" s="12">
        <v>11.872838640619008</v>
      </c>
      <c r="D312" s="12">
        <v>11.355003734394652</v>
      </c>
      <c r="E312" s="13">
        <v>-0.51783490622435657</v>
      </c>
      <c r="F312" s="64">
        <v>-4.3615088345659386E-2</v>
      </c>
      <c r="G312" s="15">
        <v>55610</v>
      </c>
      <c r="H312" s="16">
        <v>213.50186370471155</v>
      </c>
      <c r="I312" s="67">
        <v>204.1899610572676</v>
      </c>
      <c r="J312" s="17">
        <v>-9.3119026474439579</v>
      </c>
      <c r="K312" s="64">
        <v>-4.3615088345659546E-2</v>
      </c>
      <c r="O312" s="69"/>
      <c r="P312" s="69"/>
      <c r="Q312" s="70"/>
      <c r="R312" s="70"/>
      <c r="S312" s="69"/>
    </row>
    <row r="313" spans="1:19" x14ac:dyDescent="0.25">
      <c r="A313" s="10" t="s">
        <v>600</v>
      </c>
      <c r="B313" s="10" t="s">
        <v>601</v>
      </c>
      <c r="C313" s="12">
        <v>14.877057413192073</v>
      </c>
      <c r="D313" s="12">
        <v>13.924925738747779</v>
      </c>
      <c r="E313" s="13">
        <v>-0.95213167444429381</v>
      </c>
      <c r="F313" s="64">
        <v>-6.4000000000000071E-2</v>
      </c>
      <c r="G313" s="15">
        <v>46994</v>
      </c>
      <c r="H313" s="16">
        <v>316.57355009558825</v>
      </c>
      <c r="I313" s="67">
        <v>296.31284288947057</v>
      </c>
      <c r="J313" s="17">
        <v>-20.260707206117672</v>
      </c>
      <c r="K313" s="64">
        <v>-6.4000000000000071E-2</v>
      </c>
      <c r="O313" s="69"/>
      <c r="P313" s="69"/>
      <c r="Q313" s="70"/>
      <c r="R313" s="70"/>
      <c r="S313" s="69"/>
    </row>
    <row r="314" spans="1:19" x14ac:dyDescent="0.25">
      <c r="A314" s="10" t="s">
        <v>602</v>
      </c>
      <c r="B314" s="10" t="s">
        <v>603</v>
      </c>
      <c r="C314" s="12">
        <v>19.467629066286378</v>
      </c>
      <c r="D314" s="12">
        <v>18.368841502259045</v>
      </c>
      <c r="E314" s="13">
        <v>-1.098787564027333</v>
      </c>
      <c r="F314" s="64">
        <v>-5.6441776257705141E-2</v>
      </c>
      <c r="G314" s="15">
        <v>71417</v>
      </c>
      <c r="H314" s="16">
        <v>272.59096666460897</v>
      </c>
      <c r="I314" s="67">
        <v>257.20544831425354</v>
      </c>
      <c r="J314" s="17">
        <v>-15.385518350355426</v>
      </c>
      <c r="K314" s="64">
        <v>-5.6441776257705162E-2</v>
      </c>
      <c r="O314" s="69"/>
      <c r="P314" s="69"/>
      <c r="Q314" s="70"/>
      <c r="R314" s="70"/>
      <c r="S314" s="69"/>
    </row>
    <row r="315" spans="1:19" x14ac:dyDescent="0.25">
      <c r="A315" s="10" t="s">
        <v>604</v>
      </c>
      <c r="B315" s="10" t="s">
        <v>605</v>
      </c>
      <c r="C315" s="12">
        <v>13.184520299741461</v>
      </c>
      <c r="D315" s="12">
        <v>12.600913089667559</v>
      </c>
      <c r="E315" s="13">
        <v>-0.58360721007390204</v>
      </c>
      <c r="F315" s="64">
        <v>-4.4264576701007932E-2</v>
      </c>
      <c r="G315" s="15">
        <v>53194</v>
      </c>
      <c r="H315" s="16">
        <v>247.85728277139265</v>
      </c>
      <c r="I315" s="67">
        <v>236.88598506725492</v>
      </c>
      <c r="J315" s="17">
        <v>-10.971297704137726</v>
      </c>
      <c r="K315" s="64">
        <v>-4.4264576701007946E-2</v>
      </c>
      <c r="O315" s="69"/>
      <c r="P315" s="69"/>
      <c r="Q315" s="70"/>
      <c r="R315" s="70"/>
      <c r="S315" s="69"/>
    </row>
    <row r="316" spans="1:19" x14ac:dyDescent="0.25">
      <c r="A316" s="10" t="s">
        <v>606</v>
      </c>
      <c r="B316" s="10" t="s">
        <v>607</v>
      </c>
      <c r="C316" s="12">
        <v>22.565631759774583</v>
      </c>
      <c r="D316" s="12">
        <v>21.165445487003211</v>
      </c>
      <c r="E316" s="13">
        <v>-1.4001862727713714</v>
      </c>
      <c r="F316" s="64">
        <v>-6.2049504648362591E-2</v>
      </c>
      <c r="G316" s="15">
        <v>64755</v>
      </c>
      <c r="H316" s="16">
        <v>348.47705597675213</v>
      </c>
      <c r="I316" s="67">
        <v>326.85422727207492</v>
      </c>
      <c r="J316" s="17">
        <v>-21.622828704677204</v>
      </c>
      <c r="K316" s="64">
        <v>-6.2049504648362626E-2</v>
      </c>
      <c r="O316" s="69"/>
      <c r="P316" s="69"/>
      <c r="Q316" s="70"/>
      <c r="R316" s="70"/>
      <c r="S316" s="69"/>
    </row>
    <row r="317" spans="1:19" x14ac:dyDescent="0.25">
      <c r="A317" s="10" t="s">
        <v>608</v>
      </c>
      <c r="B317" s="10" t="s">
        <v>609</v>
      </c>
      <c r="C317" s="12">
        <v>15.705551242471444</v>
      </c>
      <c r="D317" s="12">
        <v>15.877700244432061</v>
      </c>
      <c r="E317" s="13">
        <v>0.17214900196061755</v>
      </c>
      <c r="F317" s="64">
        <v>1.0961028957397359E-2</v>
      </c>
      <c r="G317" s="15">
        <v>57485</v>
      </c>
      <c r="H317" s="16">
        <v>273.2112941197085</v>
      </c>
      <c r="I317" s="67">
        <v>276.20597102604268</v>
      </c>
      <c r="J317" s="17">
        <v>2.9946769063341776</v>
      </c>
      <c r="K317" s="64">
        <v>1.0961028957397527E-2</v>
      </c>
      <c r="O317" s="69"/>
      <c r="P317" s="69"/>
      <c r="Q317" s="70"/>
      <c r="R317" s="70"/>
      <c r="S317" s="69"/>
    </row>
    <row r="318" spans="1:19" x14ac:dyDescent="0.25">
      <c r="A318" s="10" t="s">
        <v>610</v>
      </c>
      <c r="B318" s="10" t="s">
        <v>611</v>
      </c>
      <c r="C318" s="12">
        <v>7.1692185097208956</v>
      </c>
      <c r="D318" s="12">
        <v>6.718869229091359</v>
      </c>
      <c r="E318" s="13">
        <v>-0.45034928062953661</v>
      </c>
      <c r="F318" s="64">
        <v>-6.2817067162745627E-2</v>
      </c>
      <c r="G318" s="15">
        <v>26706</v>
      </c>
      <c r="H318" s="16">
        <v>268.44973076166013</v>
      </c>
      <c r="I318" s="67">
        <v>251.58650599458397</v>
      </c>
      <c r="J318" s="17">
        <v>-16.863224767076161</v>
      </c>
      <c r="K318" s="64">
        <v>-6.2817067162745543E-2</v>
      </c>
      <c r="O318" s="69"/>
      <c r="P318" s="69"/>
      <c r="Q318" s="70"/>
      <c r="R318" s="70"/>
      <c r="S318" s="69"/>
    </row>
    <row r="319" spans="1:19" x14ac:dyDescent="0.25">
      <c r="A319" s="10" t="s">
        <v>612</v>
      </c>
      <c r="B319" s="10" t="s">
        <v>613</v>
      </c>
      <c r="C319" s="12">
        <v>8.5947385464296104</v>
      </c>
      <c r="D319" s="12">
        <v>8.2228363674129898</v>
      </c>
      <c r="E319" s="13">
        <v>-0.37190217901662059</v>
      </c>
      <c r="F319" s="64">
        <v>-4.3270912431782417E-2</v>
      </c>
      <c r="G319" s="15">
        <v>40116</v>
      </c>
      <c r="H319" s="16">
        <v>214.24714693462982</v>
      </c>
      <c r="I319" s="67">
        <v>204.97647740086225</v>
      </c>
      <c r="J319" s="17">
        <v>-9.270669533767574</v>
      </c>
      <c r="K319" s="64">
        <v>-4.3270912431782355E-2</v>
      </c>
      <c r="O319" s="69"/>
      <c r="P319" s="69"/>
      <c r="Q319" s="70"/>
      <c r="R319" s="70"/>
      <c r="S319" s="69"/>
    </row>
    <row r="320" spans="1:19" x14ac:dyDescent="0.25">
      <c r="A320" s="10" t="s">
        <v>614</v>
      </c>
      <c r="B320" s="10" t="s">
        <v>615</v>
      </c>
      <c r="C320" s="12">
        <v>22.043958418848042</v>
      </c>
      <c r="D320" s="12">
        <v>21.40673864225904</v>
      </c>
      <c r="E320" s="13">
        <v>-0.63721977658900286</v>
      </c>
      <c r="F320" s="64">
        <v>-2.8906776382056985E-2</v>
      </c>
      <c r="G320" s="15">
        <v>70631</v>
      </c>
      <c r="H320" s="16">
        <v>312.10033015033116</v>
      </c>
      <c r="I320" s="67">
        <v>303.07851569790938</v>
      </c>
      <c r="J320" s="17">
        <v>-9.0218144524217792</v>
      </c>
      <c r="K320" s="64">
        <v>-2.8906776382056982E-2</v>
      </c>
      <c r="O320" s="69"/>
      <c r="P320" s="69"/>
      <c r="Q320" s="70"/>
      <c r="R320" s="70"/>
      <c r="S320" s="69"/>
    </row>
    <row r="321" spans="1:19" x14ac:dyDescent="0.25">
      <c r="A321" s="10" t="s">
        <v>616</v>
      </c>
      <c r="B321" s="10" t="s">
        <v>617</v>
      </c>
      <c r="C321" s="12">
        <v>7.3953717443078757</v>
      </c>
      <c r="D321" s="12">
        <v>7.1674263088668262</v>
      </c>
      <c r="E321" s="13">
        <v>-0.2279454354410495</v>
      </c>
      <c r="F321" s="64">
        <v>-3.0822714979337751E-2</v>
      </c>
      <c r="G321" s="15">
        <v>22828</v>
      </c>
      <c r="H321" s="16">
        <v>323.96056353197281</v>
      </c>
      <c r="I321" s="67">
        <v>313.97521941768116</v>
      </c>
      <c r="J321" s="17">
        <v>-9.9853441142916495</v>
      </c>
      <c r="K321" s="64">
        <v>-3.0822714979337789E-2</v>
      </c>
      <c r="O321" s="69"/>
      <c r="P321" s="69"/>
      <c r="Q321" s="70"/>
      <c r="R321" s="70"/>
      <c r="S321" s="69"/>
    </row>
    <row r="322" spans="1:19" x14ac:dyDescent="0.25">
      <c r="A322" s="10" t="s">
        <v>618</v>
      </c>
      <c r="B322" s="10" t="s">
        <v>619</v>
      </c>
      <c r="C322" s="12">
        <v>8.2592353957953879</v>
      </c>
      <c r="D322" s="12">
        <v>8.0511972754018384</v>
      </c>
      <c r="E322" s="13">
        <v>-0.20803812039354952</v>
      </c>
      <c r="F322" s="64">
        <v>-2.5188544753120559E-2</v>
      </c>
      <c r="G322" s="15">
        <v>24873</v>
      </c>
      <c r="H322" s="16">
        <v>332.05626164095156</v>
      </c>
      <c r="I322" s="67">
        <v>323.69224763405452</v>
      </c>
      <c r="J322" s="17">
        <v>-8.3640140068970368</v>
      </c>
      <c r="K322" s="64">
        <v>-2.5188544753120615E-2</v>
      </c>
      <c r="O322" s="69"/>
      <c r="P322" s="69"/>
      <c r="Q322" s="70"/>
      <c r="R322" s="70"/>
      <c r="S322" s="69"/>
    </row>
    <row r="323" spans="1:19" x14ac:dyDescent="0.25">
      <c r="A323" s="10" t="s">
        <v>620</v>
      </c>
      <c r="B323" s="10" t="s">
        <v>621</v>
      </c>
      <c r="C323" s="12">
        <v>17.611195455860042</v>
      </c>
      <c r="D323" s="12">
        <v>16.484078946684999</v>
      </c>
      <c r="E323" s="13">
        <v>-1.1271165091750426</v>
      </c>
      <c r="F323" s="64">
        <v>-6.4000000000000001E-2</v>
      </c>
      <c r="G323" s="15">
        <v>56236</v>
      </c>
      <c r="H323" s="16">
        <v>313.16586271889963</v>
      </c>
      <c r="I323" s="67">
        <v>293.12324750489012</v>
      </c>
      <c r="J323" s="17">
        <v>-20.042615214009516</v>
      </c>
      <c r="K323" s="64">
        <v>-6.3999999999999807E-2</v>
      </c>
      <c r="O323" s="69"/>
      <c r="P323" s="69"/>
      <c r="Q323" s="70"/>
      <c r="R323" s="70"/>
      <c r="S323" s="69"/>
    </row>
    <row r="324" spans="1:19" x14ac:dyDescent="0.25">
      <c r="A324" s="10" t="s">
        <v>622</v>
      </c>
      <c r="B324" s="10" t="s">
        <v>623</v>
      </c>
      <c r="C324" s="12">
        <v>11.327439392275636</v>
      </c>
      <c r="D324" s="12">
        <v>10.934116575036413</v>
      </c>
      <c r="E324" s="13">
        <v>-0.39332281723922335</v>
      </c>
      <c r="F324" s="64">
        <v>-3.4723012290618527E-2</v>
      </c>
      <c r="G324" s="15">
        <v>37228</v>
      </c>
      <c r="H324" s="16">
        <v>304.27203696883089</v>
      </c>
      <c r="I324" s="67">
        <v>293.70679528947062</v>
      </c>
      <c r="J324" s="17">
        <v>-10.56524167936027</v>
      </c>
      <c r="K324" s="64">
        <v>-3.4723012290618589E-2</v>
      </c>
      <c r="O324" s="69"/>
      <c r="P324" s="69"/>
      <c r="Q324" s="70"/>
      <c r="R324" s="70"/>
      <c r="S324" s="69"/>
    </row>
    <row r="325" spans="1:19" x14ac:dyDescent="0.25">
      <c r="A325" s="10" t="s">
        <v>624</v>
      </c>
      <c r="B325" s="10" t="s">
        <v>625</v>
      </c>
      <c r="C325" s="12">
        <v>9.791066025259223</v>
      </c>
      <c r="D325" s="12">
        <v>9.6362125584833294</v>
      </c>
      <c r="E325" s="13">
        <v>-0.15485346677589362</v>
      </c>
      <c r="F325" s="64">
        <v>-1.5815792312747049E-2</v>
      </c>
      <c r="G325" s="15">
        <v>27714</v>
      </c>
      <c r="H325" s="16">
        <v>353.28952966945309</v>
      </c>
      <c r="I325" s="67">
        <v>347.70197584193289</v>
      </c>
      <c r="J325" s="17">
        <v>-5.5875538275201961</v>
      </c>
      <c r="K325" s="64">
        <v>-1.581579231274716E-2</v>
      </c>
      <c r="O325" s="69"/>
      <c r="P325" s="69"/>
      <c r="Q325" s="70"/>
      <c r="R325" s="70"/>
      <c r="S325" s="69"/>
    </row>
    <row r="326" spans="1:19" x14ac:dyDescent="0.25">
      <c r="A326" s="10" t="s">
        <v>626</v>
      </c>
      <c r="B326" s="10" t="s">
        <v>627</v>
      </c>
      <c r="C326" s="12">
        <v>8.8512162779378123</v>
      </c>
      <c r="D326" s="12">
        <v>8.6851685384461188</v>
      </c>
      <c r="E326" s="13">
        <v>-0.16604773949169349</v>
      </c>
      <c r="F326" s="64">
        <v>-1.875987822211253E-2</v>
      </c>
      <c r="G326" s="15">
        <v>33454</v>
      </c>
      <c r="H326" s="16">
        <v>264.57871339564218</v>
      </c>
      <c r="I326" s="67">
        <v>259.61524895217667</v>
      </c>
      <c r="J326" s="17">
        <v>-4.9634644434655115</v>
      </c>
      <c r="K326" s="64">
        <v>-1.8759878222112721E-2</v>
      </c>
      <c r="O326" s="69"/>
      <c r="P326" s="69"/>
      <c r="Q326" s="70"/>
      <c r="R326" s="70"/>
      <c r="S326" s="69"/>
    </row>
    <row r="327" spans="1:19" x14ac:dyDescent="0.25">
      <c r="A327" s="10" t="s">
        <v>628</v>
      </c>
      <c r="B327" s="10" t="s">
        <v>629</v>
      </c>
      <c r="C327" s="12">
        <v>9.9396068363923842</v>
      </c>
      <c r="D327" s="12">
        <v>9.6673676496739045</v>
      </c>
      <c r="E327" s="13">
        <v>-0.27223918671847969</v>
      </c>
      <c r="F327" s="64">
        <v>-2.7389331509745096E-2</v>
      </c>
      <c r="G327" s="15">
        <v>38235</v>
      </c>
      <c r="H327" s="16">
        <v>259.9609477283218</v>
      </c>
      <c r="I327" s="67">
        <v>252.84079115140329</v>
      </c>
      <c r="J327" s="17">
        <v>-7.1201565769185038</v>
      </c>
      <c r="K327" s="64">
        <v>-2.7389331509745027E-2</v>
      </c>
      <c r="O327" s="69"/>
      <c r="P327" s="69"/>
      <c r="Q327" s="70"/>
      <c r="R327" s="70"/>
      <c r="S327" s="69"/>
    </row>
    <row r="328" spans="1:19" x14ac:dyDescent="0.25">
      <c r="A328" s="10" t="s">
        <v>630</v>
      </c>
      <c r="B328" s="10" t="s">
        <v>631</v>
      </c>
      <c r="C328" s="12">
        <v>13.000818562096033</v>
      </c>
      <c r="D328" s="12">
        <v>12.798569864286977</v>
      </c>
      <c r="E328" s="13">
        <v>-0.20224869780905586</v>
      </c>
      <c r="F328" s="64">
        <v>-1.5556612596587817E-2</v>
      </c>
      <c r="G328" s="15">
        <v>42627</v>
      </c>
      <c r="H328" s="16">
        <v>304.99023065418709</v>
      </c>
      <c r="I328" s="67">
        <v>300.24561579015591</v>
      </c>
      <c r="J328" s="17">
        <v>-4.7446148640311776</v>
      </c>
      <c r="K328" s="64">
        <v>-1.5556612596587905E-2</v>
      </c>
      <c r="O328" s="69"/>
      <c r="P328" s="69"/>
      <c r="Q328" s="70"/>
      <c r="R328" s="70"/>
      <c r="S328" s="69"/>
    </row>
    <row r="329" spans="1:19" x14ac:dyDescent="0.25">
      <c r="A329" s="10" t="s">
        <v>632</v>
      </c>
      <c r="B329" s="10" t="s">
        <v>633</v>
      </c>
      <c r="C329" s="12">
        <v>30.093302003154356</v>
      </c>
      <c r="D329" s="12">
        <v>29.277671198075417</v>
      </c>
      <c r="E329" s="13">
        <v>-0.81563080507893915</v>
      </c>
      <c r="F329" s="64">
        <v>-2.7103400118519576E-2</v>
      </c>
      <c r="G329" s="15">
        <v>93902</v>
      </c>
      <c r="H329" s="16">
        <v>320.47562355598768</v>
      </c>
      <c r="I329" s="67">
        <v>311.78964450251772</v>
      </c>
      <c r="J329" s="17">
        <v>-8.6859790534699641</v>
      </c>
      <c r="K329" s="64">
        <v>-2.7103400118519489E-2</v>
      </c>
      <c r="O329" s="69"/>
      <c r="P329" s="69"/>
      <c r="Q329" s="70"/>
      <c r="R329" s="70"/>
      <c r="S329" s="69"/>
    </row>
    <row r="330" spans="1:19" x14ac:dyDescent="0.25">
      <c r="A330" s="10" t="s">
        <v>634</v>
      </c>
      <c r="B330" s="10" t="s">
        <v>635</v>
      </c>
      <c r="C330" s="12">
        <v>10.871331784158647</v>
      </c>
      <c r="D330" s="12">
        <v>10.857408887997778</v>
      </c>
      <c r="E330" s="13">
        <v>-1.3922896160869058E-2</v>
      </c>
      <c r="F330" s="64">
        <v>-1.2806983024064313E-3</v>
      </c>
      <c r="G330" s="15">
        <v>37096</v>
      </c>
      <c r="H330" s="16">
        <v>293.05940759539158</v>
      </c>
      <c r="I330" s="67">
        <v>292.68408690957995</v>
      </c>
      <c r="J330" s="17">
        <v>-0.37532068581163003</v>
      </c>
      <c r="K330" s="64">
        <v>-1.280698302406355E-3</v>
      </c>
      <c r="O330" s="69"/>
      <c r="P330" s="69"/>
      <c r="Q330" s="70"/>
      <c r="R330" s="70"/>
      <c r="S330" s="69"/>
    </row>
    <row r="331" spans="1:19" x14ac:dyDescent="0.25">
      <c r="A331" s="10" t="s">
        <v>636</v>
      </c>
      <c r="B331" s="10" t="s">
        <v>637</v>
      </c>
      <c r="C331" s="12">
        <v>8.8433069962210435</v>
      </c>
      <c r="D331" s="12">
        <v>8.2773353484628966</v>
      </c>
      <c r="E331" s="13">
        <v>-0.5659716477581469</v>
      </c>
      <c r="F331" s="64">
        <v>-6.4000000000000015E-2</v>
      </c>
      <c r="G331" s="15">
        <v>33692</v>
      </c>
      <c r="H331" s="16">
        <v>262.47497911139271</v>
      </c>
      <c r="I331" s="67">
        <v>245.67658044826356</v>
      </c>
      <c r="J331" s="17">
        <v>-16.798398663129149</v>
      </c>
      <c r="K331" s="64">
        <v>-6.4000000000000057E-2</v>
      </c>
      <c r="O331" s="69"/>
      <c r="P331" s="69"/>
      <c r="Q331" s="70"/>
      <c r="R331" s="70"/>
      <c r="S331" s="69"/>
    </row>
    <row r="332" spans="1:19" x14ac:dyDescent="0.25">
      <c r="A332" s="10" t="s">
        <v>638</v>
      </c>
      <c r="B332" s="10" t="s">
        <v>639</v>
      </c>
      <c r="C332" s="12">
        <v>15.295710415817757</v>
      </c>
      <c r="D332" s="12">
        <v>14.833594591490327</v>
      </c>
      <c r="E332" s="13">
        <v>-0.46211582432743015</v>
      </c>
      <c r="F332" s="64">
        <v>-3.0212119068986961E-2</v>
      </c>
      <c r="G332" s="15">
        <v>53950</v>
      </c>
      <c r="H332" s="16">
        <v>283.51641178531526</v>
      </c>
      <c r="I332" s="67">
        <v>274.95078019444537</v>
      </c>
      <c r="J332" s="17">
        <v>-8.5656315908698843</v>
      </c>
      <c r="K332" s="64">
        <v>-3.0212119068986968E-2</v>
      </c>
      <c r="O332" s="69"/>
      <c r="P332" s="69"/>
      <c r="Q332" s="70"/>
      <c r="R332" s="70"/>
      <c r="S332" s="69"/>
    </row>
    <row r="333" spans="1:19" x14ac:dyDescent="0.25">
      <c r="A333" s="10" t="s">
        <v>640</v>
      </c>
      <c r="B333" s="10" t="s">
        <v>641</v>
      </c>
      <c r="C333" s="12">
        <v>14.623336091403928</v>
      </c>
      <c r="D333" s="12">
        <v>13.704506644591115</v>
      </c>
      <c r="E333" s="13">
        <v>-0.91882944681281309</v>
      </c>
      <c r="F333" s="64">
        <v>-6.2833093698293027E-2</v>
      </c>
      <c r="G333" s="15">
        <v>50950</v>
      </c>
      <c r="H333" s="16">
        <v>287.01346597456194</v>
      </c>
      <c r="I333" s="67">
        <v>268.97952197431039</v>
      </c>
      <c r="J333" s="17">
        <v>-18.033944000251552</v>
      </c>
      <c r="K333" s="64">
        <v>-6.2833093698293249E-2</v>
      </c>
      <c r="O333" s="69"/>
      <c r="P333" s="69"/>
      <c r="Q333" s="70"/>
      <c r="R333" s="70"/>
      <c r="S333" s="69"/>
    </row>
    <row r="334" spans="1:19" x14ac:dyDescent="0.25">
      <c r="A334" s="10" t="s">
        <v>642</v>
      </c>
      <c r="B334" s="10" t="s">
        <v>643</v>
      </c>
      <c r="C334" s="12">
        <v>12.04376726536233</v>
      </c>
      <c r="D334" s="12">
        <v>11.27296616037914</v>
      </c>
      <c r="E334" s="13">
        <v>-0.77080110498319065</v>
      </c>
      <c r="F334" s="64">
        <v>-6.4000000000000126E-2</v>
      </c>
      <c r="G334" s="15">
        <v>49557</v>
      </c>
      <c r="H334" s="16">
        <v>243.02857851287064</v>
      </c>
      <c r="I334" s="67">
        <v>227.47474948804688</v>
      </c>
      <c r="J334" s="17">
        <v>-15.553829024823756</v>
      </c>
      <c r="K334" s="64">
        <v>-6.400000000000014E-2</v>
      </c>
      <c r="O334" s="69"/>
      <c r="P334" s="69"/>
      <c r="Q334" s="70"/>
      <c r="R334" s="70"/>
      <c r="S334" s="69"/>
    </row>
    <row r="335" spans="1:19" x14ac:dyDescent="0.25">
      <c r="A335" s="10" t="s">
        <v>644</v>
      </c>
      <c r="B335" s="10" t="s">
        <v>645</v>
      </c>
      <c r="C335" s="12">
        <v>13.49600059151215</v>
      </c>
      <c r="D335" s="12">
        <v>13.012643046226842</v>
      </c>
      <c r="E335" s="13">
        <v>-0.48335754528530828</v>
      </c>
      <c r="F335" s="64">
        <v>-3.5814872858652626E-2</v>
      </c>
      <c r="G335" s="15">
        <v>51708</v>
      </c>
      <c r="H335" s="16">
        <v>261.00411138532047</v>
      </c>
      <c r="I335" s="67">
        <v>251.65628232046961</v>
      </c>
      <c r="J335" s="17">
        <v>-9.3478290648508562</v>
      </c>
      <c r="K335" s="64">
        <v>-3.5814872858652605E-2</v>
      </c>
      <c r="O335" s="69"/>
      <c r="P335" s="69"/>
      <c r="Q335" s="70"/>
      <c r="R335" s="70"/>
      <c r="S335" s="69"/>
    </row>
    <row r="336" spans="1:19" x14ac:dyDescent="0.25">
      <c r="A336" s="10" t="s">
        <v>646</v>
      </c>
      <c r="B336" s="10" t="s">
        <v>647</v>
      </c>
      <c r="C336" s="12">
        <v>13.891424091176324</v>
      </c>
      <c r="D336" s="12">
        <v>13.117189508223069</v>
      </c>
      <c r="E336" s="13">
        <v>-0.77423458295325531</v>
      </c>
      <c r="F336" s="64">
        <v>-5.573471646042686E-2</v>
      </c>
      <c r="G336" s="15">
        <v>48111</v>
      </c>
      <c r="H336" s="16">
        <v>288.73696433614612</v>
      </c>
      <c r="I336" s="67">
        <v>272.64429149722656</v>
      </c>
      <c r="J336" s="17">
        <v>-16.092672838919555</v>
      </c>
      <c r="K336" s="64">
        <v>-5.5734716460427096E-2</v>
      </c>
      <c r="O336" s="69"/>
      <c r="P336" s="69"/>
      <c r="Q336" s="70"/>
      <c r="R336" s="70"/>
      <c r="S336" s="69"/>
    </row>
    <row r="337" spans="1:19" x14ac:dyDescent="0.25">
      <c r="A337" s="10" t="s">
        <v>648</v>
      </c>
      <c r="B337" s="10" t="s">
        <v>649</v>
      </c>
      <c r="C337" s="12">
        <v>14.887597238363272</v>
      </c>
      <c r="D337" s="12">
        <v>14.120324529838191</v>
      </c>
      <c r="E337" s="13">
        <v>-0.76727270852508056</v>
      </c>
      <c r="F337" s="64">
        <v>-5.1537712650361424E-2</v>
      </c>
      <c r="G337" s="15">
        <v>52148</v>
      </c>
      <c r="H337" s="16">
        <v>285.48740581351677</v>
      </c>
      <c r="I337" s="67">
        <v>270.77403792740262</v>
      </c>
      <c r="J337" s="17">
        <v>-14.713367886114156</v>
      </c>
      <c r="K337" s="64">
        <v>-5.1537712650361452E-2</v>
      </c>
      <c r="O337" s="69"/>
      <c r="P337" s="69"/>
      <c r="Q337" s="70"/>
      <c r="R337" s="70"/>
      <c r="S337" s="69"/>
    </row>
    <row r="338" spans="1:19" x14ac:dyDescent="0.25">
      <c r="A338" s="10" t="s">
        <v>650</v>
      </c>
      <c r="B338" s="10" t="s">
        <v>651</v>
      </c>
      <c r="C338" s="12">
        <v>11.752360109720323</v>
      </c>
      <c r="D338" s="12">
        <v>11.43647697879614</v>
      </c>
      <c r="E338" s="13">
        <v>-0.31588313092418296</v>
      </c>
      <c r="F338" s="64">
        <v>-2.6878271936452789E-2</v>
      </c>
      <c r="G338" s="15">
        <v>48212</v>
      </c>
      <c r="H338" s="16">
        <v>243.76421035676435</v>
      </c>
      <c r="I338" s="67">
        <v>237.21224962242056</v>
      </c>
      <c r="J338" s="17">
        <v>-6.551960734343794</v>
      </c>
      <c r="K338" s="64">
        <v>-2.6878271936452789E-2</v>
      </c>
      <c r="O338" s="69"/>
      <c r="P338" s="69"/>
      <c r="Q338" s="70"/>
      <c r="R338" s="70"/>
      <c r="S338" s="69"/>
    </row>
    <row r="339" spans="1:19" x14ac:dyDescent="0.25">
      <c r="A339" s="10" t="s">
        <v>652</v>
      </c>
      <c r="B339" s="10" t="s">
        <v>653</v>
      </c>
      <c r="C339" s="12">
        <v>15.674687160070224</v>
      </c>
      <c r="D339" s="12">
        <v>15.175747512156359</v>
      </c>
      <c r="E339" s="13">
        <v>-0.4989396479138648</v>
      </c>
      <c r="F339" s="64">
        <v>-3.1830915846592853E-2</v>
      </c>
      <c r="G339" s="15">
        <v>60278</v>
      </c>
      <c r="H339" s="16">
        <v>260.03993430555471</v>
      </c>
      <c r="I339" s="67">
        <v>251.76262503992103</v>
      </c>
      <c r="J339" s="17">
        <v>-8.2773092656336757</v>
      </c>
      <c r="K339" s="64">
        <v>-3.1830915846592971E-2</v>
      </c>
      <c r="O339" s="69"/>
      <c r="P339" s="69"/>
      <c r="Q339" s="70"/>
      <c r="R339" s="70"/>
      <c r="S339" s="69"/>
    </row>
    <row r="340" spans="1:19" x14ac:dyDescent="0.25">
      <c r="A340" s="10" t="s">
        <v>654</v>
      </c>
      <c r="B340" s="10" t="s">
        <v>655</v>
      </c>
      <c r="C340" s="12">
        <v>26.488370467489563</v>
      </c>
      <c r="D340" s="12">
        <v>25.107146012882144</v>
      </c>
      <c r="E340" s="13">
        <v>-1.3812244546074197</v>
      </c>
      <c r="F340" s="64">
        <v>-5.2144561187811161E-2</v>
      </c>
      <c r="G340" s="15">
        <v>59386</v>
      </c>
      <c r="H340" s="16">
        <v>446.03728938621157</v>
      </c>
      <c r="I340" s="67">
        <v>422.77887065776684</v>
      </c>
      <c r="J340" s="17">
        <v>-23.258418728444724</v>
      </c>
      <c r="K340" s="64">
        <v>-5.214456118781112E-2</v>
      </c>
      <c r="O340" s="69"/>
      <c r="P340" s="69"/>
      <c r="Q340" s="70"/>
      <c r="R340" s="70"/>
      <c r="S340" s="69"/>
    </row>
    <row r="341" spans="1:19" x14ac:dyDescent="0.25">
      <c r="A341" s="10" t="s">
        <v>656</v>
      </c>
      <c r="B341" s="10" t="s">
        <v>657</v>
      </c>
      <c r="C341" s="12">
        <v>13.38788109988635</v>
      </c>
      <c r="D341" s="12">
        <v>13.586486156044474</v>
      </c>
      <c r="E341" s="13">
        <v>0.19860505615812407</v>
      </c>
      <c r="F341" s="64">
        <v>1.4834689274302716E-2</v>
      </c>
      <c r="G341" s="15">
        <v>58229</v>
      </c>
      <c r="H341" s="16">
        <v>229.91775747284601</v>
      </c>
      <c r="I341" s="67">
        <v>233.32851596360015</v>
      </c>
      <c r="J341" s="17">
        <v>3.4107584907541479</v>
      </c>
      <c r="K341" s="64">
        <v>1.4834689274302655E-2</v>
      </c>
      <c r="O341" s="69"/>
      <c r="P341" s="69"/>
      <c r="Q341" s="70"/>
      <c r="R341" s="70"/>
      <c r="S341" s="69"/>
    </row>
    <row r="342" spans="1:19" x14ac:dyDescent="0.25">
      <c r="A342" s="10" t="s">
        <v>658</v>
      </c>
      <c r="B342" s="10" t="s">
        <v>659</v>
      </c>
      <c r="C342" s="12">
        <v>12.48851037042574</v>
      </c>
      <c r="D342" s="12">
        <v>12.511783633749113</v>
      </c>
      <c r="E342" s="13">
        <v>2.3273263323373428E-2</v>
      </c>
      <c r="F342" s="64">
        <v>1.8635740078726483E-3</v>
      </c>
      <c r="G342" s="15">
        <v>52543</v>
      </c>
      <c r="H342" s="16">
        <v>237.68171536504843</v>
      </c>
      <c r="I342" s="67">
        <v>238.12465283194931</v>
      </c>
      <c r="J342" s="17">
        <v>0.44293746690087232</v>
      </c>
      <c r="K342" s="64">
        <v>1.8635740078725767E-3</v>
      </c>
      <c r="O342" s="69"/>
      <c r="P342" s="69"/>
      <c r="Q342" s="70"/>
      <c r="R342" s="70"/>
      <c r="S342" s="69"/>
    </row>
    <row r="343" spans="1:19" x14ac:dyDescent="0.25">
      <c r="A343" s="10" t="s">
        <v>660</v>
      </c>
      <c r="B343" s="10" t="s">
        <v>661</v>
      </c>
      <c r="C343" s="12">
        <v>9.3171016627738599</v>
      </c>
      <c r="D343" s="12">
        <v>8.9607187014677194</v>
      </c>
      <c r="E343" s="13">
        <v>-0.35638296130614044</v>
      </c>
      <c r="F343" s="64">
        <v>-3.8250410289076865E-2</v>
      </c>
      <c r="G343" s="15">
        <v>46489</v>
      </c>
      <c r="H343" s="16">
        <v>200.41518773847275</v>
      </c>
      <c r="I343" s="67">
        <v>192.74922457931379</v>
      </c>
      <c r="J343" s="17">
        <v>-7.665963159158963</v>
      </c>
      <c r="K343" s="64">
        <v>-3.8250410289076928E-2</v>
      </c>
      <c r="O343" s="69"/>
      <c r="P343" s="69"/>
      <c r="Q343" s="70"/>
      <c r="R343" s="70"/>
      <c r="S343" s="69"/>
    </row>
    <row r="344" spans="1:19" x14ac:dyDescent="0.25">
      <c r="A344" s="10" t="s">
        <v>662</v>
      </c>
      <c r="B344" s="10" t="s">
        <v>663</v>
      </c>
      <c r="C344" s="12">
        <v>13.698324594985975</v>
      </c>
      <c r="D344" s="12">
        <v>13.313302039046926</v>
      </c>
      <c r="E344" s="13">
        <v>-0.38502255593904877</v>
      </c>
      <c r="F344" s="64">
        <v>-2.8107273504088183E-2</v>
      </c>
      <c r="G344" s="15">
        <v>49896</v>
      </c>
      <c r="H344" s="16">
        <v>274.53752996204054</v>
      </c>
      <c r="I344" s="67">
        <v>266.82102852026065</v>
      </c>
      <c r="J344" s="17">
        <v>-7.716501441779883</v>
      </c>
      <c r="K344" s="64">
        <v>-2.8107273504088204E-2</v>
      </c>
      <c r="O344" s="69"/>
      <c r="P344" s="69"/>
      <c r="Q344" s="70"/>
      <c r="R344" s="70"/>
      <c r="S344" s="69"/>
    </row>
    <row r="345" spans="1:19" x14ac:dyDescent="0.25">
      <c r="A345" s="10" t="s">
        <v>664</v>
      </c>
      <c r="B345" s="10" t="s">
        <v>665</v>
      </c>
      <c r="C345" s="12">
        <v>15.350706456333468</v>
      </c>
      <c r="D345" s="12">
        <v>14.9230450701509</v>
      </c>
      <c r="E345" s="13">
        <v>-0.42766138618256733</v>
      </c>
      <c r="F345" s="64">
        <v>-2.7859394445401614E-2</v>
      </c>
      <c r="G345" s="15">
        <v>52939</v>
      </c>
      <c r="H345" s="16">
        <v>289.96970959658222</v>
      </c>
      <c r="I345" s="67">
        <v>281.89132907971253</v>
      </c>
      <c r="J345" s="17">
        <v>-8.0783805168696858</v>
      </c>
      <c r="K345" s="64">
        <v>-2.785939444540142E-2</v>
      </c>
      <c r="O345" s="69"/>
      <c r="P345" s="69"/>
      <c r="Q345" s="70"/>
      <c r="R345" s="70"/>
      <c r="S345" s="69"/>
    </row>
    <row r="346" spans="1:19" x14ac:dyDescent="0.25">
      <c r="A346" s="10" t="s">
        <v>666</v>
      </c>
      <c r="B346" s="10" t="s">
        <v>667</v>
      </c>
      <c r="C346" s="12">
        <v>19.787053526611352</v>
      </c>
      <c r="D346" s="12">
        <v>19.1087684726152</v>
      </c>
      <c r="E346" s="13">
        <v>-0.67828505399615224</v>
      </c>
      <c r="F346" s="64">
        <v>-3.4279234807948311E-2</v>
      </c>
      <c r="G346" s="15">
        <v>74884</v>
      </c>
      <c r="H346" s="16">
        <v>264.23606546941073</v>
      </c>
      <c r="I346" s="67">
        <v>255.1782553364564</v>
      </c>
      <c r="J346" s="17">
        <v>-9.0578101329543301</v>
      </c>
      <c r="K346" s="64">
        <v>-3.4279234807948297E-2</v>
      </c>
      <c r="O346" s="69"/>
      <c r="P346" s="69"/>
      <c r="Q346" s="70"/>
      <c r="R346" s="70"/>
      <c r="S346" s="69"/>
    </row>
    <row r="347" spans="1:19" x14ac:dyDescent="0.25">
      <c r="A347" s="10" t="s">
        <v>668</v>
      </c>
      <c r="B347" s="10" t="s">
        <v>669</v>
      </c>
      <c r="C347" s="12">
        <v>13.425922319400474</v>
      </c>
      <c r="D347" s="12">
        <v>13.525238093242267</v>
      </c>
      <c r="E347" s="13">
        <v>9.9315773841793131E-2</v>
      </c>
      <c r="F347" s="64">
        <v>7.3973147973813106E-3</v>
      </c>
      <c r="G347" s="15">
        <v>51153</v>
      </c>
      <c r="H347" s="16">
        <v>262.46598086916651</v>
      </c>
      <c r="I347" s="67">
        <v>264.40752435325919</v>
      </c>
      <c r="J347" s="17">
        <v>1.9415434840926764</v>
      </c>
      <c r="K347" s="64">
        <v>7.3973147973812759E-3</v>
      </c>
      <c r="O347" s="69"/>
      <c r="P347" s="69"/>
      <c r="Q347" s="70"/>
      <c r="R347" s="70"/>
      <c r="S347" s="69"/>
    </row>
    <row r="348" spans="1:19" x14ac:dyDescent="0.25">
      <c r="A348" s="10" t="s">
        <v>670</v>
      </c>
      <c r="B348" s="10" t="s">
        <v>671</v>
      </c>
      <c r="C348" s="12">
        <v>4.8176478570689509</v>
      </c>
      <c r="D348" s="12">
        <v>4.5345088954771482</v>
      </c>
      <c r="E348" s="13">
        <v>-0.28313896159180274</v>
      </c>
      <c r="F348" s="64">
        <v>-5.8771203290907195E-2</v>
      </c>
      <c r="G348" s="15">
        <v>17739</v>
      </c>
      <c r="H348" s="16">
        <v>271.58508693099674</v>
      </c>
      <c r="I348" s="67">
        <v>255.62370457619639</v>
      </c>
      <c r="J348" s="17">
        <v>-15.96138235480035</v>
      </c>
      <c r="K348" s="64">
        <v>-5.8771203290907334E-2</v>
      </c>
      <c r="O348" s="69"/>
      <c r="P348" s="69"/>
      <c r="Q348" s="70"/>
      <c r="R348" s="70"/>
      <c r="S348" s="69"/>
    </row>
    <row r="349" spans="1:19" x14ac:dyDescent="0.25">
      <c r="A349" s="10" t="s">
        <v>672</v>
      </c>
      <c r="B349" s="10" t="s">
        <v>673</v>
      </c>
      <c r="C349" s="12">
        <v>12.785930059146613</v>
      </c>
      <c r="D349" s="12">
        <v>12.012315456014521</v>
      </c>
      <c r="E349" s="13">
        <v>-0.77361460313209207</v>
      </c>
      <c r="F349" s="64">
        <v>-6.050514898434587E-2</v>
      </c>
      <c r="G349" s="15">
        <v>42089</v>
      </c>
      <c r="H349" s="16">
        <v>303.78317515613611</v>
      </c>
      <c r="I349" s="67">
        <v>285.40272888437647</v>
      </c>
      <c r="J349" s="17">
        <v>-18.380446271759638</v>
      </c>
      <c r="K349" s="64">
        <v>-6.0505148984345822E-2</v>
      </c>
      <c r="O349" s="69"/>
      <c r="P349" s="69"/>
      <c r="Q349" s="70"/>
      <c r="R349" s="70"/>
      <c r="S349" s="69"/>
    </row>
    <row r="350" spans="1:19" x14ac:dyDescent="0.25">
      <c r="A350" s="10" t="s">
        <v>674</v>
      </c>
      <c r="B350" s="10" t="s">
        <v>675</v>
      </c>
      <c r="C350" s="12">
        <v>14.541825137707519</v>
      </c>
      <c r="D350" s="12">
        <v>13.85828645584758</v>
      </c>
      <c r="E350" s="13">
        <v>-0.6835386818599396</v>
      </c>
      <c r="F350" s="64">
        <v>-4.7005013152544184E-2</v>
      </c>
      <c r="G350" s="15">
        <v>49548</v>
      </c>
      <c r="H350" s="16">
        <v>293.48964918276261</v>
      </c>
      <c r="I350" s="67">
        <v>279.69416436279124</v>
      </c>
      <c r="J350" s="17">
        <v>-13.795484819971364</v>
      </c>
      <c r="K350" s="64">
        <v>-4.7005013152544281E-2</v>
      </c>
      <c r="O350" s="69"/>
      <c r="P350" s="69"/>
      <c r="Q350" s="70"/>
      <c r="R350" s="70"/>
      <c r="S350" s="69"/>
    </row>
    <row r="351" spans="1:19" x14ac:dyDescent="0.25">
      <c r="A351" s="10" t="s">
        <v>676</v>
      </c>
      <c r="B351" s="10" t="s">
        <v>677</v>
      </c>
      <c r="C351" s="12">
        <v>10.961168572503754</v>
      </c>
      <c r="D351" s="12">
        <v>10.638221505662065</v>
      </c>
      <c r="E351" s="13">
        <v>-0.32294706684168872</v>
      </c>
      <c r="F351" s="64">
        <v>-2.9462831878327829E-2</v>
      </c>
      <c r="G351" s="15">
        <v>43727</v>
      </c>
      <c r="H351" s="16">
        <v>250.6727782034842</v>
      </c>
      <c r="I351" s="67">
        <v>243.28724828280158</v>
      </c>
      <c r="J351" s="17">
        <v>-7.3855299206826146</v>
      </c>
      <c r="K351" s="64">
        <v>-2.9462831878327825E-2</v>
      </c>
      <c r="O351" s="69"/>
      <c r="P351" s="69"/>
      <c r="Q351" s="70"/>
      <c r="R351" s="70"/>
      <c r="S351" s="69"/>
    </row>
    <row r="352" spans="1:19" x14ac:dyDescent="0.25">
      <c r="A352" s="10" t="s">
        <v>678</v>
      </c>
      <c r="B352" s="10" t="s">
        <v>679</v>
      </c>
      <c r="C352" s="12">
        <v>15.465165781467205</v>
      </c>
      <c r="D352" s="12">
        <v>14.823515601947735</v>
      </c>
      <c r="E352" s="13">
        <v>-0.64165017951946979</v>
      </c>
      <c r="F352" s="64">
        <v>-4.1490029178244958E-2</v>
      </c>
      <c r="G352" s="15">
        <v>55143</v>
      </c>
      <c r="H352" s="16">
        <v>280.45564770627652</v>
      </c>
      <c r="I352" s="67">
        <v>268.81953469973951</v>
      </c>
      <c r="J352" s="17">
        <v>-11.636113006537016</v>
      </c>
      <c r="K352" s="64">
        <v>-4.1490029178245007E-2</v>
      </c>
      <c r="O352" s="69"/>
      <c r="P352" s="69"/>
      <c r="Q352" s="70"/>
      <c r="R352" s="70"/>
      <c r="S352" s="69"/>
    </row>
    <row r="353" spans="1:19" x14ac:dyDescent="0.25">
      <c r="A353" s="10" t="s">
        <v>680</v>
      </c>
      <c r="B353" s="10" t="s">
        <v>681</v>
      </c>
      <c r="C353" s="12">
        <v>9.5881723275821411</v>
      </c>
      <c r="D353" s="12">
        <v>9.1110058464757113</v>
      </c>
      <c r="E353" s="13">
        <v>-0.47716648110642979</v>
      </c>
      <c r="F353" s="64">
        <v>-4.9766156135280612E-2</v>
      </c>
      <c r="G353" s="15">
        <v>46179</v>
      </c>
      <c r="H353" s="16">
        <v>207.63057510084977</v>
      </c>
      <c r="I353" s="67">
        <v>197.29759948192276</v>
      </c>
      <c r="J353" s="17">
        <v>-10.332975618927009</v>
      </c>
      <c r="K353" s="64">
        <v>-4.9766156135280668E-2</v>
      </c>
      <c r="O353" s="69"/>
      <c r="P353" s="69"/>
      <c r="Q353" s="70"/>
      <c r="R353" s="70"/>
      <c r="S353" s="69"/>
    </row>
    <row r="354" spans="1:19" x14ac:dyDescent="0.25">
      <c r="A354" s="10" t="s">
        <v>682</v>
      </c>
      <c r="B354" s="10" t="s">
        <v>683</v>
      </c>
      <c r="C354" s="12">
        <v>13.791431422917773</v>
      </c>
      <c r="D354" s="12">
        <v>13.25214175474269</v>
      </c>
      <c r="E354" s="13">
        <v>-0.53928966817508339</v>
      </c>
      <c r="F354" s="64">
        <v>-3.9103241109470638E-2</v>
      </c>
      <c r="G354" s="15">
        <v>57131</v>
      </c>
      <c r="H354" s="16">
        <v>241.40014043020031</v>
      </c>
      <c r="I354" s="67">
        <v>231.96061253509811</v>
      </c>
      <c r="J354" s="17">
        <v>-9.4395278951022021</v>
      </c>
      <c r="K354" s="64">
        <v>-3.9103241109470672E-2</v>
      </c>
      <c r="O354" s="69"/>
      <c r="P354" s="69"/>
      <c r="Q354" s="70"/>
      <c r="R354" s="70"/>
      <c r="S354" s="69"/>
    </row>
    <row r="355" spans="1:19" x14ac:dyDescent="0.25">
      <c r="A355" s="10" t="s">
        <v>684</v>
      </c>
      <c r="B355" s="10" t="s">
        <v>685</v>
      </c>
      <c r="C355" s="12">
        <v>11.005212469863887</v>
      </c>
      <c r="D355" s="12">
        <v>10.462943593972678</v>
      </c>
      <c r="E355" s="13">
        <v>-0.54226887589120842</v>
      </c>
      <c r="F355" s="64">
        <v>-4.9273821598277173E-2</v>
      </c>
      <c r="G355" s="15">
        <v>43372</v>
      </c>
      <c r="H355" s="16">
        <v>253.7400274339179</v>
      </c>
      <c r="I355" s="67">
        <v>241.23728658979704</v>
      </c>
      <c r="J355" s="17">
        <v>-12.502740844120865</v>
      </c>
      <c r="K355" s="64">
        <v>-4.9273821598277326E-2</v>
      </c>
      <c r="O355" s="69"/>
      <c r="P355" s="69"/>
      <c r="Q355" s="70"/>
      <c r="R355" s="70"/>
      <c r="S355" s="69"/>
    </row>
    <row r="356" spans="1:19" x14ac:dyDescent="0.25">
      <c r="A356" s="10" t="s">
        <v>686</v>
      </c>
      <c r="B356" s="10" t="s">
        <v>687</v>
      </c>
      <c r="C356" s="12">
        <v>8.6645228294313004</v>
      </c>
      <c r="D356" s="12">
        <v>8.1099933683476966</v>
      </c>
      <c r="E356" s="13">
        <v>-0.55452946108360379</v>
      </c>
      <c r="F356" s="64">
        <v>-6.4000000000000071E-2</v>
      </c>
      <c r="G356" s="15">
        <v>32051</v>
      </c>
      <c r="H356" s="16">
        <v>270.33549123057941</v>
      </c>
      <c r="I356" s="67">
        <v>253.03401979182232</v>
      </c>
      <c r="J356" s="17">
        <v>-17.30147143875709</v>
      </c>
      <c r="K356" s="64">
        <v>-6.4000000000000029E-2</v>
      </c>
      <c r="O356" s="69"/>
      <c r="P356" s="69"/>
      <c r="Q356" s="70"/>
      <c r="R356" s="70"/>
      <c r="S356" s="69"/>
    </row>
    <row r="357" spans="1:19" x14ac:dyDescent="0.25">
      <c r="A357" s="10" t="s">
        <v>688</v>
      </c>
      <c r="B357" s="10" t="s">
        <v>689</v>
      </c>
      <c r="C357" s="12">
        <v>10.134846881015708</v>
      </c>
      <c r="D357" s="12">
        <v>9.8795617183068387</v>
      </c>
      <c r="E357" s="13">
        <v>-0.25528516270886925</v>
      </c>
      <c r="F357" s="64">
        <v>-2.518885245193608E-2</v>
      </c>
      <c r="G357" s="15">
        <v>39667</v>
      </c>
      <c r="H357" s="16">
        <v>255.4981944945599</v>
      </c>
      <c r="I357" s="67">
        <v>249.06248817170038</v>
      </c>
      <c r="J357" s="17">
        <v>-6.4357063228595166</v>
      </c>
      <c r="K357" s="64">
        <v>-2.5188852451936004E-2</v>
      </c>
      <c r="O357" s="69"/>
      <c r="P357" s="69"/>
      <c r="Q357" s="70"/>
      <c r="R357" s="70"/>
      <c r="S357" s="69"/>
    </row>
    <row r="358" spans="1:19" x14ac:dyDescent="0.25">
      <c r="A358" s="10" t="s">
        <v>690</v>
      </c>
      <c r="B358" s="10" t="s">
        <v>691</v>
      </c>
      <c r="C358" s="12">
        <v>8.5067975901679986</v>
      </c>
      <c r="D358" s="12">
        <v>8.1441804999171481</v>
      </c>
      <c r="E358" s="13">
        <v>-0.36261709025085054</v>
      </c>
      <c r="F358" s="64">
        <v>-4.2626744836383172E-2</v>
      </c>
      <c r="G358" s="15">
        <v>29180</v>
      </c>
      <c r="H358" s="16">
        <v>291.52836155476348</v>
      </c>
      <c r="I358" s="67">
        <v>279.10145647419972</v>
      </c>
      <c r="J358" s="17">
        <v>-12.426905080563756</v>
      </c>
      <c r="K358" s="64">
        <v>-4.2626744836383158E-2</v>
      </c>
      <c r="O358" s="69"/>
      <c r="P358" s="69"/>
      <c r="Q358" s="70"/>
      <c r="R358" s="70"/>
      <c r="S358" s="69"/>
    </row>
    <row r="359" spans="1:19" x14ac:dyDescent="0.25">
      <c r="A359" s="10" t="s">
        <v>692</v>
      </c>
      <c r="B359" s="10" t="s">
        <v>693</v>
      </c>
      <c r="C359" s="12">
        <v>22.315944438580736</v>
      </c>
      <c r="D359" s="12">
        <v>21.34205556017449</v>
      </c>
      <c r="E359" s="13">
        <v>-0.97388887840624605</v>
      </c>
      <c r="F359" s="64">
        <v>-4.3640943859070844E-2</v>
      </c>
      <c r="G359" s="15">
        <v>59583</v>
      </c>
      <c r="H359" s="16">
        <v>374.53542853801815</v>
      </c>
      <c r="I359" s="67">
        <v>358.19034892795747</v>
      </c>
      <c r="J359" s="17">
        <v>-16.345079610060679</v>
      </c>
      <c r="K359" s="64">
        <v>-4.3640943859070816E-2</v>
      </c>
      <c r="O359" s="69"/>
      <c r="P359" s="69"/>
      <c r="Q359" s="70"/>
      <c r="R359" s="70"/>
      <c r="S359" s="69"/>
    </row>
    <row r="360" spans="1:19" x14ac:dyDescent="0.25">
      <c r="A360" s="10" t="s">
        <v>694</v>
      </c>
      <c r="B360" s="10" t="s">
        <v>695</v>
      </c>
      <c r="C360" s="12">
        <v>11.687578299350838</v>
      </c>
      <c r="D360" s="12">
        <v>11.572296079839637</v>
      </c>
      <c r="E360" s="13">
        <v>-0.11528221951120088</v>
      </c>
      <c r="F360" s="64">
        <v>-9.8636532358122465E-3</v>
      </c>
      <c r="G360" s="15">
        <v>42800</v>
      </c>
      <c r="H360" s="16">
        <v>273.07425933062706</v>
      </c>
      <c r="I360" s="67">
        <v>270.38074952896352</v>
      </c>
      <c r="J360" s="17">
        <v>-2.6935098016635379</v>
      </c>
      <c r="K360" s="64">
        <v>-9.8636532358121216E-3</v>
      </c>
      <c r="O360" s="69"/>
      <c r="P360" s="69"/>
      <c r="Q360" s="70"/>
      <c r="R360" s="70"/>
      <c r="S360" s="69"/>
    </row>
    <row r="361" spans="1:19" x14ac:dyDescent="0.25">
      <c r="A361" s="10" t="s">
        <v>696</v>
      </c>
      <c r="B361" s="10" t="s">
        <v>697</v>
      </c>
      <c r="C361" s="12">
        <v>12.359614540365238</v>
      </c>
      <c r="D361" s="12">
        <v>11.912219861948412</v>
      </c>
      <c r="E361" s="13">
        <v>-0.4473946784168259</v>
      </c>
      <c r="F361" s="64">
        <v>-3.6198109330649479E-2</v>
      </c>
      <c r="G361" s="15">
        <v>47441</v>
      </c>
      <c r="H361" s="16">
        <v>260.5260121069378</v>
      </c>
      <c r="I361" s="67">
        <v>251.0954630372128</v>
      </c>
      <c r="J361" s="17">
        <v>-9.4305490697250036</v>
      </c>
      <c r="K361" s="64">
        <v>-3.619810933064932E-2</v>
      </c>
      <c r="O361" s="69"/>
      <c r="P361" s="69"/>
      <c r="Q361" s="70"/>
      <c r="R361" s="70"/>
      <c r="S361" s="69"/>
    </row>
    <row r="362" spans="1:19" x14ac:dyDescent="0.25">
      <c r="A362" s="10" t="s">
        <v>698</v>
      </c>
      <c r="B362" s="10" t="s">
        <v>699</v>
      </c>
      <c r="C362" s="12">
        <v>14.189304906015909</v>
      </c>
      <c r="D362" s="12">
        <v>13.615803611571717</v>
      </c>
      <c r="E362" s="13">
        <v>-0.57350129444419196</v>
      </c>
      <c r="F362" s="64">
        <v>-4.0417856846605767E-2</v>
      </c>
      <c r="G362" s="15">
        <v>58904</v>
      </c>
      <c r="H362" s="16">
        <v>240.88864773217287</v>
      </c>
      <c r="I362" s="67">
        <v>231.15244485216144</v>
      </c>
      <c r="J362" s="17">
        <v>-9.7362028800114331</v>
      </c>
      <c r="K362" s="64">
        <v>-4.0417856846605871E-2</v>
      </c>
      <c r="O362" s="69"/>
      <c r="P362" s="69"/>
      <c r="Q362" s="70"/>
      <c r="R362" s="70"/>
      <c r="S362" s="69"/>
    </row>
    <row r="363" spans="1:19" x14ac:dyDescent="0.25">
      <c r="A363" s="10" t="s">
        <v>700</v>
      </c>
      <c r="B363" s="10" t="s">
        <v>701</v>
      </c>
      <c r="C363" s="12">
        <v>14.887501746929949</v>
      </c>
      <c r="D363" s="12">
        <v>13.945679558956609</v>
      </c>
      <c r="E363" s="13">
        <v>-0.94182218797334016</v>
      </c>
      <c r="F363" s="64">
        <v>-6.3262608057631939E-2</v>
      </c>
      <c r="G363" s="15">
        <v>55483</v>
      </c>
      <c r="H363" s="16">
        <v>268.32546450137789</v>
      </c>
      <c r="I363" s="67">
        <v>251.35049580874519</v>
      </c>
      <c r="J363" s="17">
        <v>-16.9749686926327</v>
      </c>
      <c r="K363" s="64">
        <v>-6.3262608057631939E-2</v>
      </c>
      <c r="O363" s="69"/>
      <c r="P363" s="69"/>
      <c r="Q363" s="70"/>
      <c r="R363" s="70"/>
      <c r="S363" s="69"/>
    </row>
    <row r="364" spans="1:19" x14ac:dyDescent="0.25">
      <c r="A364" s="10" t="s">
        <v>702</v>
      </c>
      <c r="B364" s="10" t="s">
        <v>703</v>
      </c>
      <c r="C364" s="12">
        <v>19.65342082597321</v>
      </c>
      <c r="D364" s="12">
        <v>19.500933491188022</v>
      </c>
      <c r="E364" s="13">
        <v>-0.15248733478518872</v>
      </c>
      <c r="F364" s="64">
        <v>-7.7588189931631279E-3</v>
      </c>
      <c r="G364" s="15">
        <v>56412</v>
      </c>
      <c r="H364" s="16">
        <v>348.39078256351854</v>
      </c>
      <c r="I364" s="67">
        <v>345.6876815427218</v>
      </c>
      <c r="J364" s="17">
        <v>-2.703101020796737</v>
      </c>
      <c r="K364" s="64">
        <v>-7.7588189931629666E-3</v>
      </c>
      <c r="O364" s="69"/>
      <c r="P364" s="69"/>
      <c r="Q364" s="70"/>
      <c r="R364" s="70"/>
      <c r="S364" s="69"/>
    </row>
    <row r="365" spans="1:19" x14ac:dyDescent="0.25">
      <c r="A365" s="10" t="s">
        <v>704</v>
      </c>
      <c r="B365" s="10" t="s">
        <v>705</v>
      </c>
      <c r="C365" s="12">
        <v>10.045421516320999</v>
      </c>
      <c r="D365" s="12">
        <v>10.071150504813128</v>
      </c>
      <c r="E365" s="13">
        <v>2.5728988492128124E-2</v>
      </c>
      <c r="F365" s="64">
        <v>2.5612651943301449E-3</v>
      </c>
      <c r="G365" s="15">
        <v>31476</v>
      </c>
      <c r="H365" s="16">
        <v>319.14542878132545</v>
      </c>
      <c r="I365" s="67">
        <v>319.96284485999263</v>
      </c>
      <c r="J365" s="17">
        <v>0.81741607866717914</v>
      </c>
      <c r="K365" s="64">
        <v>2.5612651943301454E-3</v>
      </c>
      <c r="O365" s="69"/>
      <c r="P365" s="69"/>
      <c r="Q365" s="70"/>
      <c r="R365" s="70"/>
      <c r="S365" s="69"/>
    </row>
    <row r="366" spans="1:19" x14ac:dyDescent="0.25">
      <c r="A366" s="10" t="s">
        <v>706</v>
      </c>
      <c r="B366" s="10" t="s">
        <v>707</v>
      </c>
      <c r="C366" s="12">
        <v>15.679443530271199</v>
      </c>
      <c r="D366" s="12">
        <v>15.088667388702873</v>
      </c>
      <c r="E366" s="13">
        <v>-0.59077614156832503</v>
      </c>
      <c r="F366" s="64">
        <v>-3.7678387018503248E-2</v>
      </c>
      <c r="G366" s="15">
        <v>56771</v>
      </c>
      <c r="H366" s="16">
        <v>276.18755227618323</v>
      </c>
      <c r="I366" s="67">
        <v>265.78125079182809</v>
      </c>
      <c r="J366" s="17">
        <v>-10.40630148435514</v>
      </c>
      <c r="K366" s="64">
        <v>-3.767838701850329E-2</v>
      </c>
      <c r="O366" s="69"/>
      <c r="P366" s="69"/>
      <c r="Q366" s="70"/>
      <c r="R366" s="70"/>
      <c r="S366" s="69"/>
    </row>
    <row r="367" spans="1:19" x14ac:dyDescent="0.25">
      <c r="A367" s="10" t="s">
        <v>708</v>
      </c>
      <c r="B367" s="10" t="s">
        <v>709</v>
      </c>
      <c r="C367" s="12">
        <v>9.9043702602943515</v>
      </c>
      <c r="D367" s="12">
        <v>9.6667829916558805</v>
      </c>
      <c r="E367" s="13">
        <v>-0.23758726863847102</v>
      </c>
      <c r="F367" s="64">
        <v>-2.3988124675723713E-2</v>
      </c>
      <c r="G367" s="15">
        <v>37309</v>
      </c>
      <c r="H367" s="16">
        <v>265.46866065277419</v>
      </c>
      <c r="I367" s="67">
        <v>259.10056532353804</v>
      </c>
      <c r="J367" s="17">
        <v>-6.3680953292361551</v>
      </c>
      <c r="K367" s="64">
        <v>-2.3988124675723779E-2</v>
      </c>
      <c r="O367" s="69"/>
      <c r="P367" s="69"/>
      <c r="Q367" s="70"/>
      <c r="R367" s="70"/>
      <c r="S367" s="69"/>
    </row>
    <row r="368" spans="1:19" x14ac:dyDescent="0.25">
      <c r="A368" s="10" t="s">
        <v>710</v>
      </c>
      <c r="B368" s="10" t="s">
        <v>711</v>
      </c>
      <c r="C368" s="12">
        <v>18.878858273970334</v>
      </c>
      <c r="D368" s="12">
        <v>19.220301543534976</v>
      </c>
      <c r="E368" s="13">
        <v>0.34144326956464255</v>
      </c>
      <c r="F368" s="64">
        <v>1.8086012650214946E-2</v>
      </c>
      <c r="G368" s="15">
        <v>58861</v>
      </c>
      <c r="H368" s="16">
        <v>320.73628164608709</v>
      </c>
      <c r="I368" s="67">
        <v>326.53712209332116</v>
      </c>
      <c r="J368" s="17">
        <v>5.8008404472340658</v>
      </c>
      <c r="K368" s="64">
        <v>1.8086012650215044E-2</v>
      </c>
      <c r="O368" s="69"/>
      <c r="P368" s="69"/>
      <c r="Q368" s="70"/>
      <c r="R368" s="70"/>
      <c r="S368" s="69"/>
    </row>
    <row r="369" spans="1:19" x14ac:dyDescent="0.25">
      <c r="A369" s="10" t="s">
        <v>712</v>
      </c>
      <c r="B369" s="10" t="s">
        <v>713</v>
      </c>
      <c r="C369" s="12">
        <v>9.7325908185578012</v>
      </c>
      <c r="D369" s="12">
        <v>9.3321987414641612</v>
      </c>
      <c r="E369" s="13">
        <v>-0.40039207709364</v>
      </c>
      <c r="F369" s="64">
        <v>-4.1139310647909377E-2</v>
      </c>
      <c r="G369" s="15">
        <v>34712</v>
      </c>
      <c r="H369" s="16">
        <v>280.3811597879062</v>
      </c>
      <c r="I369" s="67">
        <v>268.84647215557044</v>
      </c>
      <c r="J369" s="17">
        <v>-11.534687632335761</v>
      </c>
      <c r="K369" s="64">
        <v>-4.1139310647909273E-2</v>
      </c>
      <c r="O369" s="69"/>
      <c r="P369" s="69"/>
      <c r="Q369" s="70"/>
      <c r="R369" s="70"/>
      <c r="S369" s="69"/>
    </row>
    <row r="370" spans="1:19" x14ac:dyDescent="0.25">
      <c r="A370" s="10" t="s">
        <v>714</v>
      </c>
      <c r="B370" s="10" t="s">
        <v>715</v>
      </c>
      <c r="C370" s="12">
        <v>11.97471777015234</v>
      </c>
      <c r="D370" s="12">
        <v>11.736722273263348</v>
      </c>
      <c r="E370" s="13">
        <v>-0.23799549688899191</v>
      </c>
      <c r="F370" s="64">
        <v>-1.9874831412077961E-2</v>
      </c>
      <c r="G370" s="15">
        <v>41467</v>
      </c>
      <c r="H370" s="16">
        <v>288.77704608851235</v>
      </c>
      <c r="I370" s="67">
        <v>283.03765098182527</v>
      </c>
      <c r="J370" s="17">
        <v>-5.7393951066870841</v>
      </c>
      <c r="K370" s="64">
        <v>-1.9874831412078079E-2</v>
      </c>
      <c r="O370" s="69"/>
      <c r="P370" s="69"/>
      <c r="Q370" s="70"/>
      <c r="R370" s="70"/>
      <c r="S370" s="69"/>
    </row>
    <row r="371" spans="1:19" x14ac:dyDescent="0.25">
      <c r="A371" s="10" t="s">
        <v>716</v>
      </c>
      <c r="B371" s="10" t="s">
        <v>717</v>
      </c>
      <c r="C371" s="12">
        <v>11.422377946847192</v>
      </c>
      <c r="D371" s="12">
        <v>11.347067256243072</v>
      </c>
      <c r="E371" s="13">
        <v>-7.5310690604119657E-2</v>
      </c>
      <c r="F371" s="64">
        <v>-6.5932585101429724E-3</v>
      </c>
      <c r="G371" s="15">
        <v>35456</v>
      </c>
      <c r="H371" s="16">
        <v>322.15641772470644</v>
      </c>
      <c r="I371" s="67">
        <v>320.03235718194588</v>
      </c>
      <c r="J371" s="17">
        <v>-2.1240605427605601</v>
      </c>
      <c r="K371" s="64">
        <v>-6.593258510142864E-3</v>
      </c>
      <c r="O371" s="69"/>
      <c r="P371" s="69"/>
      <c r="Q371" s="70"/>
      <c r="R371" s="70"/>
      <c r="S371" s="69"/>
    </row>
    <row r="372" spans="1:19" x14ac:dyDescent="0.25">
      <c r="A372" s="10" t="s">
        <v>718</v>
      </c>
      <c r="B372" s="10" t="s">
        <v>719</v>
      </c>
      <c r="C372" s="12">
        <v>11.560668516738165</v>
      </c>
      <c r="D372" s="12">
        <v>11.518008257652005</v>
      </c>
      <c r="E372" s="13">
        <v>-4.2660259086160224E-2</v>
      </c>
      <c r="F372" s="64">
        <v>-3.6901204306995206E-3</v>
      </c>
      <c r="G372" s="15">
        <v>35660</v>
      </c>
      <c r="H372" s="16">
        <v>324.1914895327584</v>
      </c>
      <c r="I372" s="67">
        <v>322.99518389377471</v>
      </c>
      <c r="J372" s="17">
        <v>-1.1963056389836879</v>
      </c>
      <c r="K372" s="64">
        <v>-3.6901204306993554E-3</v>
      </c>
      <c r="O372" s="69"/>
      <c r="P372" s="69"/>
      <c r="Q372" s="70"/>
      <c r="R372" s="70"/>
      <c r="S372" s="69"/>
    </row>
    <row r="373" spans="1:19" x14ac:dyDescent="0.25">
      <c r="A373" s="10" t="s">
        <v>720</v>
      </c>
      <c r="B373" s="10" t="s">
        <v>721</v>
      </c>
      <c r="C373" s="12">
        <v>14.195329063317672</v>
      </c>
      <c r="D373" s="12">
        <v>13.962079180015605</v>
      </c>
      <c r="E373" s="13">
        <v>-0.23324988330206686</v>
      </c>
      <c r="F373" s="64">
        <v>-1.6431453068940179E-2</v>
      </c>
      <c r="G373" s="15">
        <v>51812</v>
      </c>
      <c r="H373" s="16">
        <v>273.97763188677663</v>
      </c>
      <c r="I373" s="67">
        <v>269.47578128648973</v>
      </c>
      <c r="J373" s="17">
        <v>-4.5018506002869003</v>
      </c>
      <c r="K373" s="64">
        <v>-1.643145306894004E-2</v>
      </c>
      <c r="O373" s="69"/>
      <c r="P373" s="69"/>
      <c r="Q373" s="70"/>
      <c r="R373" s="70"/>
      <c r="S373" s="69"/>
    </row>
    <row r="374" spans="1:19" x14ac:dyDescent="0.25">
      <c r="A374" s="10" t="s">
        <v>722</v>
      </c>
      <c r="B374" s="10" t="s">
        <v>723</v>
      </c>
      <c r="C374" s="12">
        <v>14.126153103217467</v>
      </c>
      <c r="D374" s="12">
        <v>13.736184071415963</v>
      </c>
      <c r="E374" s="13">
        <v>-0.38996903180150433</v>
      </c>
      <c r="F374" s="64">
        <v>-2.760617338294899E-2</v>
      </c>
      <c r="G374" s="15">
        <v>41511</v>
      </c>
      <c r="H374" s="16">
        <v>340.29903165949912</v>
      </c>
      <c r="I374" s="67">
        <v>330.90467758945732</v>
      </c>
      <c r="J374" s="17">
        <v>-9.3943540700417998</v>
      </c>
      <c r="K374" s="64">
        <v>-2.7606173382949049E-2</v>
      </c>
      <c r="O374" s="69"/>
      <c r="P374" s="69"/>
      <c r="Q374" s="70"/>
      <c r="R374" s="70"/>
      <c r="S374" s="69"/>
    </row>
    <row r="375" spans="1:19" x14ac:dyDescent="0.25">
      <c r="A375" s="10" t="s">
        <v>724</v>
      </c>
      <c r="B375" s="10" t="s">
        <v>725</v>
      </c>
      <c r="C375" s="12">
        <v>8.5503268982535001</v>
      </c>
      <c r="D375" s="12">
        <v>8.1482800599178624</v>
      </c>
      <c r="E375" s="13">
        <v>-0.4020468383356377</v>
      </c>
      <c r="F375" s="64">
        <v>-4.7021224231527367E-2</v>
      </c>
      <c r="G375" s="15">
        <v>27214</v>
      </c>
      <c r="H375" s="16">
        <v>314.18853892310943</v>
      </c>
      <c r="I375" s="67">
        <v>299.41500918342996</v>
      </c>
      <c r="J375" s="17">
        <v>-14.773529739679475</v>
      </c>
      <c r="K375" s="64">
        <v>-4.7021224231527312E-2</v>
      </c>
      <c r="O375" s="69"/>
      <c r="P375" s="69"/>
      <c r="Q375" s="70"/>
      <c r="R375" s="70"/>
      <c r="S375" s="69"/>
    </row>
    <row r="376" spans="1:19" x14ac:dyDescent="0.25">
      <c r="A376" s="10" t="s">
        <v>726</v>
      </c>
      <c r="B376" s="10" t="s">
        <v>727</v>
      </c>
      <c r="C376" s="12">
        <v>16.38581373836092</v>
      </c>
      <c r="D376" s="12">
        <v>15.468502854559574</v>
      </c>
      <c r="E376" s="13">
        <v>-0.91731088380134551</v>
      </c>
      <c r="F376" s="64">
        <v>-5.5982015812484423E-2</v>
      </c>
      <c r="G376" s="15">
        <v>55014</v>
      </c>
      <c r="H376" s="16">
        <v>297.84807027958192</v>
      </c>
      <c r="I376" s="67">
        <v>281.17393489947239</v>
      </c>
      <c r="J376" s="17">
        <v>-16.674135380109533</v>
      </c>
      <c r="K376" s="64">
        <v>-5.5982015812484444E-2</v>
      </c>
      <c r="O376" s="69"/>
      <c r="P376" s="69"/>
      <c r="Q376" s="70"/>
      <c r="R376" s="70"/>
      <c r="S376" s="69"/>
    </row>
    <row r="377" spans="1:19" x14ac:dyDescent="0.25">
      <c r="A377" s="10" t="s">
        <v>728</v>
      </c>
      <c r="B377" s="10" t="s">
        <v>729</v>
      </c>
      <c r="C377" s="12">
        <v>12.704821851605077</v>
      </c>
      <c r="D377" s="12">
        <v>12.624651604955696</v>
      </c>
      <c r="E377" s="13">
        <v>-8.0170246649380772E-2</v>
      </c>
      <c r="F377" s="64">
        <v>-6.3102220232432761E-3</v>
      </c>
      <c r="G377" s="15">
        <v>44402</v>
      </c>
      <c r="H377" s="16">
        <v>286.1317474799576</v>
      </c>
      <c r="I377" s="67">
        <v>284.32619262546046</v>
      </c>
      <c r="J377" s="17">
        <v>-1.8055548544971316</v>
      </c>
      <c r="K377" s="64">
        <v>-6.3102220232433438E-3</v>
      </c>
      <c r="O377" s="69"/>
      <c r="P377" s="69"/>
      <c r="Q377" s="70"/>
      <c r="R377" s="70"/>
      <c r="S377" s="69"/>
    </row>
    <row r="378" spans="1:19" x14ac:dyDescent="0.25">
      <c r="A378" s="10" t="s">
        <v>730</v>
      </c>
      <c r="B378" s="10" t="s">
        <v>731</v>
      </c>
      <c r="C378" s="12">
        <v>13.126413869069227</v>
      </c>
      <c r="D378" s="12">
        <v>13.085895830827081</v>
      </c>
      <c r="E378" s="13">
        <v>-4.0518038242145948E-2</v>
      </c>
      <c r="F378" s="64">
        <v>-3.0867561122403511E-3</v>
      </c>
      <c r="G378" s="15">
        <v>55209</v>
      </c>
      <c r="H378" s="16">
        <v>237.75858771340228</v>
      </c>
      <c r="I378" s="67">
        <v>237.02468493954032</v>
      </c>
      <c r="J378" s="17">
        <v>-0.73390277386195635</v>
      </c>
      <c r="K378" s="64">
        <v>-3.0867561122402596E-3</v>
      </c>
      <c r="O378" s="69"/>
      <c r="P378" s="69"/>
      <c r="Q378" s="70"/>
      <c r="R378" s="70"/>
      <c r="S378" s="69"/>
    </row>
    <row r="379" spans="1:19" x14ac:dyDescent="0.25">
      <c r="A379" s="10" t="s">
        <v>732</v>
      </c>
      <c r="B379" s="10" t="s">
        <v>733</v>
      </c>
      <c r="C379" s="12">
        <v>15.771156074080007</v>
      </c>
      <c r="D379" s="12">
        <v>15.149376514459645</v>
      </c>
      <c r="E379" s="13">
        <v>-0.62177955962036258</v>
      </c>
      <c r="F379" s="64">
        <v>-3.9425109782678588E-2</v>
      </c>
      <c r="G379" s="15">
        <v>60946</v>
      </c>
      <c r="H379" s="16">
        <v>258.77261959898942</v>
      </c>
      <c r="I379" s="67">
        <v>248.57048066254791</v>
      </c>
      <c r="J379" s="17">
        <v>-10.202138936441514</v>
      </c>
      <c r="K379" s="64">
        <v>-3.9425109782678706E-2</v>
      </c>
      <c r="O379" s="69"/>
      <c r="P379" s="69"/>
      <c r="Q379" s="70"/>
      <c r="R379" s="70"/>
      <c r="S379" s="69"/>
    </row>
    <row r="380" spans="1:19" x14ac:dyDescent="0.25">
      <c r="A380" s="10" t="s">
        <v>734</v>
      </c>
      <c r="B380" s="10" t="s">
        <v>735</v>
      </c>
      <c r="C380" s="12">
        <v>9.7850395424780867</v>
      </c>
      <c r="D380" s="12">
        <v>9.3573615791621236</v>
      </c>
      <c r="E380" s="13">
        <v>-0.42767796331596308</v>
      </c>
      <c r="F380" s="64">
        <v>-4.3707331121081244E-2</v>
      </c>
      <c r="G380" s="15">
        <v>28016</v>
      </c>
      <c r="H380" s="16">
        <v>349.26611730718474</v>
      </c>
      <c r="I380" s="67">
        <v>334.00062746866519</v>
      </c>
      <c r="J380" s="17">
        <v>-15.265489838519557</v>
      </c>
      <c r="K380" s="64">
        <v>-4.3707331121081328E-2</v>
      </c>
      <c r="O380" s="69"/>
      <c r="P380" s="69"/>
      <c r="Q380" s="70"/>
      <c r="R380" s="70"/>
      <c r="S380" s="69"/>
    </row>
    <row r="381" spans="1:19" x14ac:dyDescent="0.25">
      <c r="A381" s="10" t="s">
        <v>736</v>
      </c>
      <c r="B381" s="10" t="s">
        <v>737</v>
      </c>
      <c r="C381" s="12">
        <v>19.34200597433987</v>
      </c>
      <c r="D381" s="12">
        <v>18.810806282663329</v>
      </c>
      <c r="E381" s="13">
        <v>-0.53119969167654091</v>
      </c>
      <c r="F381" s="64">
        <v>-2.7463526398516191E-2</v>
      </c>
      <c r="G381" s="15">
        <v>72111</v>
      </c>
      <c r="H381" s="16">
        <v>268.2254576186694</v>
      </c>
      <c r="I381" s="67">
        <v>260.85904068260504</v>
      </c>
      <c r="J381" s="17">
        <v>-7.3664169360643541</v>
      </c>
      <c r="K381" s="64">
        <v>-2.7463526398515972E-2</v>
      </c>
      <c r="O381" s="69"/>
      <c r="P381" s="69"/>
      <c r="Q381" s="70"/>
      <c r="R381" s="70"/>
      <c r="S381" s="69"/>
    </row>
    <row r="382" spans="1:19" x14ac:dyDescent="0.25">
      <c r="A382" s="10" t="s">
        <v>738</v>
      </c>
      <c r="B382" s="10" t="s">
        <v>739</v>
      </c>
      <c r="C382" s="12">
        <v>13.906038790303827</v>
      </c>
      <c r="D382" s="12">
        <v>13.823479336554666</v>
      </c>
      <c r="E382" s="13">
        <v>-8.2559453749160738E-2</v>
      </c>
      <c r="F382" s="64">
        <v>-5.9369497665090962E-3</v>
      </c>
      <c r="G382" s="15">
        <v>55245</v>
      </c>
      <c r="H382" s="16">
        <v>251.71578948871075</v>
      </c>
      <c r="I382" s="67">
        <v>250.2213654910791</v>
      </c>
      <c r="J382" s="17">
        <v>-1.4944239976316567</v>
      </c>
      <c r="K382" s="64">
        <v>-5.9369497665091066E-3</v>
      </c>
      <c r="O382" s="69"/>
      <c r="P382" s="69"/>
      <c r="Q382" s="70"/>
      <c r="R382" s="70"/>
      <c r="S382" s="69"/>
    </row>
    <row r="383" spans="1:19" x14ac:dyDescent="0.25">
      <c r="A383" s="10" t="s">
        <v>740</v>
      </c>
      <c r="B383" s="10" t="s">
        <v>741</v>
      </c>
      <c r="C383" s="12">
        <v>15.393126160113132</v>
      </c>
      <c r="D383" s="12">
        <v>14.496961956060428</v>
      </c>
      <c r="E383" s="13">
        <v>-0.89616420405270425</v>
      </c>
      <c r="F383" s="64">
        <v>-5.8218466783885432E-2</v>
      </c>
      <c r="G383" s="15">
        <v>43278</v>
      </c>
      <c r="H383" s="16">
        <v>355.6801645203829</v>
      </c>
      <c r="I383" s="67">
        <v>334.9730106765661</v>
      </c>
      <c r="J383" s="17">
        <v>-20.707153843816798</v>
      </c>
      <c r="K383" s="64">
        <v>-5.8218466783885377E-2</v>
      </c>
      <c r="O383" s="69"/>
      <c r="P383" s="69"/>
      <c r="Q383" s="70"/>
      <c r="R383" s="70"/>
      <c r="S383" s="69"/>
    </row>
    <row r="384" spans="1:19" x14ac:dyDescent="0.25">
      <c r="A384" s="10" t="s">
        <v>742</v>
      </c>
      <c r="B384" s="10" t="s">
        <v>743</v>
      </c>
      <c r="C384" s="12">
        <v>14.181065455637759</v>
      </c>
      <c r="D384" s="12">
        <v>14.598897570227452</v>
      </c>
      <c r="E384" s="13">
        <v>0.41783211458969305</v>
      </c>
      <c r="F384" s="64">
        <v>2.9464084761246317E-2</v>
      </c>
      <c r="G384" s="15">
        <v>57947</v>
      </c>
      <c r="H384" s="16">
        <v>244.72475634006523</v>
      </c>
      <c r="I384" s="67">
        <v>251.93534730404423</v>
      </c>
      <c r="J384" s="17">
        <v>7.2105909639790013</v>
      </c>
      <c r="K384" s="64">
        <v>2.9464084761246186E-2</v>
      </c>
      <c r="O384" s="69"/>
      <c r="P384" s="69"/>
      <c r="Q384" s="70"/>
      <c r="R384" s="70"/>
      <c r="S384" s="69"/>
    </row>
    <row r="385" spans="1:19" x14ac:dyDescent="0.25">
      <c r="A385" s="10" t="s">
        <v>744</v>
      </c>
      <c r="B385" s="10" t="s">
        <v>745</v>
      </c>
      <c r="C385" s="12">
        <v>15.544969555357007</v>
      </c>
      <c r="D385" s="12">
        <v>15.735202524441329</v>
      </c>
      <c r="E385" s="13">
        <v>0.19023296908432208</v>
      </c>
      <c r="F385" s="64">
        <v>1.2237590328297892E-2</v>
      </c>
      <c r="G385" s="15">
        <v>60263</v>
      </c>
      <c r="H385" s="16">
        <v>257.9521357276771</v>
      </c>
      <c r="I385" s="67">
        <v>261.10884828902192</v>
      </c>
      <c r="J385" s="17">
        <v>3.1567125613448184</v>
      </c>
      <c r="K385" s="64">
        <v>1.2237590328297939E-2</v>
      </c>
      <c r="O385" s="69"/>
      <c r="P385" s="69"/>
      <c r="Q385" s="70"/>
      <c r="R385" s="70"/>
      <c r="S385" s="69"/>
    </row>
    <row r="386" spans="1:19" x14ac:dyDescent="0.25">
      <c r="A386" s="10" t="s">
        <v>746</v>
      </c>
      <c r="B386" s="10" t="s">
        <v>747</v>
      </c>
      <c r="C386" s="12">
        <v>14.459492480723355</v>
      </c>
      <c r="D386" s="12">
        <v>13.905712412818804</v>
      </c>
      <c r="E386" s="13">
        <v>-0.55378006790455103</v>
      </c>
      <c r="F386" s="64">
        <v>-3.8298720971211259E-2</v>
      </c>
      <c r="G386" s="15">
        <v>48676</v>
      </c>
      <c r="H386" s="16">
        <v>297.05588957028834</v>
      </c>
      <c r="I386" s="67">
        <v>285.67902894278092</v>
      </c>
      <c r="J386" s="17">
        <v>-11.376860627507426</v>
      </c>
      <c r="K386" s="64">
        <v>-3.8298720971211286E-2</v>
      </c>
      <c r="O386" s="69"/>
      <c r="P386" s="69"/>
      <c r="Q386" s="70"/>
      <c r="R386" s="70"/>
      <c r="S386" s="69"/>
    </row>
    <row r="387" spans="1:19" x14ac:dyDescent="0.25">
      <c r="A387" s="10" t="s">
        <v>748</v>
      </c>
      <c r="B387" s="10" t="s">
        <v>749</v>
      </c>
      <c r="C387" s="12">
        <v>11.491919907214324</v>
      </c>
      <c r="D387" s="12">
        <v>11.343605959935413</v>
      </c>
      <c r="E387" s="13">
        <v>-0.14831394727891123</v>
      </c>
      <c r="F387" s="64">
        <v>-1.2905932905589052E-2</v>
      </c>
      <c r="G387" s="15">
        <v>39977</v>
      </c>
      <c r="H387" s="16">
        <v>287.46328907157425</v>
      </c>
      <c r="I387" s="67">
        <v>283.7533071499966</v>
      </c>
      <c r="J387" s="17">
        <v>-3.7099819215776506</v>
      </c>
      <c r="K387" s="64">
        <v>-1.2905932905588922E-2</v>
      </c>
      <c r="O387" s="69"/>
      <c r="P387" s="69"/>
      <c r="Q387" s="70"/>
      <c r="R387" s="70"/>
      <c r="S387" s="69"/>
    </row>
    <row r="388" spans="1:19" x14ac:dyDescent="0.25">
      <c r="A388" s="10" t="s">
        <v>750</v>
      </c>
      <c r="B388" s="10" t="s">
        <v>751</v>
      </c>
      <c r="C388" s="12">
        <v>9.0253309468569238</v>
      </c>
      <c r="D388" s="12">
        <v>8.8630073986468023</v>
      </c>
      <c r="E388" s="13">
        <v>-0.16232354821012152</v>
      </c>
      <c r="F388" s="64">
        <v>-1.798532919910829E-2</v>
      </c>
      <c r="G388" s="15">
        <v>34361</v>
      </c>
      <c r="H388" s="16">
        <v>262.66205718276314</v>
      </c>
      <c r="I388" s="67">
        <v>257.93799361621609</v>
      </c>
      <c r="J388" s="17">
        <v>-4.724063566547045</v>
      </c>
      <c r="K388" s="64">
        <v>-1.7985329199108457E-2</v>
      </c>
      <c r="O388" s="69"/>
      <c r="P388" s="69"/>
      <c r="Q388" s="70"/>
      <c r="R388" s="70"/>
      <c r="S388" s="69"/>
    </row>
    <row r="389" spans="1:19" x14ac:dyDescent="0.25">
      <c r="A389" s="10" t="s">
        <v>752</v>
      </c>
      <c r="B389" s="10" t="s">
        <v>753</v>
      </c>
      <c r="C389" s="12">
        <v>10.789006012795388</v>
      </c>
      <c r="D389" s="12">
        <v>10.249202647349463</v>
      </c>
      <c r="E389" s="13">
        <v>-0.53980336544592511</v>
      </c>
      <c r="F389" s="64">
        <v>-5.0032724498043378E-2</v>
      </c>
      <c r="G389" s="15">
        <v>35650</v>
      </c>
      <c r="H389" s="16">
        <v>302.63691480491974</v>
      </c>
      <c r="I389" s="67">
        <v>287.49516542354735</v>
      </c>
      <c r="J389" s="17">
        <v>-15.141749381372392</v>
      </c>
      <c r="K389" s="64">
        <v>-5.0032724498043434E-2</v>
      </c>
      <c r="O389" s="69"/>
      <c r="P389" s="69"/>
      <c r="Q389" s="70"/>
      <c r="R389" s="70"/>
      <c r="S389" s="69"/>
    </row>
    <row r="390" spans="1:19" x14ac:dyDescent="0.25">
      <c r="A390" s="10" t="s">
        <v>754</v>
      </c>
      <c r="B390" s="10" t="s">
        <v>755</v>
      </c>
      <c r="C390" s="12">
        <v>12.082298545809429</v>
      </c>
      <c r="D390" s="12">
        <v>11.561074598562657</v>
      </c>
      <c r="E390" s="13">
        <v>-0.52122394724677257</v>
      </c>
      <c r="F390" s="64">
        <v>-4.3139469304667326E-2</v>
      </c>
      <c r="G390" s="15">
        <v>44218</v>
      </c>
      <c r="H390" s="16">
        <v>273.24389492535687</v>
      </c>
      <c r="I390" s="67">
        <v>261.45629830753666</v>
      </c>
      <c r="J390" s="17">
        <v>-11.787596617820213</v>
      </c>
      <c r="K390" s="64">
        <v>-4.3139469304667458E-2</v>
      </c>
      <c r="O390" s="69"/>
      <c r="P390" s="69"/>
      <c r="Q390" s="70"/>
      <c r="R390" s="70"/>
      <c r="S390" s="69"/>
    </row>
    <row r="391" spans="1:19" x14ac:dyDescent="0.25">
      <c r="A391" s="10" t="s">
        <v>756</v>
      </c>
      <c r="B391" s="10" t="s">
        <v>757</v>
      </c>
      <c r="C391" s="12">
        <v>12.4768569335743</v>
      </c>
      <c r="D391" s="12">
        <v>12.648065849248399</v>
      </c>
      <c r="E391" s="13">
        <v>0.17120891567409835</v>
      </c>
      <c r="F391" s="64">
        <v>1.3722119006862042E-2</v>
      </c>
      <c r="G391" s="15">
        <v>53238</v>
      </c>
      <c r="H391" s="16">
        <v>234.35998597945641</v>
      </c>
      <c r="I391" s="67">
        <v>237.57590159751302</v>
      </c>
      <c r="J391" s="17">
        <v>3.2159156180566129</v>
      </c>
      <c r="K391" s="64">
        <v>1.3722119006862009E-2</v>
      </c>
      <c r="O391" s="69"/>
      <c r="P391" s="69"/>
      <c r="Q391" s="70"/>
      <c r="R391" s="70"/>
      <c r="S391" s="69"/>
    </row>
    <row r="392" spans="1:19" x14ac:dyDescent="0.25">
      <c r="A392" s="10" t="s">
        <v>758</v>
      </c>
      <c r="B392" s="10" t="s">
        <v>759</v>
      </c>
      <c r="C392" s="12">
        <v>13.59977584299231</v>
      </c>
      <c r="D392" s="12">
        <v>13.105209461208172</v>
      </c>
      <c r="E392" s="13">
        <v>-0.49456638178413748</v>
      </c>
      <c r="F392" s="64">
        <v>-3.6365774516715847E-2</v>
      </c>
      <c r="G392" s="15">
        <v>45791</v>
      </c>
      <c r="H392" s="16">
        <v>296.99669897998098</v>
      </c>
      <c r="I392" s="67">
        <v>286.19618399266608</v>
      </c>
      <c r="J392" s="17">
        <v>-10.800514987314898</v>
      </c>
      <c r="K392" s="64">
        <v>-3.6365774516715771E-2</v>
      </c>
      <c r="O392" s="69"/>
      <c r="P392" s="69"/>
      <c r="Q392" s="70"/>
      <c r="R392" s="70"/>
      <c r="S392" s="69"/>
    </row>
    <row r="393" spans="1:19" x14ac:dyDescent="0.25">
      <c r="A393" s="10" t="s">
        <v>760</v>
      </c>
      <c r="B393" s="10" t="s">
        <v>761</v>
      </c>
      <c r="C393" s="12">
        <v>45.332712951360172</v>
      </c>
      <c r="D393" s="12">
        <v>43.80449345012768</v>
      </c>
      <c r="E393" s="13">
        <v>-1.528219501232492</v>
      </c>
      <c r="F393" s="64">
        <v>-3.3711185625978267E-2</v>
      </c>
      <c r="G393" s="15">
        <v>477692</v>
      </c>
      <c r="H393" s="16">
        <v>94.899460219891012</v>
      </c>
      <c r="I393" s="67">
        <v>91.700286900613122</v>
      </c>
      <c r="J393" s="17">
        <v>-3.1991733192778895</v>
      </c>
      <c r="K393" s="64">
        <v>-3.3711185625978302E-2</v>
      </c>
      <c r="O393" s="69"/>
      <c r="P393" s="69"/>
      <c r="Q393" s="70"/>
      <c r="R393" s="70"/>
      <c r="S393" s="69"/>
    </row>
    <row r="394" spans="1:19" x14ac:dyDescent="0.25">
      <c r="A394" s="10" t="s">
        <v>762</v>
      </c>
      <c r="B394" s="10" t="s">
        <v>763</v>
      </c>
      <c r="C394" s="12">
        <v>28.684160810214983</v>
      </c>
      <c r="D394" s="12">
        <v>28.157286658257419</v>
      </c>
      <c r="E394" s="13">
        <v>-0.52687415195756415</v>
      </c>
      <c r="F394" s="64">
        <v>-1.836812153730271E-2</v>
      </c>
      <c r="G394" s="15">
        <v>260824</v>
      </c>
      <c r="H394" s="16">
        <v>109.97515876688871</v>
      </c>
      <c r="I394" s="67">
        <v>107.95512168457435</v>
      </c>
      <c r="J394" s="17">
        <v>-2.0200370823143601</v>
      </c>
      <c r="K394" s="64">
        <v>-1.8368121537302589E-2</v>
      </c>
      <c r="O394" s="69"/>
      <c r="P394" s="69"/>
      <c r="Q394" s="70"/>
      <c r="R394" s="70"/>
      <c r="S394" s="69"/>
    </row>
    <row r="395" spans="1:19" x14ac:dyDescent="0.25">
      <c r="A395" s="10" t="s">
        <v>764</v>
      </c>
      <c r="B395" s="10" t="s">
        <v>765</v>
      </c>
      <c r="C395" s="12">
        <v>34.113642437359132</v>
      </c>
      <c r="D395" s="12">
        <v>33.240112150786906</v>
      </c>
      <c r="E395" s="13">
        <v>-0.87353028657222609</v>
      </c>
      <c r="F395" s="64">
        <v>-2.560647952432046E-2</v>
      </c>
      <c r="G395" s="15">
        <v>359696</v>
      </c>
      <c r="H395" s="16">
        <v>94.840205165915478</v>
      </c>
      <c r="I395" s="67">
        <v>92.411681394252113</v>
      </c>
      <c r="J395" s="17">
        <v>-2.4285237716633645</v>
      </c>
      <c r="K395" s="64">
        <v>-2.5606479524320443E-2</v>
      </c>
      <c r="O395" s="69"/>
      <c r="P395" s="69"/>
      <c r="Q395" s="70"/>
      <c r="R395" s="70"/>
      <c r="S395" s="69"/>
    </row>
    <row r="396" spans="1:19" x14ac:dyDescent="0.25">
      <c r="A396" s="10" t="s">
        <v>766</v>
      </c>
      <c r="B396" s="10" t="s">
        <v>767</v>
      </c>
      <c r="C396" s="12">
        <v>28.588082022307962</v>
      </c>
      <c r="D396" s="12">
        <v>27.980465216583053</v>
      </c>
      <c r="E396" s="13">
        <v>-0.60761680572490917</v>
      </c>
      <c r="F396" s="64">
        <v>-2.1254199748369663E-2</v>
      </c>
      <c r="G396" s="15">
        <v>319925</v>
      </c>
      <c r="H396" s="16">
        <v>89.358699764969799</v>
      </c>
      <c r="I396" s="67">
        <v>87.459452110910533</v>
      </c>
      <c r="J396" s="17">
        <v>-1.8992476540592662</v>
      </c>
      <c r="K396" s="64">
        <v>-2.1254199748369718E-2</v>
      </c>
      <c r="O396" s="69"/>
      <c r="P396" s="69"/>
      <c r="Q396" s="70"/>
      <c r="R396" s="70"/>
      <c r="S396" s="69"/>
    </row>
    <row r="397" spans="1:19" x14ac:dyDescent="0.25">
      <c r="A397" s="10" t="s">
        <v>768</v>
      </c>
      <c r="B397" s="10" t="s">
        <v>769</v>
      </c>
      <c r="C397" s="12">
        <v>29.525660747142297</v>
      </c>
      <c r="D397" s="12">
        <v>28.87820875821216</v>
      </c>
      <c r="E397" s="13">
        <v>-0.64745198893013622</v>
      </c>
      <c r="F397" s="64">
        <v>-2.1928450457888608E-2</v>
      </c>
      <c r="G397" s="15">
        <v>351133</v>
      </c>
      <c r="H397" s="16">
        <v>84.086829626216556</v>
      </c>
      <c r="I397" s="67">
        <v>82.242935748597148</v>
      </c>
      <c r="J397" s="17">
        <v>-1.8438938776194078</v>
      </c>
      <c r="K397" s="64">
        <v>-2.1928450457888583E-2</v>
      </c>
      <c r="O397" s="69"/>
      <c r="P397" s="69"/>
      <c r="Q397" s="70"/>
      <c r="R397" s="70"/>
      <c r="S397" s="69"/>
    </row>
    <row r="398" spans="1:19" x14ac:dyDescent="0.25">
      <c r="A398" s="10" t="s">
        <v>770</v>
      </c>
      <c r="B398" s="10" t="s">
        <v>771</v>
      </c>
      <c r="C398" s="12">
        <v>43.07934517193965</v>
      </c>
      <c r="D398" s="12">
        <v>41.832426719099395</v>
      </c>
      <c r="E398" s="13">
        <v>-1.246918452840255</v>
      </c>
      <c r="F398" s="64">
        <v>-2.8944693747398307E-2</v>
      </c>
      <c r="G398" s="15">
        <v>463534</v>
      </c>
      <c r="H398" s="16">
        <v>92.936753661952835</v>
      </c>
      <c r="I398" s="67">
        <v>90.246727789330222</v>
      </c>
      <c r="J398" s="17">
        <v>-2.6900258726226127</v>
      </c>
      <c r="K398" s="64">
        <v>-2.8944693747398196E-2</v>
      </c>
      <c r="O398" s="69"/>
      <c r="P398" s="69"/>
      <c r="Q398" s="70"/>
      <c r="R398" s="70"/>
      <c r="S398" s="69"/>
    </row>
    <row r="399" spans="1:19" x14ac:dyDescent="0.25">
      <c r="A399" s="10" t="s">
        <v>772</v>
      </c>
      <c r="B399" s="10" t="s">
        <v>773</v>
      </c>
      <c r="C399" s="12">
        <v>28.796782069194624</v>
      </c>
      <c r="D399" s="12">
        <v>27.319578625675131</v>
      </c>
      <c r="E399" s="13">
        <v>-1.4772034435194925</v>
      </c>
      <c r="F399" s="64">
        <v>-5.1297517895228018E-2</v>
      </c>
      <c r="G399" s="15">
        <v>250903</v>
      </c>
      <c r="H399" s="16">
        <v>114.77256975482406</v>
      </c>
      <c r="I399" s="67">
        <v>108.88502180394467</v>
      </c>
      <c r="J399" s="17">
        <v>-5.8875479508793944</v>
      </c>
      <c r="K399" s="64">
        <v>-5.1297517895228024E-2</v>
      </c>
      <c r="O399" s="69"/>
      <c r="P399" s="69"/>
      <c r="Q399" s="70"/>
      <c r="R399" s="70"/>
      <c r="S399" s="69"/>
    </row>
    <row r="400" spans="1:19" x14ac:dyDescent="0.25">
      <c r="A400" s="10" t="s">
        <v>774</v>
      </c>
      <c r="B400" s="10" t="s">
        <v>775</v>
      </c>
      <c r="C400" s="12">
        <v>38.752323983705722</v>
      </c>
      <c r="D400" s="12">
        <v>37.561935615159953</v>
      </c>
      <c r="E400" s="13">
        <v>-1.1903883685457686</v>
      </c>
      <c r="F400" s="64">
        <v>-3.071785756762082E-2</v>
      </c>
      <c r="G400" s="15">
        <v>457572</v>
      </c>
      <c r="H400" s="16">
        <v>84.691204845807263</v>
      </c>
      <c r="I400" s="67">
        <v>82.08967247812356</v>
      </c>
      <c r="J400" s="17">
        <v>-2.6015323676837028</v>
      </c>
      <c r="K400" s="64">
        <v>-3.0717857567620785E-2</v>
      </c>
      <c r="O400" s="69"/>
      <c r="P400" s="69"/>
      <c r="Q400" s="70"/>
      <c r="R400" s="70"/>
      <c r="S400" s="69"/>
    </row>
    <row r="401" spans="1:19" x14ac:dyDescent="0.25">
      <c r="A401" s="10" t="s">
        <v>776</v>
      </c>
      <c r="B401" s="10" t="s">
        <v>777</v>
      </c>
      <c r="C401" s="12">
        <v>77.187164804241505</v>
      </c>
      <c r="D401" s="12">
        <v>75.249911849988379</v>
      </c>
      <c r="E401" s="13">
        <v>-1.9372529542531254</v>
      </c>
      <c r="F401" s="64">
        <v>-2.5098122973765083E-2</v>
      </c>
      <c r="G401" s="15">
        <v>786212</v>
      </c>
      <c r="H401" s="16">
        <v>98.176019704916115</v>
      </c>
      <c r="I401" s="67">
        <v>95.711985889287348</v>
      </c>
      <c r="J401" s="17">
        <v>-2.4640338156287669</v>
      </c>
      <c r="K401" s="64">
        <v>-2.5098122973765066E-2</v>
      </c>
      <c r="O401" s="69"/>
      <c r="P401" s="69"/>
      <c r="Q401" s="70"/>
      <c r="R401" s="70"/>
      <c r="S401" s="69"/>
    </row>
    <row r="402" spans="1:19" x14ac:dyDescent="0.25">
      <c r="A402" s="10" t="s">
        <v>778</v>
      </c>
      <c r="B402" s="10" t="s">
        <v>779</v>
      </c>
      <c r="C402" s="12">
        <v>29.938353500110189</v>
      </c>
      <c r="D402" s="12">
        <v>29.319674053331102</v>
      </c>
      <c r="E402" s="13">
        <v>-0.61867944677908682</v>
      </c>
      <c r="F402" s="64">
        <v>-2.0665112621400829E-2</v>
      </c>
      <c r="G402" s="15">
        <v>352983</v>
      </c>
      <c r="H402" s="16">
        <v>84.815284305788637</v>
      </c>
      <c r="I402" s="67">
        <v>83.062566903593378</v>
      </c>
      <c r="J402" s="17">
        <v>-1.752717402195259</v>
      </c>
      <c r="K402" s="64">
        <v>-2.0665112621400906E-2</v>
      </c>
      <c r="O402" s="69"/>
      <c r="P402" s="69"/>
      <c r="Q402" s="70"/>
      <c r="R402" s="70"/>
      <c r="S402" s="69"/>
    </row>
    <row r="403" spans="1:19" x14ac:dyDescent="0.25">
      <c r="A403" s="10" t="s">
        <v>780</v>
      </c>
      <c r="B403" s="10" t="s">
        <v>781</v>
      </c>
      <c r="C403" s="12">
        <v>29.580998338716302</v>
      </c>
      <c r="D403" s="12">
        <v>28.683019353598525</v>
      </c>
      <c r="E403" s="13">
        <v>-0.89797898511777774</v>
      </c>
      <c r="F403" s="64">
        <v>-3.0356615244539663E-2</v>
      </c>
      <c r="G403" s="15">
        <v>287326</v>
      </c>
      <c r="H403" s="16">
        <v>102.9527377916245</v>
      </c>
      <c r="I403" s="67">
        <v>99.827441142112178</v>
      </c>
      <c r="J403" s="17">
        <v>-3.1252966495123218</v>
      </c>
      <c r="K403" s="64">
        <v>-3.0356615244539652E-2</v>
      </c>
      <c r="O403" s="69"/>
      <c r="P403" s="69"/>
      <c r="Q403" s="70"/>
      <c r="R403" s="70"/>
      <c r="S403" s="69"/>
    </row>
    <row r="404" spans="1:19" x14ac:dyDescent="0.25">
      <c r="A404" s="10" t="s">
        <v>782</v>
      </c>
      <c r="B404" s="10" t="s">
        <v>783</v>
      </c>
      <c r="C404" s="12">
        <v>38.501198957456808</v>
      </c>
      <c r="D404" s="12">
        <v>37.590444956760777</v>
      </c>
      <c r="E404" s="13">
        <v>-0.91075400069603063</v>
      </c>
      <c r="F404" s="64">
        <v>-2.3655211405296726E-2</v>
      </c>
      <c r="G404" s="15">
        <v>373537</v>
      </c>
      <c r="H404" s="16">
        <v>103.07198204583966</v>
      </c>
      <c r="I404" s="67">
        <v>100.63379252058238</v>
      </c>
      <c r="J404" s="17">
        <v>-2.438189525257286</v>
      </c>
      <c r="K404" s="64">
        <v>-2.3655211405296729E-2</v>
      </c>
      <c r="O404" s="69"/>
      <c r="P404" s="69"/>
      <c r="Q404" s="70"/>
      <c r="R404" s="70"/>
      <c r="S404" s="69"/>
    </row>
    <row r="405" spans="1:19" x14ac:dyDescent="0.25">
      <c r="A405" s="10" t="s">
        <v>784</v>
      </c>
      <c r="B405" s="10" t="s">
        <v>785</v>
      </c>
      <c r="C405" s="12">
        <v>74.837814088239625</v>
      </c>
      <c r="D405" s="12">
        <v>72.612613087595179</v>
      </c>
      <c r="E405" s="13">
        <v>-2.2252010006444465</v>
      </c>
      <c r="F405" s="64">
        <v>-2.9733645053031089E-2</v>
      </c>
      <c r="G405" s="15">
        <v>760794</v>
      </c>
      <c r="H405" s="16">
        <v>98.368039296103305</v>
      </c>
      <c r="I405" s="67">
        <v>95.443198931110359</v>
      </c>
      <c r="J405" s="17">
        <v>-2.9248403649929458</v>
      </c>
      <c r="K405" s="64">
        <v>-2.9733645053031048E-2</v>
      </c>
      <c r="O405" s="69"/>
      <c r="P405" s="69"/>
      <c r="Q405" s="70"/>
      <c r="R405" s="70"/>
      <c r="S405" s="69"/>
    </row>
    <row r="406" spans="1:19" x14ac:dyDescent="0.25">
      <c r="A406" s="10" t="s">
        <v>786</v>
      </c>
      <c r="B406" s="10" t="s">
        <v>787</v>
      </c>
      <c r="C406" s="12">
        <v>67.722478450802782</v>
      </c>
      <c r="D406" s="12">
        <v>65.826141009514458</v>
      </c>
      <c r="E406" s="13">
        <v>-1.896337441288324</v>
      </c>
      <c r="F406" s="64">
        <v>-2.8001595403303568E-2</v>
      </c>
      <c r="G406" s="15">
        <v>765242</v>
      </c>
      <c r="H406" s="16">
        <v>88.498120138208279</v>
      </c>
      <c r="I406" s="67">
        <v>86.020031584145229</v>
      </c>
      <c r="J406" s="17">
        <v>-2.4780885540630493</v>
      </c>
      <c r="K406" s="64">
        <v>-2.8001595403303447E-2</v>
      </c>
      <c r="O406" s="69"/>
      <c r="P406" s="69"/>
      <c r="Q406" s="70"/>
      <c r="R406" s="70"/>
      <c r="S406" s="69"/>
    </row>
    <row r="407" spans="1:19" x14ac:dyDescent="0.25">
      <c r="A407" s="10" t="s">
        <v>788</v>
      </c>
      <c r="B407" s="10" t="s">
        <v>789</v>
      </c>
      <c r="C407" s="12">
        <v>32.302593768344629</v>
      </c>
      <c r="D407" s="12">
        <v>31.615257448172166</v>
      </c>
      <c r="E407" s="13">
        <v>-0.68733632017246293</v>
      </c>
      <c r="F407" s="64">
        <v>-2.1278053555130537E-2</v>
      </c>
      <c r="G407" s="15">
        <v>336321</v>
      </c>
      <c r="H407" s="16">
        <v>96.046912825380005</v>
      </c>
      <c r="I407" s="67">
        <v>94.003221470476618</v>
      </c>
      <c r="J407" s="17">
        <v>-2.0436913549033875</v>
      </c>
      <c r="K407" s="64">
        <v>-2.1278053555130513E-2</v>
      </c>
      <c r="O407" s="69"/>
      <c r="P407" s="69"/>
      <c r="Q407" s="70"/>
      <c r="R407" s="70"/>
      <c r="S407" s="69"/>
    </row>
    <row r="408" spans="1:19" x14ac:dyDescent="0.25">
      <c r="A408" s="10" t="s">
        <v>790</v>
      </c>
      <c r="B408" s="10" t="s">
        <v>791</v>
      </c>
      <c r="C408" s="12">
        <v>45.604385843313175</v>
      </c>
      <c r="D408" s="12">
        <v>43.604554241307</v>
      </c>
      <c r="E408" s="13">
        <v>-1.999831602006175</v>
      </c>
      <c r="F408" s="64">
        <v>-4.3851738490178656E-2</v>
      </c>
      <c r="G408" s="15">
        <v>417011</v>
      </c>
      <c r="H408" s="16">
        <v>109.36015079533436</v>
      </c>
      <c r="I408" s="67">
        <v>104.56451806141085</v>
      </c>
      <c r="J408" s="17">
        <v>-4.7956327339235116</v>
      </c>
      <c r="K408" s="64">
        <v>-4.3851738490178711E-2</v>
      </c>
      <c r="O408" s="69"/>
      <c r="P408" s="69"/>
      <c r="Q408" s="70"/>
      <c r="R408" s="70"/>
      <c r="S408" s="69"/>
    </row>
    <row r="409" spans="1:19" x14ac:dyDescent="0.25">
      <c r="A409" s="10" t="s">
        <v>792</v>
      </c>
      <c r="B409" s="10" t="s">
        <v>793</v>
      </c>
      <c r="C409" s="12">
        <v>71.921390186494889</v>
      </c>
      <c r="D409" s="12">
        <v>70.05170546004716</v>
      </c>
      <c r="E409" s="13">
        <v>-1.8696847264477299</v>
      </c>
      <c r="F409" s="64">
        <v>-2.5996226179716028E-2</v>
      </c>
      <c r="G409" s="15">
        <v>757052</v>
      </c>
      <c r="H409" s="16">
        <v>95.001915570522087</v>
      </c>
      <c r="I409" s="67">
        <v>92.532224285844507</v>
      </c>
      <c r="J409" s="17">
        <v>-2.4696912846775803</v>
      </c>
      <c r="K409" s="64">
        <v>-2.5996226179716052E-2</v>
      </c>
      <c r="O409" s="69"/>
      <c r="P409" s="69"/>
      <c r="Q409" s="70"/>
      <c r="R409" s="70"/>
      <c r="S409" s="69"/>
    </row>
    <row r="410" spans="1:19" x14ac:dyDescent="0.25">
      <c r="A410" s="10" t="s">
        <v>794</v>
      </c>
      <c r="B410" s="10" t="s">
        <v>795</v>
      </c>
      <c r="C410" s="12">
        <v>59.206333257719834</v>
      </c>
      <c r="D410" s="12">
        <v>56.822879749576025</v>
      </c>
      <c r="E410" s="13">
        <v>-2.3834535081438091</v>
      </c>
      <c r="F410" s="64">
        <v>-4.025673229532474E-2</v>
      </c>
      <c r="G410" s="15">
        <v>661225</v>
      </c>
      <c r="H410" s="16">
        <v>89.54037318268341</v>
      </c>
      <c r="I410" s="67">
        <v>85.935770349844645</v>
      </c>
      <c r="J410" s="17">
        <v>-3.6046028328387649</v>
      </c>
      <c r="K410" s="64">
        <v>-4.0256732295324789E-2</v>
      </c>
      <c r="O410" s="69"/>
      <c r="P410" s="69"/>
      <c r="Q410" s="70"/>
      <c r="R410" s="70"/>
      <c r="S410" s="69"/>
    </row>
    <row r="411" spans="1:19" x14ac:dyDescent="0.25">
      <c r="A411" s="10" t="s">
        <v>796</v>
      </c>
      <c r="B411" s="10" t="s">
        <v>797</v>
      </c>
      <c r="C411" s="12">
        <v>36.652813590609981</v>
      </c>
      <c r="D411" s="12">
        <v>35.341577714009084</v>
      </c>
      <c r="E411" s="13">
        <v>-1.3112358766008967</v>
      </c>
      <c r="F411" s="64">
        <v>-3.577449445618603E-2</v>
      </c>
      <c r="G411" s="15">
        <v>430558</v>
      </c>
      <c r="H411" s="16">
        <v>85.128632125311753</v>
      </c>
      <c r="I411" s="67">
        <v>82.083198347282092</v>
      </c>
      <c r="J411" s="17">
        <v>-3.0454337780296612</v>
      </c>
      <c r="K411" s="64">
        <v>-3.5774494456185982E-2</v>
      </c>
      <c r="O411" s="69"/>
      <c r="P411" s="69"/>
      <c r="Q411" s="70"/>
      <c r="R411" s="70"/>
      <c r="S411" s="69"/>
    </row>
    <row r="412" spans="1:19" x14ac:dyDescent="0.25">
      <c r="A412" s="10" t="s">
        <v>798</v>
      </c>
      <c r="B412" s="10" t="s">
        <v>799</v>
      </c>
      <c r="C412" s="12">
        <v>30.569777734216842</v>
      </c>
      <c r="D412" s="12">
        <v>29.848372398233753</v>
      </c>
      <c r="E412" s="13">
        <v>-0.7214053359830892</v>
      </c>
      <c r="F412" s="64">
        <v>-2.3598645114636149E-2</v>
      </c>
      <c r="G412" s="15">
        <v>365254</v>
      </c>
      <c r="H412" s="16">
        <v>83.694573459063676</v>
      </c>
      <c r="I412" s="67">
        <v>81.719494921982388</v>
      </c>
      <c r="J412" s="17">
        <v>-1.9750785370812878</v>
      </c>
      <c r="K412" s="64">
        <v>-2.3598645114636132E-2</v>
      </c>
      <c r="O412" s="69"/>
      <c r="P412" s="69"/>
      <c r="Q412" s="70"/>
      <c r="R412" s="70"/>
      <c r="S412" s="69"/>
    </row>
    <row r="413" spans="1:19" x14ac:dyDescent="0.25">
      <c r="A413" s="10" t="s">
        <v>800</v>
      </c>
      <c r="B413" s="10" t="s">
        <v>801</v>
      </c>
      <c r="C413" s="12">
        <v>43.326148910484115</v>
      </c>
      <c r="D413" s="12">
        <v>41.845881843486097</v>
      </c>
      <c r="E413" s="13">
        <v>-1.4802670669980174</v>
      </c>
      <c r="F413" s="64">
        <v>-3.4165673714882619E-2</v>
      </c>
      <c r="G413" s="15">
        <v>488322</v>
      </c>
      <c r="H413" s="16">
        <v>88.72454837276247</v>
      </c>
      <c r="I413" s="67">
        <v>85.693214402558354</v>
      </c>
      <c r="J413" s="17">
        <v>-3.0313339702041162</v>
      </c>
      <c r="K413" s="64">
        <v>-3.416567371488255E-2</v>
      </c>
      <c r="O413" s="69"/>
      <c r="P413" s="69"/>
      <c r="Q413" s="70"/>
      <c r="R413" s="70"/>
      <c r="S413" s="69"/>
    </row>
    <row r="414" spans="1:19" x14ac:dyDescent="0.25">
      <c r="A414" s="10" t="s">
        <v>802</v>
      </c>
      <c r="B414" s="10" t="s">
        <v>803</v>
      </c>
      <c r="C414" s="12">
        <v>21.142183386158997</v>
      </c>
      <c r="D414" s="12">
        <v>20.759753919478467</v>
      </c>
      <c r="E414" s="13">
        <v>-0.38242946668053079</v>
      </c>
      <c r="F414" s="64">
        <v>-1.8088456603346518E-2</v>
      </c>
      <c r="G414" s="15">
        <v>207892</v>
      </c>
      <c r="H414" s="16">
        <v>101.69791712119272</v>
      </c>
      <c r="I414" s="67">
        <v>99.858358760695282</v>
      </c>
      <c r="J414" s="17">
        <v>-1.8395583604974348</v>
      </c>
      <c r="K414" s="64">
        <v>-1.8088456603346612E-2</v>
      </c>
      <c r="O414" s="69"/>
      <c r="P414" s="69"/>
      <c r="Q414" s="70"/>
      <c r="R414" s="70"/>
      <c r="S414" s="69"/>
    </row>
    <row r="415" spans="1:19" x14ac:dyDescent="0.25">
      <c r="A415" s="10" t="s">
        <v>804</v>
      </c>
      <c r="B415" s="10" t="s">
        <v>805</v>
      </c>
      <c r="C415" s="12">
        <v>42.015399149352085</v>
      </c>
      <c r="D415" s="12">
        <v>40.722974991440843</v>
      </c>
      <c r="E415" s="13">
        <v>-1.2924241579112419</v>
      </c>
      <c r="F415" s="64">
        <v>-3.0760725450139446E-2</v>
      </c>
      <c r="G415" s="15">
        <v>483262</v>
      </c>
      <c r="H415" s="16">
        <v>86.941243361472843</v>
      </c>
      <c r="I415" s="67">
        <v>84.266867644136809</v>
      </c>
      <c r="J415" s="17">
        <v>-2.6743757173360336</v>
      </c>
      <c r="K415" s="64">
        <v>-3.0760725450139546E-2</v>
      </c>
      <c r="O415" s="69"/>
      <c r="P415" s="69"/>
      <c r="Q415" s="70"/>
      <c r="R415" s="70"/>
      <c r="S415" s="69"/>
    </row>
    <row r="416" spans="1:19" x14ac:dyDescent="0.25">
      <c r="A416" s="10" t="s">
        <v>806</v>
      </c>
      <c r="B416" s="10" t="s">
        <v>807</v>
      </c>
      <c r="C416" s="12">
        <v>24.887900977263079</v>
      </c>
      <c r="D416" s="12">
        <v>24.38166782605062</v>
      </c>
      <c r="E416" s="13">
        <v>-0.50623315121245938</v>
      </c>
      <c r="F416" s="64">
        <v>-2.0340532199760054E-2</v>
      </c>
      <c r="G416" s="15">
        <v>301864</v>
      </c>
      <c r="H416" s="16">
        <v>82.447396765639752</v>
      </c>
      <c r="I416" s="67">
        <v>80.770372836941874</v>
      </c>
      <c r="J416" s="17">
        <v>-1.6770239286978779</v>
      </c>
      <c r="K416" s="64">
        <v>-2.0340532199759929E-2</v>
      </c>
      <c r="O416" s="69"/>
      <c r="P416" s="69"/>
      <c r="Q416" s="70"/>
      <c r="R416" s="70"/>
      <c r="S416" s="69"/>
    </row>
    <row r="417" spans="15:19" x14ac:dyDescent="0.25">
      <c r="O417" s="69"/>
      <c r="P417" s="69"/>
      <c r="Q417" s="70"/>
      <c r="R417" s="70"/>
      <c r="S417" s="69"/>
    </row>
    <row r="418" spans="15:19" x14ac:dyDescent="0.25">
      <c r="O418" s="69"/>
      <c r="P418" s="69"/>
      <c r="Q418" s="69"/>
      <c r="R418" s="69"/>
      <c r="S418" s="69"/>
    </row>
    <row r="419" spans="15:19" x14ac:dyDescent="0.25">
      <c r="O419" s="69"/>
      <c r="P419" s="69"/>
      <c r="Q419" s="69"/>
      <c r="R419" s="69"/>
      <c r="S419" s="69"/>
    </row>
    <row r="420" spans="15:19" x14ac:dyDescent="0.25">
      <c r="O420" s="69"/>
      <c r="P420" s="69"/>
      <c r="Q420" s="69"/>
      <c r="R420" s="69"/>
      <c r="S420" s="69"/>
    </row>
    <row r="421" spans="15:19" x14ac:dyDescent="0.25">
      <c r="O421" s="69"/>
      <c r="P421" s="69"/>
      <c r="Q421" s="69"/>
      <c r="R421" s="69"/>
      <c r="S421" s="69"/>
    </row>
  </sheetData>
  <mergeCells count="2">
    <mergeCell ref="E5:F5"/>
    <mergeCell ref="J5:K5"/>
  </mergeCells>
  <pageMargins left="0.7" right="0.7" top="0.75" bottom="0.75" header="0.3" footer="0.3"/>
  <pageSetup paperSize="9" scale="5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481A4502-1D30-4ED5-9824-0B5F0739136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LA Drop Down</vt:lpstr>
      <vt:lpstr>Spending Power per Dwelling</vt:lpstr>
      <vt:lpstr>'Spending Power per Dwelling'!Print_Area</vt:lpstr>
    </vt:vector>
  </TitlesOfParts>
  <Company>Department for Communities and Local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Noor Ahmed</dc:creator>
  <cp:lastModifiedBy>Kerry Mac Hale</cp:lastModifiedBy>
  <cp:lastPrinted>2014-12-16T14:49:07Z</cp:lastPrinted>
  <dcterms:created xsi:type="dcterms:W3CDTF">2014-12-12T10:35:43Z</dcterms:created>
  <dcterms:modified xsi:type="dcterms:W3CDTF">2014-12-17T19:54:18Z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64fe4ce0-7c87-4aa8-a159-0a23f171b15b</vt:lpwstr>
  </property>
  <property fmtid="{D5CDD505-2E9C-101B-9397-08002B2CF9AE}" pid="3" name="bjSaver">
    <vt:lpwstr>kMP9D+1cqqRhlTNxNdplTueaND1RPohh</vt:lpwstr>
  </property>
  <property fmtid="{D5CDD505-2E9C-101B-9397-08002B2CF9AE}" pid="4" name="bjDocumentSecurityLabel">
    <vt:lpwstr>No Marking</vt:lpwstr>
  </property>
</Properties>
</file>